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codeName="ThisWorkbook" defaultThemeVersion="124226"/>
  <xr:revisionPtr revIDLastSave="0" documentId="13_ncr:1_{7A55673F-EB88-4272-93C6-7D2F3CA6BD45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NX12" sheetId="1" r:id="rId1"/>
  </sheets>
  <definedNames>
    <definedName name="Add_Info">'NX12'!$A$127</definedName>
    <definedName name="Alt_Fuel">'NX12'!$A$27</definedName>
    <definedName name="Alt_Fuel_Ind">'NX12'!$F$27</definedName>
    <definedName name="Alt_Fuel_Output_MW">'NX12'!$I$32</definedName>
    <definedName name="Alt_Fuel_Resp_Rate">'NX12'!$I$33</definedName>
    <definedName name="Alt_Fuel_Trans">'NX12'!$I$36</definedName>
    <definedName name="Alt_Heat_Rt">'NX12'!$I$31</definedName>
    <definedName name="Alt_Max_Capacity">'NX12'!$I$37</definedName>
    <definedName name="Alt_Max_Usable">'NX12'!$I$38</definedName>
    <definedName name="Alt_Onsite_Store">'NX12'!$I$35</definedName>
    <definedName name="Alt_Shared_Ind">'NX12'!$I$39</definedName>
    <definedName name="AS_Cpbl">'NX12'!$G$49</definedName>
    <definedName name="BS_Cpbl">'NX12'!$G$45</definedName>
    <definedName name="Date_Prep">'NX12'!$G$11</definedName>
    <definedName name="DE_ID">'NX12'!$C$7</definedName>
    <definedName name="DE_Name">'NX12'!$A$7</definedName>
    <definedName name="Disptch">'NX12'!$G$46</definedName>
    <definedName name="FS_Cpbl">'NX12'!$G$48</definedName>
    <definedName name="FuelTypeCode">'NX12'!$A$949:$A$988</definedName>
    <definedName name="Gas_Pipeline">'NX12'!$A$1003:$A$1010</definedName>
    <definedName name="GEN_ID">'NX12'!$I$4</definedName>
    <definedName name="GEN_Name">'NX12'!$I$7</definedName>
    <definedName name="Gen_Prep_Alt2P">'NX12'!$G$42</definedName>
    <definedName name="Gen_Prep_Time">'NX12'!$G$41</definedName>
    <definedName name="Gen_Type">'NX12'!$A$18</definedName>
    <definedName name="GenTypeCode">'NX12'!$A$929:$A$946</definedName>
    <definedName name="Heat_Rt">'NX12'!$C$31</definedName>
    <definedName name="ICCC_0">'NX12'!$C$73</definedName>
    <definedName name="ICCC_1">'NX12'!$C$74</definedName>
    <definedName name="ICCC_10">'NX12'!$C$83</definedName>
    <definedName name="ICCC_100">'NX12'!$G$122</definedName>
    <definedName name="ICCC_11">'NX12'!$C$84</definedName>
    <definedName name="ICCC_12">'NX12'!$C$85</definedName>
    <definedName name="ICCC_13">'NX12'!$C$86</definedName>
    <definedName name="ICCC_14">'NX12'!$C$87</definedName>
    <definedName name="ICCC_15">'NX12'!$C$88</definedName>
    <definedName name="ICCC_16">'NX12'!$C$89</definedName>
    <definedName name="ICCC_17">'NX12'!$C$90</definedName>
    <definedName name="ICCC_18">'NX12'!$C$91</definedName>
    <definedName name="ICCC_19">'NX12'!$C$92</definedName>
    <definedName name="ICCC_2">'NX12'!$C$75</definedName>
    <definedName name="ICCC_20">'NX12'!$C$93</definedName>
    <definedName name="ICCC_21">'NX12'!$C$94</definedName>
    <definedName name="ICCC_22">'NX12'!$C$95</definedName>
    <definedName name="ICCC_23">'NX12'!$C$96</definedName>
    <definedName name="ICCC_24">'NX12'!$C$97</definedName>
    <definedName name="ICCC_25">'NX12'!$C$98</definedName>
    <definedName name="ICCC_26">'NX12'!$C$99</definedName>
    <definedName name="ICCC_27">'NX12'!$C$100</definedName>
    <definedName name="ICCC_28">'NX12'!$C$101</definedName>
    <definedName name="ICCC_29">'NX12'!$C$102</definedName>
    <definedName name="ICCC_3">'NX12'!$C$76</definedName>
    <definedName name="ICCC_30">'NX12'!$C$103</definedName>
    <definedName name="ICCC_31">'NX12'!$C$104</definedName>
    <definedName name="ICCC_32">'NX12'!$C$105</definedName>
    <definedName name="ICCC_33">'NX12'!$C$106</definedName>
    <definedName name="ICCC_34">'NX12'!$C$107</definedName>
    <definedName name="ICCC_35">'NX12'!$C$108</definedName>
    <definedName name="ICCC_36">'NX12'!$C$109</definedName>
    <definedName name="ICCC_37">'NX12'!$C$110</definedName>
    <definedName name="ICCC_38">'NX12'!$C$111</definedName>
    <definedName name="ICCC_39">'NX12'!$C$112</definedName>
    <definedName name="ICCC_4">'NX12'!$C$77</definedName>
    <definedName name="ICCC_40">'NX12'!$C$113</definedName>
    <definedName name="ICCC_41">'NX12'!$C$114</definedName>
    <definedName name="ICCC_42">'NX12'!$C$115</definedName>
    <definedName name="ICCC_43">'NX12'!$C$116</definedName>
    <definedName name="ICCC_44">'NX12'!$C$117</definedName>
    <definedName name="ICCC_45">'NX12'!$C$118</definedName>
    <definedName name="ICCC_46">'NX12'!$C$119</definedName>
    <definedName name="ICCC_47">'NX12'!$C$120</definedName>
    <definedName name="ICCC_48">'NX12'!$C$121</definedName>
    <definedName name="ICCC_49">'NX12'!$C$122</definedName>
    <definedName name="ICCC_5">'NX12'!$C$78</definedName>
    <definedName name="ICCC_50">'NX12'!$C$123</definedName>
    <definedName name="ICCC_51">'NX12'!$G$73</definedName>
    <definedName name="ICCC_52">'NX12'!$G$74</definedName>
    <definedName name="ICCC_53">'NX12'!$G$75</definedName>
    <definedName name="ICCC_54">'NX12'!$G$76</definedName>
    <definedName name="ICCC_55">'NX12'!$G$77</definedName>
    <definedName name="ICCC_56">'NX12'!$G$78</definedName>
    <definedName name="ICCC_57">'NX12'!$G$79</definedName>
    <definedName name="ICCC_58">'NX12'!$G$80</definedName>
    <definedName name="ICCC_59">'NX12'!$G$81</definedName>
    <definedName name="ICCC_6">'NX12'!$C$79</definedName>
    <definedName name="ICCC_60">'NX12'!$G$82</definedName>
    <definedName name="ICCC_61">'NX12'!$G$83</definedName>
    <definedName name="ICCC_62">'NX12'!$G$84</definedName>
    <definedName name="ICCC_63">'NX12'!$G$85</definedName>
    <definedName name="ICCC_64">'NX12'!$G$86</definedName>
    <definedName name="ICCC_65">'NX12'!$G$87</definedName>
    <definedName name="ICCC_66">'NX12'!$G$88</definedName>
    <definedName name="ICCC_67">'NX12'!$G$89</definedName>
    <definedName name="ICCC_68">'NX12'!$G$90</definedName>
    <definedName name="ICCC_69">'NX12'!$G$91</definedName>
    <definedName name="ICCC_7">'NX12'!$C$80</definedName>
    <definedName name="ICCC_70">'NX12'!$G$92</definedName>
    <definedName name="ICCC_71">'NX12'!$G$93</definedName>
    <definedName name="ICCC_72">'NX12'!$G$94</definedName>
    <definedName name="ICCC_73">'NX12'!$G$95</definedName>
    <definedName name="ICCC_74">'NX12'!$G$96</definedName>
    <definedName name="ICCC_75">'NX12'!$G$97</definedName>
    <definedName name="ICCC_76">'NX12'!$G$98</definedName>
    <definedName name="ICCC_77">'NX12'!$G$99</definedName>
    <definedName name="ICCC_78">'NX12'!$G$100</definedName>
    <definedName name="ICCC_79">'NX12'!$G$101</definedName>
    <definedName name="ICCC_8">'NX12'!$C$81</definedName>
    <definedName name="ICCC_80">'NX12'!$G$102</definedName>
    <definedName name="ICCC_81">'NX12'!$G$103</definedName>
    <definedName name="ICCC_82">'NX12'!$G$104</definedName>
    <definedName name="ICCC_83">'NX12'!$G$105</definedName>
    <definedName name="ICCC_84">'NX12'!$G$106</definedName>
    <definedName name="ICCC_85">'NX12'!$G$107</definedName>
    <definedName name="ICCC_86">'NX12'!$G$108</definedName>
    <definedName name="ICCC_87">'NX12'!$G$109</definedName>
    <definedName name="ICCC_88">'NX12'!$G$110</definedName>
    <definedName name="ICCC_89">'NX12'!$G$111</definedName>
    <definedName name="ICCC_9">'NX12'!$C$82</definedName>
    <definedName name="ICCC_90">'NX12'!$G$112</definedName>
    <definedName name="ICCC_91">'NX12'!$G$113</definedName>
    <definedName name="ICCC_92">'NX12'!$G$114</definedName>
    <definedName name="ICCC_93">'NX12'!$G$115</definedName>
    <definedName name="ICCC_94">'NX12'!$G$116</definedName>
    <definedName name="ICCC_95">'NX12'!$G$117</definedName>
    <definedName name="ICCC_96">'NX12'!$G$118</definedName>
    <definedName name="ICCC_97">'NX12'!$G$119</definedName>
    <definedName name="ICCC_98">'NX12'!$G$120</definedName>
    <definedName name="ICCC_99">'NX12'!$G$121</definedName>
    <definedName name="Lagging_RPF">'NX12'!$I$57</definedName>
    <definedName name="LCC">'NX12'!$A$993:$A$1000</definedName>
    <definedName name="LCC_Name">'NX12'!$E$4</definedName>
    <definedName name="Leading_RPF">'NX12'!$G$57</definedName>
    <definedName name="LGDC">'NX12'!$G$21</definedName>
    <definedName name="LP_ID">'NX12'!$C$4</definedName>
    <definedName name="LP_Name">'NX12'!$A$4</definedName>
    <definedName name="Min_Man_LP">'NX12'!$G$59</definedName>
    <definedName name="Min_PR_LP">'NX12'!$G$61</definedName>
    <definedName name="NamePlate">'NX12'!$G$55</definedName>
    <definedName name="OFS_Cpbl">'NX12'!$G$43</definedName>
    <definedName name="P_Fuel">'NX12'!$A$24</definedName>
    <definedName name="P_Fuel_Trans">'NX12'!$C$36</definedName>
    <definedName name="P_Max_Capacity">'NX12'!$C$37</definedName>
    <definedName name="P_Max_Usable">'NX12'!$C$38</definedName>
    <definedName name="P_Onsite_Store">'NX12'!$C$35</definedName>
    <definedName name="P_Pipeline">'NX12'!$G$24</definedName>
    <definedName name="P_Shared_Ind">'NX12'!$C$39</definedName>
    <definedName name="_xlnm.Print_Area" localSheetId="0">'NX12'!$A$1:$J$136</definedName>
    <definedName name="_xlnm.Print_Titles" localSheetId="0">'NX12'!$3:$5</definedName>
    <definedName name="Reg_Cpbl">'NX12'!$G$50</definedName>
    <definedName name="Req_Eff_Dt">'NX12'!$G$13</definedName>
    <definedName name="Rev">'NX12'!$B$11</definedName>
    <definedName name="S_Fuel">'NX12'!$A$21</definedName>
    <definedName name="S_Pipeline">'NX12'!$G$27</definedName>
    <definedName name="Summer_NRC">'NX12'!$G$64</definedName>
    <definedName name="Winter_NRC">'NX12'!$C$64</definedName>
    <definedName name="Z_3F1BA29B_BDD5_4346_8EFC_C92EF0A97101_.wvu.PrintArea" localSheetId="0" hidden="1">'NX12'!$A$9:$I$136</definedName>
    <definedName name="Z_3F1BA29B_BDD5_4346_8EFC_C92EF0A97101_.wvu.PrintTitles" localSheetId="0" hidden="1">'NX12'!$1:$8</definedName>
    <definedName name="Z_46FC70F1_D25E_4163_8176_4FCC26770FE7_.wvu.PrintArea" localSheetId="0" hidden="1">'NX12'!$A$9:$I$136</definedName>
    <definedName name="Z_46FC70F1_D25E_4163_8176_4FCC26770FE7_.wvu.PrintTitles" localSheetId="0" hidden="1">'NX12'!$1:$8</definedName>
    <definedName name="Z_70164E6E_BED7_4A4E_9050_DA3EF1E20B79_.wvu.PrintArea" localSheetId="0" hidden="1">'NX12'!$A$9:$I$136</definedName>
    <definedName name="Z_70164E6E_BED7_4A4E_9050_DA3EF1E20B79_.wvu.PrintTitles" localSheetId="0" hidden="1">'NX12'!$1:$8</definedName>
    <definedName name="Z_BA44B8D8_B062_44CA_B75F_B268BCA0E247_.wvu.PrintArea" localSheetId="0" hidden="1">'NX12'!$A$9:$I$136</definedName>
    <definedName name="Z_BA44B8D8_B062_44CA_B75F_B268BCA0E247_.wvu.PrintTitles" localSheetId="0" hidden="1">'NX12'!$1:$8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D29" i="1"/>
  <c r="F27" i="1"/>
  <c r="F24" i="1"/>
  <c r="F21" i="1"/>
  <c r="G31" i="1" l="1"/>
  <c r="D37" i="1"/>
  <c r="E67" i="1"/>
  <c r="E135" i="1" s="1"/>
  <c r="E66" i="1"/>
  <c r="E134" i="1" s="1"/>
  <c r="J32" i="1" l="1"/>
  <c r="G36" i="1"/>
  <c r="J33" i="1"/>
  <c r="J37" i="1"/>
  <c r="G38" i="1"/>
  <c r="G33" i="1"/>
  <c r="J38" i="1"/>
  <c r="G32" i="1"/>
  <c r="G29" i="1"/>
  <c r="G37" i="1"/>
  <c r="G35" i="1"/>
  <c r="G39" i="1"/>
  <c r="G23" i="1"/>
  <c r="G26" i="1"/>
  <c r="D38" i="1"/>
  <c r="G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The Market Participant responsible for submitting supply offers to market and assigning the Designated Entity for the generator.</t>
        </r>
      </text>
    </comment>
    <comment ref="C4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The Market Participant ID # assigned by ISO-NE to the Market Participant during the membership registration process.</t>
        </r>
      </text>
    </comment>
    <comment ref="E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The name of the organization that provides local reliability control in the geographic area which the generator operates.</t>
        </r>
      </text>
    </comment>
    <comment ref="I4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The ID # assigned by ISO-NE during the generator asset registration process.</t>
        </r>
      </text>
    </comment>
    <comment ref="A7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The name of the dispatch location (Operations Desk, Company, Dispatch Desk, etc.) that receives dispatch instructions from ISO-NE and is available 24/7/365.</t>
        </r>
      </text>
    </comment>
    <comment ref="C7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The ID # assigned by ISO-NE during the Designated Entity registration and validation process.</t>
        </r>
      </text>
    </comment>
    <comment ref="B11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The Data Revision # increases by one (1) each time the NX-12 is updated.</t>
        </r>
      </text>
    </comment>
    <comment ref="G11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The date that the NX-12 form was submitted to or received by ISO-NE. The date shall be at least 7-business days in advance of the Request Effective Date.</t>
        </r>
      </text>
    </comment>
    <comment ref="G13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The date that the Lead Participant wants the submitted changes to be in effect. The date shall be at least 7-business days after the Date Prepared or date it was received by ISO-NE.</t>
        </r>
      </text>
    </comment>
    <comment ref="A31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Heat Rate based on the Primary Fuel</t>
        </r>
      </text>
    </comment>
    <comment ref="G31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Heat Rate based on the Alternate Fuel</t>
        </r>
      </text>
    </comment>
    <comment ref="A55" authorId="0" shapeId="0" xr:uid="{00000000-0006-0000-0000-00000C000000}">
      <text>
        <r>
          <rPr>
            <i/>
            <sz val="8"/>
            <color indexed="81"/>
            <rFont val="Tahoma"/>
            <family val="2"/>
          </rPr>
          <t>*If the Generator Asset is comprised of multiple units, enter the sum of the nameplate capabilities of the individual units.</t>
        </r>
      </text>
    </comment>
    <comment ref="G57" authorId="0" shapeId="0" xr:uid="{00000000-0006-0000-0000-00000D000000}">
      <text>
        <r>
          <rPr>
            <b/>
            <sz val="8"/>
            <color indexed="81"/>
            <rFont val="Tahoma"/>
            <family val="2"/>
          </rPr>
          <t>Leading Rate Power Factor (to 4 decimal places)</t>
        </r>
      </text>
    </comment>
    <comment ref="I57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>Lagging Rate Power Factor (to 4 decimal places)</t>
        </r>
      </text>
    </comment>
    <comment ref="A63" authorId="0" shapeId="0" xr:uid="{00000000-0006-0000-0000-00000F000000}">
      <text>
        <r>
          <rPr>
            <b/>
            <sz val="8"/>
            <color indexed="81"/>
            <rFont val="Tahoma"/>
            <family val="2"/>
          </rPr>
          <t xml:space="preserve">The </t>
        </r>
        <r>
          <rPr>
            <b/>
            <i/>
            <sz val="8"/>
            <color indexed="81"/>
            <rFont val="Tahoma"/>
            <family val="2"/>
          </rPr>
          <t>net</t>
        </r>
        <r>
          <rPr>
            <b/>
            <sz val="8"/>
            <color indexed="81"/>
            <rFont val="Tahoma"/>
            <family val="2"/>
          </rPr>
          <t xml:space="preserve"> Network Resource Capability for the specified season.
</t>
        </r>
        <r>
          <rPr>
            <i/>
            <sz val="8"/>
            <color indexed="81"/>
            <rFont val="Tahoma"/>
            <family val="2"/>
          </rPr>
          <t>*If NRC is only specified in the Interconnection Agreement (IA) as a total for the generating facility consisting of multiple assets, the summed NRC of the individual assets may not exceed the total NRC specified in the IA.</t>
        </r>
      </text>
    </comment>
  </commentList>
</comments>
</file>

<file path=xl/sharedStrings.xml><?xml version="1.0" encoding="utf-8"?>
<sst xmlns="http://schemas.openxmlformats.org/spreadsheetml/2006/main" count="314" uniqueCount="200">
  <si>
    <t>Lead Participant</t>
  </si>
  <si>
    <t>LP ID#</t>
  </si>
  <si>
    <t>Local Control Center</t>
  </si>
  <si>
    <t>Gen/Asset ID</t>
  </si>
  <si>
    <t>Select LCC</t>
  </si>
  <si>
    <t>Designated Entity</t>
  </si>
  <si>
    <t>DE ID#</t>
  </si>
  <si>
    <t>Generator Name</t>
  </si>
  <si>
    <t>Data Revision No.</t>
  </si>
  <si>
    <t>Date Prepared</t>
  </si>
  <si>
    <t>Requested Effective Date</t>
  </si>
  <si>
    <t>Generator Type:</t>
  </si>
  <si>
    <t>Click here to select Type</t>
  </si>
  <si>
    <t>Startup Fuel Type:</t>
  </si>
  <si>
    <t>Enter Name</t>
  </si>
  <si>
    <t>Predominant (Primary) Fuel Type:</t>
  </si>
  <si>
    <t>NG - Natural Gas</t>
  </si>
  <si>
    <t>Click here to select Pipeline</t>
  </si>
  <si>
    <t>Secondary (Alternate) Fuel Type:</t>
  </si>
  <si>
    <t>Capabilities:</t>
  </si>
  <si>
    <t>1.</t>
  </si>
  <si>
    <t>Blackstart Capable</t>
  </si>
  <si>
    <t>2.</t>
  </si>
  <si>
    <t>3.</t>
  </si>
  <si>
    <t>Fast Start Capable</t>
  </si>
  <si>
    <t>4.</t>
  </si>
  <si>
    <r>
      <t xml:space="preserve">Auto Start Capable*    </t>
    </r>
    <r>
      <rPr>
        <i/>
        <sz val="8"/>
        <rFont val="Times New Roman"/>
        <family val="1"/>
      </rPr>
      <t xml:space="preserve"> (Requires ISO Exemption)</t>
    </r>
  </si>
  <si>
    <t>5.</t>
  </si>
  <si>
    <t>Regulation Capable</t>
  </si>
  <si>
    <t>Fuel Switch:</t>
  </si>
  <si>
    <t>Online Fuel Switch Capable</t>
  </si>
  <si>
    <t>3. Physical Generator Capabilities</t>
  </si>
  <si>
    <t>MVA</t>
  </si>
  <si>
    <t>Rated Power Factor</t>
  </si>
  <si>
    <t>Minimum Manual Load Point</t>
  </si>
  <si>
    <t>MW</t>
  </si>
  <si>
    <t>Minimum Permitting-Restricted Load Point</t>
  </si>
  <si>
    <r>
      <t xml:space="preserve"> </t>
    </r>
    <r>
      <rPr>
        <b/>
        <u/>
        <sz val="12"/>
        <rFont val="Times New Roman"/>
        <family val="1"/>
      </rPr>
      <t>Network Resource Capability (NRC)</t>
    </r>
  </si>
  <si>
    <t>Winter NRC</t>
  </si>
  <si>
    <t>Summer NRC</t>
  </si>
  <si>
    <t>F</t>
  </si>
  <si>
    <t>Capability (MW) @</t>
  </si>
  <si>
    <t xml:space="preserve"> </t>
  </si>
  <si>
    <t>n/a</t>
  </si>
  <si>
    <t>5. Additional Information</t>
  </si>
  <si>
    <t>Generator Type</t>
  </si>
  <si>
    <t>CC - Combined Cycle Total Unit</t>
  </si>
  <si>
    <t>Combined Cycle Total Unit</t>
  </si>
  <si>
    <t>GT - Combustion (Gas) Turbine</t>
  </si>
  <si>
    <t>Combustion (Gas) Turbine</t>
  </si>
  <si>
    <t>FC - Fuel Cell - Electrochemical</t>
  </si>
  <si>
    <t>Fuel Cell - Electrochemical</t>
  </si>
  <si>
    <t>HDP - Hydraulic Turbine - Conv Daily Pondage</t>
  </si>
  <si>
    <t>Hydraulic Turbine - Conv Daily Pondage</t>
  </si>
  <si>
    <t>HDR - Hydraulic Turbine - Conv Daily ROR</t>
  </si>
  <si>
    <t>Hydraulic Turbine - Conv Daily ROR</t>
  </si>
  <si>
    <t>HW - Hydraulic Turbine - Conv Weekly Pondage</t>
  </si>
  <si>
    <t>Hydraulic Turbine - Conv Weekly Pondage</t>
  </si>
  <si>
    <t>PS - Hydraulic Turbine - Reversible</t>
  </si>
  <si>
    <t>Hydraulic Turbine - Reversible</t>
  </si>
  <si>
    <t>IG - Integrated Coal Gasification Comb Cycle</t>
  </si>
  <si>
    <t>Integrated Coal Gasification Comb Cycle</t>
  </si>
  <si>
    <t>IC - Internal Combustion Engine</t>
  </si>
  <si>
    <t>Internal Combustion Engine</t>
  </si>
  <si>
    <t>OT - Other</t>
  </si>
  <si>
    <t>Other</t>
  </si>
  <si>
    <t>PV - Photovoltaic</t>
  </si>
  <si>
    <t>Photovoltaic</t>
  </si>
  <si>
    <t>PB - Pressurized Fluidized Bed Combustion</t>
  </si>
  <si>
    <t>Pressurized Fluidized Bed Combustion</t>
  </si>
  <si>
    <t>ST - Steam Turbine</t>
  </si>
  <si>
    <t>Steam Turbine</t>
  </si>
  <si>
    <t>WT - Wind Turbine</t>
  </si>
  <si>
    <t>Wind Turbine</t>
  </si>
  <si>
    <t>Fuel Type</t>
  </si>
  <si>
    <t>AB - Agricultural Crop Byproducts/Straw/Energy Crops</t>
  </si>
  <si>
    <t>Agricultural Crop Byproducts/Straw/Energy Crops</t>
  </si>
  <si>
    <t>BIT - Anthracite Coal and Bituminous Coal</t>
  </si>
  <si>
    <t>Anthracite Coal and Bituminous Coal</t>
  </si>
  <si>
    <t>BLQ - Black Liquor</t>
  </si>
  <si>
    <t>Black Liquor</t>
  </si>
  <si>
    <t>BFG - Blast Furnace Gas</t>
  </si>
  <si>
    <t>Blast Furnace Gas</t>
  </si>
  <si>
    <t>SC - Coal Synfuel</t>
  </si>
  <si>
    <t>Coal Synfuel.</t>
  </si>
  <si>
    <t>Distillate Fuel Oil. Including Diesel, No. 1</t>
  </si>
  <si>
    <t>PG - Gaseous Propane</t>
  </si>
  <si>
    <t>Gaseous Propane</t>
  </si>
  <si>
    <t>JF - Jet Fuel</t>
  </si>
  <si>
    <t>Jet Fuel</t>
  </si>
  <si>
    <t>KER - Kerosene</t>
  </si>
  <si>
    <t>Kerosene</t>
  </si>
  <si>
    <t>LFG - Landfill Gas</t>
  </si>
  <si>
    <t>Landfill Gas</t>
  </si>
  <si>
    <t>LIG - Lignite Coal</t>
  </si>
  <si>
    <t>Lignite Coal</t>
  </si>
  <si>
    <t>MSW - Municipal Solid Waste</t>
  </si>
  <si>
    <t>Municipal Solid Waste</t>
  </si>
  <si>
    <t>Natural Gas</t>
  </si>
  <si>
    <t>NUC - Nuclear Uranium, Plutonium, Thorium</t>
  </si>
  <si>
    <t>Nuclear Uranium, Plutonium, Thorium</t>
  </si>
  <si>
    <t>OBG - Other Biomass Gas. Includes digester gas, methane, and other biomass gasses</t>
  </si>
  <si>
    <t>Other Biomass Gas. Includes digester gas, methane, and other biomass gasses.</t>
  </si>
  <si>
    <t>OBL - Other Biomass Liquids.</t>
  </si>
  <si>
    <t>Other Biomass Liquids.</t>
  </si>
  <si>
    <t>OBS - Other Biomass Solids</t>
  </si>
  <si>
    <t>Other Biomass Solids</t>
  </si>
  <si>
    <t>PC - Petroleum Coke</t>
  </si>
  <si>
    <t>Petroleum Coke</t>
  </si>
  <si>
    <t>PUR - Purchased Steam</t>
  </si>
  <si>
    <t>Purchased Steam</t>
  </si>
  <si>
    <t>Residual Fuel Oil No. 6</t>
  </si>
  <si>
    <t>SLW - Sludge Waste</t>
  </si>
  <si>
    <t>Sludge Waste</t>
  </si>
  <si>
    <t>SUN - Solar</t>
  </si>
  <si>
    <t>Solar</t>
  </si>
  <si>
    <t>SUB - Subbituminous Coal</t>
  </si>
  <si>
    <t>Subbituminous Coal</t>
  </si>
  <si>
    <t>TDF - Tire-derived Fuels</t>
  </si>
  <si>
    <t>Tire-derived Fuels</t>
  </si>
  <si>
    <t>WC - Waste/Other Coal</t>
  </si>
  <si>
    <t>Waste/Other Coal.</t>
  </si>
  <si>
    <t>WO - Waste/Other Oil</t>
  </si>
  <si>
    <t>Waste/Other Oil.</t>
  </si>
  <si>
    <t>WAT - Water</t>
  </si>
  <si>
    <t>Water</t>
  </si>
  <si>
    <t>WDL - Wood Waste Liquids excluding Black Liquor</t>
  </si>
  <si>
    <t>Wood Waste Liquids excluding Black Liquor.</t>
  </si>
  <si>
    <t>WDS - Wood/Wood Waste Solids</t>
  </si>
  <si>
    <t>Wood/Wood Waste Solids.</t>
  </si>
  <si>
    <t>CONVEX</t>
  </si>
  <si>
    <t>Maine</t>
  </si>
  <si>
    <t>New Hampshire</t>
  </si>
  <si>
    <t>NSTAR</t>
  </si>
  <si>
    <t>VELCO</t>
  </si>
  <si>
    <t>Gas Pipeline</t>
  </si>
  <si>
    <t>Algonquin</t>
  </si>
  <si>
    <t>Distrigas</t>
  </si>
  <si>
    <t>Iroquois</t>
  </si>
  <si>
    <t>M&amp;N</t>
  </si>
  <si>
    <t>PNGTS</t>
  </si>
  <si>
    <t>Tennessee</t>
  </si>
  <si>
    <t>Vermont Gas</t>
  </si>
  <si>
    <t>Nameplate Capability</t>
  </si>
  <si>
    <r>
      <t xml:space="preserve">4.   </t>
    </r>
    <r>
      <rPr>
        <b/>
        <u/>
        <sz val="12"/>
        <rFont val="Times New Roman"/>
        <family val="1"/>
      </rPr>
      <t>Additional Information Required for Gas Turbine &amp; Combined Cycle Assets Only</t>
    </r>
  </si>
  <si>
    <t>Primary Fuel</t>
  </si>
  <si>
    <t>DFO - Distillate Fuel Oil. Including Diesel, Nos. 1,2,3 and ULSD</t>
  </si>
  <si>
    <t>RFO - Residual Fuel Oil. Includes No. 6 and Bunker C</t>
  </si>
  <si>
    <t>Preparation Time (Hours)  - Primary to Alternate</t>
  </si>
  <si>
    <t>Preparation Time (Hours)  - Alternate to Primary</t>
  </si>
  <si>
    <t>Primary Fuel Onsite Storage Indicator</t>
  </si>
  <si>
    <t>Shared Onsite Storage Indicator  - Primary Fuel</t>
  </si>
  <si>
    <t>Hydraulic Turbine - Tidal</t>
  </si>
  <si>
    <t>CAS - Compressed Air Energy Storage</t>
  </si>
  <si>
    <t>Compressed Air Energy Storage</t>
  </si>
  <si>
    <t>A</t>
  </si>
  <si>
    <t>Y</t>
  </si>
  <si>
    <t>N</t>
  </si>
  <si>
    <t>Storage</t>
  </si>
  <si>
    <t>Heat Rate (Btu/kWh), Primary Fuel:</t>
  </si>
  <si>
    <t>Label</t>
  </si>
  <si>
    <t>Temp Curve</t>
  </si>
  <si>
    <t>HTT - Hydraulic Turbine - Tidal</t>
  </si>
  <si>
    <t>Primary Fuel Transport Method</t>
  </si>
  <si>
    <t>Primary Fuel Maximum Storage Capacity</t>
  </si>
  <si>
    <t>Primary Fuel Maximum Usable Fuel Amount</t>
  </si>
  <si>
    <t>Generator Technical Data Form NX-12</t>
  </si>
  <si>
    <r>
      <t xml:space="preserve">1.   </t>
    </r>
    <r>
      <rPr>
        <b/>
        <u/>
        <sz val="12"/>
        <rFont val="Times New Roman"/>
        <family val="1"/>
      </rPr>
      <t>Data Revision Information</t>
    </r>
  </si>
  <si>
    <r>
      <t xml:space="preserve">2.   </t>
    </r>
    <r>
      <rPr>
        <b/>
        <u/>
        <sz val="12"/>
        <rFont val="Times New Roman"/>
        <family val="1"/>
      </rPr>
      <t>Operational Basic Information</t>
    </r>
  </si>
  <si>
    <t>Heat</t>
  </si>
  <si>
    <t>Do Not Exceed Dispatchable</t>
  </si>
  <si>
    <t>6.</t>
  </si>
  <si>
    <t>Electronic Dispatch Capable</t>
  </si>
  <si>
    <t>ES - Energy Storage (Excludes Pumped Storage)</t>
  </si>
  <si>
    <t xml:space="preserve">Other </t>
  </si>
  <si>
    <t>NGRID</t>
  </si>
  <si>
    <t>Energy Storage (Excludes Pumped Storage)</t>
  </si>
  <si>
    <t>RIE</t>
  </si>
  <si>
    <t>BAT- Energy Storage (Battery)</t>
  </si>
  <si>
    <t>Energy Storage (Battery)</t>
  </si>
  <si>
    <t>FC - Energy Storage (Fuel Cell)</t>
  </si>
  <si>
    <t>Energy Storage (Fuel Cell)</t>
  </si>
  <si>
    <t>GEO - Geothermal</t>
  </si>
  <si>
    <t>Geothermal</t>
  </si>
  <si>
    <t>HSB - Hybrid Solar/Battery</t>
  </si>
  <si>
    <t>Hybrid Solar/Battery</t>
  </si>
  <si>
    <t>Hybrid Wind/Battery</t>
  </si>
  <si>
    <t>PS - Pumped Storage</t>
  </si>
  <si>
    <t>Pumped Storage</t>
  </si>
  <si>
    <t>WOF - Wind (Offshore)</t>
  </si>
  <si>
    <t>Wind (Offshore)</t>
  </si>
  <si>
    <t>Wind (Onshore)</t>
  </si>
  <si>
    <t>WON - Wind (Onshore)</t>
  </si>
  <si>
    <t>Effective: TBD</t>
  </si>
  <si>
    <t>Review By Date: TBD</t>
  </si>
  <si>
    <t>OTH - Other</t>
  </si>
  <si>
    <t>OES - Energy Storage (Other)</t>
  </si>
  <si>
    <t>Energy Storage (Other)</t>
  </si>
  <si>
    <t>HWB - Hybrid Wind/Battery</t>
  </si>
  <si>
    <t>Revision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</si>
</sst>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"/>
    <numFmt numFmtId="166" formatCode="#,##0.0000"/>
    <numFmt numFmtId="167" formatCode="0.0"/>
  </numFmts>
  <fonts count="22" x14ac:knownFonts="1">
    <font>
      <sz val="10"/>
      <name val="Arial"/>
    </font>
    <font>
      <sz val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2"/>
      <name val="Times New Roman"/>
      <family val="1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i/>
      <sz val="8"/>
      <color indexed="81"/>
      <name val="Tahoma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1"/>
      <name val="Times New Roman"/>
      <family val="1"/>
    </font>
    <font>
      <b/>
      <sz val="9"/>
      <color indexed="8"/>
      <name val="Tahoma"/>
      <family val="2"/>
    </font>
    <font>
      <sz val="10"/>
      <color theme="0"/>
      <name val="Times New Roman"/>
      <family val="1"/>
    </font>
    <font>
      <sz val="10"/>
      <color theme="0"/>
      <name val="Arial"/>
      <family val="2"/>
    </font>
    <font>
      <sz val="12"/>
      <color theme="0"/>
      <name val="Times New Roman"/>
      <family val="1"/>
    </font>
    <font>
      <b/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2" borderId="1">
      <alignment vertical="center"/>
    </xf>
  </cellStyleXfs>
  <cellXfs count="9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3" fillId="3" borderId="2" xfId="1" applyFont="1" applyFill="1" applyBorder="1" applyAlignment="1" applyProtection="1">
      <alignment horizontal="center"/>
      <protection locked="0"/>
    </xf>
    <xf numFmtId="0" fontId="3" fillId="3" borderId="2" xfId="1" applyFont="1" applyFill="1" applyBorder="1" applyAlignment="1" applyProtection="1">
      <alignment horizontal="center" wrapText="1"/>
      <protection locked="0"/>
    </xf>
    <xf numFmtId="0" fontId="3" fillId="0" borderId="0" xfId="1" applyFont="1" applyAlignment="1">
      <alignment horizontal="centerContinuous"/>
    </xf>
    <xf numFmtId="14" fontId="3" fillId="3" borderId="2" xfId="1" applyNumberFormat="1" applyFont="1" applyFill="1" applyBorder="1" applyAlignment="1" applyProtection="1">
      <alignment horizontal="centerContinuous"/>
      <protection locked="0"/>
    </xf>
    <xf numFmtId="1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left" wrapText="1"/>
    </xf>
    <xf numFmtId="0" fontId="1" fillId="0" borderId="0" xfId="1" applyAlignment="1">
      <alignment wrapText="1"/>
    </xf>
    <xf numFmtId="0" fontId="3" fillId="0" borderId="0" xfId="1" applyFont="1" applyAlignment="1">
      <alignment horizontal="left"/>
    </xf>
    <xf numFmtId="49" fontId="3" fillId="0" borderId="0" xfId="1" applyNumberFormat="1" applyFont="1" applyAlignment="1">
      <alignment horizontal="center"/>
    </xf>
    <xf numFmtId="0" fontId="18" fillId="0" borderId="0" xfId="1" applyFont="1" applyAlignment="1">
      <alignment horizontal="center"/>
    </xf>
    <xf numFmtId="0" fontId="3" fillId="3" borderId="3" xfId="1" applyFont="1" applyFill="1" applyBorder="1" applyAlignment="1" applyProtection="1">
      <alignment horizontal="center"/>
      <protection locked="0"/>
    </xf>
    <xf numFmtId="0" fontId="1" fillId="0" borderId="0" xfId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wrapText="1"/>
    </xf>
    <xf numFmtId="164" fontId="3" fillId="0" borderId="4" xfId="1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7" fillId="0" borderId="1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0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0" fontId="8" fillId="0" borderId="0" xfId="1" applyFont="1" applyAlignment="1">
      <alignment horizontal="center"/>
    </xf>
    <xf numFmtId="164" fontId="3" fillId="3" borderId="2" xfId="1" applyNumberFormat="1" applyFont="1" applyFill="1" applyBorder="1" applyAlignment="1" applyProtection="1">
      <alignment horizontal="center"/>
      <protection locked="0"/>
    </xf>
    <xf numFmtId="165" fontId="3" fillId="3" borderId="2" xfId="1" applyNumberFormat="1" applyFont="1" applyFill="1" applyBorder="1" applyAlignment="1" applyProtection="1">
      <alignment horizontal="center"/>
      <protection locked="0"/>
    </xf>
    <xf numFmtId="166" fontId="3" fillId="3" borderId="2" xfId="1" applyNumberFormat="1" applyFont="1" applyFill="1" applyBorder="1" applyAlignment="1" applyProtection="1">
      <alignment horizontal="center"/>
      <protection locked="0"/>
    </xf>
    <xf numFmtId="0" fontId="3" fillId="0" borderId="0" xfId="1" applyFont="1" applyAlignment="1">
      <alignment horizontal="left" vertical="center" wrapText="1"/>
    </xf>
    <xf numFmtId="2" fontId="3" fillId="3" borderId="2" xfId="1" applyNumberFormat="1" applyFont="1" applyFill="1" applyBorder="1" applyAlignment="1" applyProtection="1">
      <alignment horizontal="center"/>
      <protection locked="0"/>
    </xf>
    <xf numFmtId="3" fontId="3" fillId="3" borderId="2" xfId="1" applyNumberFormat="1" applyFont="1" applyFill="1" applyBorder="1" applyAlignment="1" applyProtection="1">
      <alignment horizontal="center"/>
      <protection locked="0"/>
    </xf>
    <xf numFmtId="0" fontId="19" fillId="0" borderId="0" xfId="1" applyFont="1" applyAlignment="1">
      <alignment horizontal="left"/>
    </xf>
    <xf numFmtId="0" fontId="20" fillId="0" borderId="0" xfId="1" applyFont="1" applyAlignment="1">
      <alignment horizontal="center"/>
    </xf>
    <xf numFmtId="167" fontId="3" fillId="3" borderId="2" xfId="1" applyNumberFormat="1" applyFont="1" applyFill="1" applyBorder="1" applyAlignment="1" applyProtection="1">
      <alignment horizontal="center" wrapText="1"/>
      <protection locked="0"/>
    </xf>
    <xf numFmtId="0" fontId="3" fillId="3" borderId="0" xfId="1" applyFont="1" applyFill="1" applyAlignment="1" applyProtection="1">
      <alignment horizontal="center" wrapText="1"/>
      <protection locked="0"/>
    </xf>
    <xf numFmtId="0" fontId="12" fillId="0" borderId="0" xfId="1" applyFont="1" applyAlignment="1">
      <alignment horizontal="center"/>
    </xf>
    <xf numFmtId="0" fontId="13" fillId="0" borderId="0" xfId="1" applyFont="1"/>
    <xf numFmtId="0" fontId="1" fillId="0" borderId="0" xfId="1"/>
    <xf numFmtId="0" fontId="14" fillId="0" borderId="0" xfId="1" applyFont="1"/>
    <xf numFmtId="0" fontId="13" fillId="0" borderId="0" xfId="1" applyFont="1" applyAlignment="1">
      <alignment horizontal="center"/>
    </xf>
    <xf numFmtId="0" fontId="1" fillId="0" borderId="0" xfId="1" applyAlignment="1">
      <alignment horizontal="left" wrapText="1"/>
    </xf>
    <xf numFmtId="0" fontId="15" fillId="0" borderId="0" xfId="1" applyFont="1" applyAlignment="1">
      <alignment horizontal="left"/>
    </xf>
    <xf numFmtId="164" fontId="3" fillId="0" borderId="0" xfId="1" applyNumberFormat="1" applyFont="1" applyAlignment="1">
      <alignment horizontal="center"/>
    </xf>
    <xf numFmtId="165" fontId="3" fillId="0" borderId="0" xfId="1" applyNumberFormat="1" applyFont="1" applyAlignment="1" applyProtection="1">
      <alignment horizontal="center"/>
      <protection locked="0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2" fillId="0" borderId="0" xfId="1" applyFont="1" applyAlignment="1">
      <alignment horizontal="left" wrapText="1"/>
    </xf>
    <xf numFmtId="0" fontId="1" fillId="4" borderId="0" xfId="1" applyFill="1"/>
    <xf numFmtId="0" fontId="3" fillId="4" borderId="0" xfId="1" applyFont="1" applyFill="1" applyAlignment="1">
      <alignment horizontal="center"/>
    </xf>
    <xf numFmtId="0" fontId="21" fillId="4" borderId="0" xfId="1" applyFont="1" applyFill="1" applyAlignment="1">
      <alignment horizontal="left" wrapText="1"/>
    </xf>
    <xf numFmtId="0" fontId="12" fillId="4" borderId="0" xfId="1" applyFont="1" applyFill="1" applyAlignment="1">
      <alignment wrapText="1"/>
    </xf>
    <xf numFmtId="0" fontId="18" fillId="4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3" fillId="3" borderId="19" xfId="1" applyFont="1" applyFill="1" applyBorder="1" applyAlignment="1" applyProtection="1">
      <alignment horizontal="left" wrapText="1"/>
      <protection locked="0"/>
    </xf>
    <xf numFmtId="0" fontId="1" fillId="3" borderId="3" xfId="1" applyFill="1" applyBorder="1" applyAlignment="1" applyProtection="1">
      <alignment wrapText="1"/>
      <protection locked="0"/>
    </xf>
    <xf numFmtId="0" fontId="1" fillId="3" borderId="3" xfId="1" applyFill="1" applyBorder="1" applyProtection="1">
      <protection locked="0"/>
    </xf>
    <xf numFmtId="0" fontId="1" fillId="3" borderId="17" xfId="1" applyFill="1" applyBorder="1" applyProtection="1">
      <protection locked="0"/>
    </xf>
    <xf numFmtId="0" fontId="3" fillId="0" borderId="0" xfId="1" applyFont="1" applyAlignment="1">
      <alignment horizontal="left" wrapText="1"/>
    </xf>
    <xf numFmtId="0" fontId="3" fillId="3" borderId="20" xfId="1" applyFont="1" applyFill="1" applyBorder="1" applyAlignment="1" applyProtection="1">
      <alignment horizontal="center" vertical="center" wrapText="1"/>
      <protection locked="0"/>
    </xf>
    <xf numFmtId="0" fontId="3" fillId="3" borderId="4" xfId="1" applyFont="1" applyFill="1" applyBorder="1" applyAlignment="1" applyProtection="1">
      <alignment horizontal="center" vertical="center" wrapText="1"/>
      <protection locked="0"/>
    </xf>
    <xf numFmtId="0" fontId="3" fillId="3" borderId="21" xfId="1" applyFont="1" applyFill="1" applyBorder="1" applyAlignment="1" applyProtection="1">
      <alignment horizontal="center" vertical="center" wrapText="1"/>
      <protection locked="0"/>
    </xf>
    <xf numFmtId="0" fontId="3" fillId="3" borderId="22" xfId="1" applyFont="1" applyFill="1" applyBorder="1" applyAlignment="1" applyProtection="1">
      <alignment horizontal="center" vertical="center" wrapText="1"/>
      <protection locked="0"/>
    </xf>
    <xf numFmtId="0" fontId="3" fillId="3" borderId="0" xfId="1" applyFont="1" applyFill="1" applyAlignment="1" applyProtection="1">
      <alignment horizontal="center" vertical="center" wrapText="1"/>
      <protection locked="0"/>
    </xf>
    <xf numFmtId="0" fontId="3" fillId="3" borderId="23" xfId="1" applyFont="1" applyFill="1" applyBorder="1" applyAlignment="1" applyProtection="1">
      <alignment horizontal="center" vertical="center" wrapText="1"/>
      <protection locked="0"/>
    </xf>
    <xf numFmtId="0" fontId="3" fillId="3" borderId="24" xfId="1" applyFont="1" applyFill="1" applyBorder="1" applyAlignment="1" applyProtection="1">
      <alignment horizontal="center" vertical="center" wrapText="1"/>
      <protection locked="0"/>
    </xf>
    <xf numFmtId="0" fontId="3" fillId="3" borderId="2" xfId="1" applyFont="1" applyFill="1" applyBorder="1" applyAlignment="1" applyProtection="1">
      <alignment horizontal="center" vertical="center" wrapText="1"/>
      <protection locked="0"/>
    </xf>
    <xf numFmtId="0" fontId="3" fillId="3" borderId="14" xfId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3" fillId="3" borderId="19" xfId="1" applyFont="1" applyFill="1" applyBorder="1" applyAlignment="1" applyProtection="1">
      <alignment horizontal="center"/>
      <protection locked="0"/>
    </xf>
    <xf numFmtId="0" fontId="3" fillId="3" borderId="17" xfId="1" applyFont="1" applyFill="1" applyBorder="1" applyAlignment="1" applyProtection="1">
      <alignment horizontal="center"/>
      <protection locked="0"/>
    </xf>
    <xf numFmtId="0" fontId="3" fillId="3" borderId="19" xfId="1" applyFont="1" applyFill="1" applyBorder="1" applyAlignment="1" applyProtection="1">
      <alignment horizontal="center" wrapText="1"/>
      <protection locked="0"/>
    </xf>
    <xf numFmtId="0" fontId="3" fillId="3" borderId="17" xfId="1" applyFont="1" applyFill="1" applyBorder="1" applyAlignment="1" applyProtection="1">
      <alignment horizontal="center" wrapText="1"/>
      <protection locked="0"/>
    </xf>
    <xf numFmtId="0" fontId="3" fillId="0" borderId="0" xfId="1" applyFont="1" applyAlignment="1">
      <alignment horizontal="left"/>
    </xf>
    <xf numFmtId="0" fontId="1" fillId="0" borderId="0" xfId="1" applyAlignment="1">
      <alignment horizontal="left"/>
    </xf>
    <xf numFmtId="0" fontId="16" fillId="0" borderId="2" xfId="1" applyFont="1" applyBorder="1" applyAlignment="1">
      <alignment horizontal="center"/>
    </xf>
  </cellXfs>
  <cellStyles count="3">
    <cellStyle name="Normal" xfId="0" builtinId="0" customBuiltin="1"/>
    <cellStyle name="Normal 2" xfId="1" xr:uid="{00000000-0005-0000-0000-000001000000}"/>
    <cellStyle name="OBI_ColHeader" xfId="2" xr:uid="{00000000-0005-0000-0000-000002000000}"/>
  </cellStyles>
  <dxfs count="10">
    <dxf>
      <font>
        <strike val="0"/>
        <color theme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strike val="0"/>
        <color theme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strike val="0"/>
        <color theme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strike val="0"/>
        <color theme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strike val="0"/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strike val="0"/>
        <color theme="0" tint="-0.24994659260841701"/>
        <name val="Cambria"/>
        <scheme val="none"/>
      </font>
      <fill>
        <patternFill patternType="solid"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71</xdr:row>
      <xdr:rowOff>19050</xdr:rowOff>
    </xdr:from>
    <xdr:to>
      <xdr:col>1</xdr:col>
      <xdr:colOff>76200</xdr:colOff>
      <xdr:row>71</xdr:row>
      <xdr:rowOff>57150</xdr:rowOff>
    </xdr:to>
    <xdr:sp macro="" textlink="">
      <xdr:nvSpPr>
        <xdr:cNvPr id="1151" name="AutoShape 1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>
          <a:spLocks noChangeArrowheads="1"/>
        </xdr:cNvSpPr>
      </xdr:nvSpPr>
      <xdr:spPr bwMode="auto">
        <a:xfrm>
          <a:off x="1419225" y="13792200"/>
          <a:ext cx="38100" cy="38100"/>
        </a:xfrm>
        <a:prstGeom prst="flowChartConnector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71</xdr:row>
      <xdr:rowOff>19050</xdr:rowOff>
    </xdr:from>
    <xdr:to>
      <xdr:col>5</xdr:col>
      <xdr:colOff>76200</xdr:colOff>
      <xdr:row>71</xdr:row>
      <xdr:rowOff>57150</xdr:rowOff>
    </xdr:to>
    <xdr:sp macro="" textlink="">
      <xdr:nvSpPr>
        <xdr:cNvPr id="1152" name="AutoShape 2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>
          <a:spLocks noChangeArrowheads="1"/>
        </xdr:cNvSpPr>
      </xdr:nvSpPr>
      <xdr:spPr bwMode="auto">
        <a:xfrm>
          <a:off x="4667250" y="13792200"/>
          <a:ext cx="38100" cy="38100"/>
        </a:xfrm>
        <a:prstGeom prst="flowChartConnector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38100</xdr:colOff>
      <xdr:row>71</xdr:row>
      <xdr:rowOff>19050</xdr:rowOff>
    </xdr:from>
    <xdr:to>
      <xdr:col>1</xdr:col>
      <xdr:colOff>76200</xdr:colOff>
      <xdr:row>71</xdr:row>
      <xdr:rowOff>57150</xdr:rowOff>
    </xdr:to>
    <xdr:sp macro="" textlink="">
      <xdr:nvSpPr>
        <xdr:cNvPr id="1153" name="AutoShape 26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>
          <a:spLocks noChangeArrowheads="1"/>
        </xdr:cNvSpPr>
      </xdr:nvSpPr>
      <xdr:spPr bwMode="auto">
        <a:xfrm>
          <a:off x="1419225" y="13792200"/>
          <a:ext cx="38100" cy="38100"/>
        </a:xfrm>
        <a:prstGeom prst="flowChartConnector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38100</xdr:colOff>
      <xdr:row>71</xdr:row>
      <xdr:rowOff>19050</xdr:rowOff>
    </xdr:from>
    <xdr:to>
      <xdr:col>5</xdr:col>
      <xdr:colOff>76200</xdr:colOff>
      <xdr:row>71</xdr:row>
      <xdr:rowOff>57150</xdr:rowOff>
    </xdr:to>
    <xdr:sp macro="" textlink="">
      <xdr:nvSpPr>
        <xdr:cNvPr id="1154" name="AutoShape 27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>
          <a:spLocks noChangeArrowheads="1"/>
        </xdr:cNvSpPr>
      </xdr:nvSpPr>
      <xdr:spPr bwMode="auto">
        <a:xfrm>
          <a:off x="4667250" y="13792200"/>
          <a:ext cx="38100" cy="38100"/>
        </a:xfrm>
        <a:prstGeom prst="flowChartConnector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010"/>
  <sheetViews>
    <sheetView tabSelected="1" zoomScaleNormal="100" zoomScalePageLayoutView="55" workbookViewId="0">
      <pane ySplit="7" topLeftCell="A949" activePane="bottomLeft" state="frozen"/>
      <selection pane="bottomLeft" activeCell="R2" sqref="R2"/>
    </sheetView>
  </sheetViews>
  <sheetFormatPr defaultColWidth="9.140625" defaultRowHeight="12.75" x14ac:dyDescent="0.2"/>
  <cols>
    <col min="1" max="1" width="20.85546875" style="2" customWidth="1"/>
    <col min="2" max="2" width="4.5703125" style="2" customWidth="1"/>
    <col min="3" max="3" width="16.85546875" style="2" customWidth="1"/>
    <col min="4" max="4" width="5.85546875" style="2" customWidth="1"/>
    <col min="5" max="5" width="21.42578125" style="2" customWidth="1"/>
    <col min="6" max="6" width="4.28515625" style="2" customWidth="1"/>
    <col min="7" max="7" width="17.140625" style="2" customWidth="1"/>
    <col min="8" max="8" width="9.85546875" style="2" customWidth="1"/>
    <col min="9" max="9" width="21.85546875" style="2" customWidth="1"/>
    <col min="10" max="10" width="8.42578125" style="1" customWidth="1"/>
    <col min="11" max="11" width="3.140625" style="1" customWidth="1"/>
    <col min="12" max="12" width="3" style="2" customWidth="1"/>
    <col min="13" max="14" width="9.140625" style="1"/>
    <col min="15" max="15" width="3" style="1" customWidth="1"/>
    <col min="16" max="16384" width="9.140625" style="1"/>
  </cols>
  <sheetData>
    <row r="1" spans="1:12" ht="39.75" x14ac:dyDescent="0.3">
      <c r="A1" s="88" t="s">
        <v>166</v>
      </c>
      <c r="B1" s="88"/>
      <c r="C1" s="88"/>
      <c r="D1" s="88"/>
      <c r="E1" s="88"/>
      <c r="F1" s="88"/>
      <c r="G1" s="88"/>
      <c r="H1" s="70" t="s">
        <v>199</v>
      </c>
      <c r="I1" s="67" t="s">
        <v>193</v>
      </c>
      <c r="J1" s="71" t="s">
        <v>194</v>
      </c>
    </row>
    <row r="2" spans="1:12" ht="8.25" customHeight="1" x14ac:dyDescent="0.2"/>
    <row r="3" spans="1:12" s="5" customFormat="1" ht="15.75" x14ac:dyDescent="0.25">
      <c r="A3" s="3" t="s">
        <v>0</v>
      </c>
      <c r="B3" s="4"/>
      <c r="C3" s="4" t="s">
        <v>1</v>
      </c>
      <c r="D3" s="4"/>
      <c r="E3" s="4" t="s">
        <v>2</v>
      </c>
      <c r="F3" s="4"/>
      <c r="H3" s="4"/>
      <c r="I3" s="4" t="s">
        <v>3</v>
      </c>
      <c r="L3" s="4"/>
    </row>
    <row r="4" spans="1:12" ht="24.75" customHeight="1" x14ac:dyDescent="0.2">
      <c r="A4" s="7"/>
      <c r="C4" s="6"/>
      <c r="E4" s="6" t="s">
        <v>4</v>
      </c>
      <c r="I4" s="6"/>
    </row>
    <row r="5" spans="1:12" ht="8.25" customHeight="1" x14ac:dyDescent="0.2"/>
    <row r="6" spans="1:12" s="5" customFormat="1" ht="15.75" x14ac:dyDescent="0.25">
      <c r="A6" s="4" t="s">
        <v>5</v>
      </c>
      <c r="B6" s="4"/>
      <c r="C6" s="4" t="s">
        <v>6</v>
      </c>
      <c r="D6" s="4"/>
      <c r="E6" s="4"/>
      <c r="F6" s="4"/>
      <c r="G6" s="4"/>
      <c r="H6" s="4"/>
      <c r="I6" s="4" t="s">
        <v>7</v>
      </c>
      <c r="L6" s="4"/>
    </row>
    <row r="7" spans="1:12" ht="24" customHeight="1" x14ac:dyDescent="0.25">
      <c r="A7" s="7"/>
      <c r="C7" s="6"/>
      <c r="E7" s="4"/>
      <c r="F7" s="4"/>
      <c r="G7" s="4"/>
      <c r="H7" s="4"/>
      <c r="I7" s="7"/>
      <c r="K7" s="5"/>
    </row>
    <row r="8" spans="1:12" ht="10.5" customHeight="1" x14ac:dyDescent="0.2"/>
    <row r="9" spans="1:12" ht="15.75" x14ac:dyDescent="0.25">
      <c r="A9" s="89" t="s">
        <v>167</v>
      </c>
      <c r="B9" s="89"/>
      <c r="C9" s="89"/>
      <c r="D9" s="89"/>
      <c r="E9" s="89"/>
    </row>
    <row r="10" spans="1:12" ht="8.25" customHeight="1" x14ac:dyDescent="0.2"/>
    <row r="11" spans="1:12" x14ac:dyDescent="0.2">
      <c r="A11" s="2" t="s">
        <v>8</v>
      </c>
      <c r="B11" s="6"/>
      <c r="E11" s="2" t="s">
        <v>9</v>
      </c>
      <c r="F11" s="8"/>
      <c r="G11" s="9"/>
    </row>
    <row r="12" spans="1:12" ht="7.5" customHeight="1" x14ac:dyDescent="0.2">
      <c r="F12" s="10"/>
      <c r="G12" s="10"/>
    </row>
    <row r="13" spans="1:12" ht="12" customHeight="1" x14ac:dyDescent="0.2">
      <c r="A13" s="11"/>
      <c r="B13" s="11"/>
      <c r="C13" s="11"/>
      <c r="D13" s="11"/>
      <c r="E13" s="2" t="s">
        <v>10</v>
      </c>
      <c r="F13" s="8"/>
      <c r="G13" s="9"/>
    </row>
    <row r="14" spans="1:12" ht="13.5" customHeight="1" x14ac:dyDescent="0.2">
      <c r="A14" s="11"/>
      <c r="B14" s="11"/>
      <c r="C14" s="11"/>
      <c r="D14" s="11"/>
      <c r="F14" s="10"/>
      <c r="G14" s="10"/>
    </row>
    <row r="15" spans="1:12" ht="15.75" x14ac:dyDescent="0.25">
      <c r="A15" s="89" t="s">
        <v>168</v>
      </c>
      <c r="B15" s="89"/>
      <c r="C15" s="89"/>
      <c r="D15" s="89"/>
      <c r="E15" s="89"/>
    </row>
    <row r="16" spans="1:12" ht="8.25" customHeight="1" x14ac:dyDescent="0.2"/>
    <row r="17" spans="1:14" x14ac:dyDescent="0.2">
      <c r="A17" s="12" t="s">
        <v>11</v>
      </c>
      <c r="E17" s="12"/>
    </row>
    <row r="18" spans="1:14" x14ac:dyDescent="0.2">
      <c r="A18" s="74" t="s">
        <v>12</v>
      </c>
      <c r="B18" s="75"/>
      <c r="C18" s="75"/>
      <c r="D18" s="76"/>
      <c r="E18" s="77"/>
      <c r="H18" s="13"/>
      <c r="I18" s="13"/>
    </row>
    <row r="19" spans="1:14" ht="8.25" customHeight="1" x14ac:dyDescent="0.2"/>
    <row r="20" spans="1:14" x14ac:dyDescent="0.2">
      <c r="A20" s="14" t="s">
        <v>13</v>
      </c>
      <c r="B20" s="15"/>
      <c r="F20" s="16"/>
      <c r="G20" s="14" t="str">
        <f>IF(OR(F21=1,F24=1,F27=1)=TRUE,"Local Gas Distribution Company","")</f>
        <v/>
      </c>
    </row>
    <row r="21" spans="1:14" x14ac:dyDescent="0.2">
      <c r="A21" s="74" t="s">
        <v>12</v>
      </c>
      <c r="B21" s="75"/>
      <c r="C21" s="75"/>
      <c r="D21" s="76"/>
      <c r="E21" s="77"/>
      <c r="F21" s="72" t="str">
        <f>INDEX($D$949:$D988,MATCH(S_Fuel,A$949:A$988,0))</f>
        <v>A</v>
      </c>
      <c r="G21" s="90" t="s">
        <v>14</v>
      </c>
      <c r="H21" s="91"/>
    </row>
    <row r="22" spans="1:14" ht="8.25" customHeight="1" x14ac:dyDescent="0.2">
      <c r="F22" s="16"/>
    </row>
    <row r="23" spans="1:14" x14ac:dyDescent="0.2">
      <c r="A23" s="14" t="s">
        <v>15</v>
      </c>
      <c r="B23" s="15"/>
      <c r="F23" s="16"/>
      <c r="G23" s="14" t="str">
        <f>IF(OR(F21=1,F24=1,F27=1)=TRUE,"Primary Gas Pipeline:","")</f>
        <v/>
      </c>
    </row>
    <row r="24" spans="1:14" ht="14.25" customHeight="1" x14ac:dyDescent="0.2">
      <c r="A24" s="74" t="s">
        <v>12</v>
      </c>
      <c r="B24" s="75"/>
      <c r="C24" s="75"/>
      <c r="D24" s="76"/>
      <c r="E24" s="77"/>
      <c r="F24" s="72" t="str">
        <f>INDEX($D$949:$D988,MATCH(P_Fuel,A$949:A$988,0))</f>
        <v>A</v>
      </c>
      <c r="G24" s="92" t="s">
        <v>17</v>
      </c>
      <c r="H24" s="93"/>
    </row>
    <row r="25" spans="1:14" ht="8.25" customHeight="1" x14ac:dyDescent="0.2">
      <c r="F25" s="16"/>
    </row>
    <row r="26" spans="1:14" x14ac:dyDescent="0.2">
      <c r="A26" s="14" t="s">
        <v>18</v>
      </c>
      <c r="B26" s="15"/>
      <c r="F26" s="16"/>
      <c r="G26" s="14" t="str">
        <f>IF(OR(F21=1,F24=1,F27=1)=TRUE,"Secondary Gas Pipeline:","")</f>
        <v/>
      </c>
    </row>
    <row r="27" spans="1:14" ht="14.25" customHeight="1" x14ac:dyDescent="0.2">
      <c r="A27" s="74" t="s">
        <v>12</v>
      </c>
      <c r="B27" s="75"/>
      <c r="C27" s="75"/>
      <c r="D27" s="76"/>
      <c r="E27" s="77"/>
      <c r="F27" s="72" t="str">
        <f>INDEX($D$949:$D988,MATCH(Alt_Fuel,A$949:A$988,0))</f>
        <v>A</v>
      </c>
      <c r="G27" s="92" t="s">
        <v>17</v>
      </c>
      <c r="H27" s="93"/>
    </row>
    <row r="28" spans="1:14" ht="8.25" customHeight="1" x14ac:dyDescent="0.2">
      <c r="F28" s="16"/>
    </row>
    <row r="29" spans="1:14" ht="16.5" customHeight="1" x14ac:dyDescent="0.2">
      <c r="A29" s="96" t="s">
        <v>145</v>
      </c>
      <c r="B29" s="96"/>
      <c r="C29" s="96"/>
      <c r="D29" s="51" t="str">
        <f>INDEX($E$949:$E988,MATCH(P_Fuel,A$949:A$988,0))</f>
        <v>Y</v>
      </c>
      <c r="E29" s="18"/>
      <c r="F29" s="18"/>
      <c r="G29" s="96" t="str">
        <f>IF(F27="A","","Alternate Fuel")</f>
        <v/>
      </c>
      <c r="H29" s="96"/>
      <c r="I29" s="96"/>
      <c r="K29" s="18"/>
    </row>
    <row r="30" spans="1:14" ht="8.25" customHeight="1" x14ac:dyDescent="0.2">
      <c r="D30" s="16"/>
    </row>
    <row r="31" spans="1:14" ht="30.75" customHeight="1" x14ac:dyDescent="0.2">
      <c r="A31" s="48" t="s">
        <v>159</v>
      </c>
      <c r="B31" s="14"/>
      <c r="C31" s="50"/>
      <c r="D31" s="16" t="str">
        <f>INDEX($F$949:$F988,MATCH(P_Fuel,A$949:A$988,0))</f>
        <v>Y</v>
      </c>
      <c r="G31" s="48" t="str">
        <f>IF(F27="A","","Heat Rate (Btu/kWh), Alternate Fuel:")</f>
        <v/>
      </c>
      <c r="H31" s="14"/>
      <c r="I31" s="50"/>
      <c r="J31" s="2"/>
      <c r="K31" s="2"/>
      <c r="L31" s="1"/>
      <c r="N31" s="2"/>
    </row>
    <row r="32" spans="1:14" ht="28.5" customHeight="1" x14ac:dyDescent="0.2">
      <c r="A32" s="55"/>
      <c r="B32" s="55"/>
      <c r="C32" s="55"/>
      <c r="D32" s="51"/>
      <c r="E32" s="18"/>
      <c r="F32" s="18"/>
      <c r="G32" s="78" t="str">
        <f>IF(F27="A","","Change to Maximum MW output on Alternate Fuel (+/-)")</f>
        <v/>
      </c>
      <c r="H32" s="78"/>
      <c r="I32" s="53"/>
      <c r="J32" s="60" t="str">
        <f>IF(F27="A","","MW")</f>
        <v/>
      </c>
      <c r="K32" s="18"/>
    </row>
    <row r="33" spans="1:11" s="1" customFormat="1" ht="28.5" customHeight="1" x14ac:dyDescent="0.2">
      <c r="A33" s="55"/>
      <c r="B33" s="55"/>
      <c r="C33" s="55"/>
      <c r="D33" s="18"/>
      <c r="E33" s="18"/>
      <c r="F33" s="18"/>
      <c r="G33" s="78" t="str">
        <f>IF(F27="A","","Change to Max Response Rate on Alternate Fuel (+/-)")</f>
        <v/>
      </c>
      <c r="H33" s="78"/>
      <c r="I33" s="53"/>
      <c r="J33" s="60" t="str">
        <f>IF(F27="A","","MW/min")</f>
        <v/>
      </c>
      <c r="K33" s="18"/>
    </row>
    <row r="34" spans="1:11" s="1" customFormat="1" ht="9.75" customHeight="1" x14ac:dyDescent="0.2">
      <c r="A34" s="55"/>
      <c r="B34" s="55"/>
      <c r="C34" s="55"/>
      <c r="D34" s="18"/>
      <c r="E34" s="18"/>
      <c r="F34" s="18"/>
      <c r="G34" s="12"/>
      <c r="H34" s="12"/>
      <c r="I34" s="54"/>
      <c r="J34" s="60"/>
      <c r="K34" s="18"/>
    </row>
    <row r="35" spans="1:11" s="1" customFormat="1" ht="25.5" customHeight="1" x14ac:dyDescent="0.2">
      <c r="A35" s="78" t="s">
        <v>150</v>
      </c>
      <c r="B35" s="78"/>
      <c r="C35" s="6"/>
      <c r="D35" s="18"/>
      <c r="E35" s="18"/>
      <c r="F35" s="18"/>
      <c r="G35" s="78" t="str">
        <f>IF(F27="A","","Alternate Fuel Onsite Storage Indicator")</f>
        <v/>
      </c>
      <c r="H35" s="78"/>
      <c r="I35" s="6" t="s">
        <v>156</v>
      </c>
      <c r="K35" s="18"/>
    </row>
    <row r="36" spans="1:11" s="1" customFormat="1" ht="27" customHeight="1" x14ac:dyDescent="0.2">
      <c r="A36" s="78" t="s">
        <v>163</v>
      </c>
      <c r="B36" s="78"/>
      <c r="C36" s="6"/>
      <c r="G36" s="78" t="str">
        <f>IF(F27="A","","Alternate Fuel Transport Method")</f>
        <v/>
      </c>
      <c r="H36" s="78"/>
      <c r="I36" s="7"/>
      <c r="K36" s="18"/>
    </row>
    <row r="37" spans="1:11" s="1" customFormat="1" ht="30" customHeight="1" x14ac:dyDescent="0.2">
      <c r="A37" s="78" t="s">
        <v>164</v>
      </c>
      <c r="B37" s="78"/>
      <c r="C37" s="6"/>
      <c r="D37" s="18" t="str">
        <f>IF(F$24=2,"Tons",IF(F$24=3,"Barrels",""))</f>
        <v/>
      </c>
      <c r="E37" s="61"/>
      <c r="F37" s="18"/>
      <c r="G37" s="78" t="str">
        <f>IF(OR(I35="N",F27="A"),"","Alternate Fuel Maximum Storage Capacity")</f>
        <v/>
      </c>
      <c r="H37" s="78"/>
      <c r="I37" s="6"/>
      <c r="J37" s="18" t="str">
        <f>IF(F$27=2,"Tons",IF(F$27=3,"Barrels",""))</f>
        <v/>
      </c>
      <c r="K37" s="61"/>
    </row>
    <row r="38" spans="1:11" s="1" customFormat="1" ht="27" customHeight="1" x14ac:dyDescent="0.2">
      <c r="A38" s="78" t="s">
        <v>165</v>
      </c>
      <c r="B38" s="78"/>
      <c r="C38" s="6"/>
      <c r="D38" s="18" t="str">
        <f>IF(F$24=2,"Tons",IF(F$24=3,"Barrels",""))</f>
        <v/>
      </c>
      <c r="E38" s="61"/>
      <c r="F38" s="18"/>
      <c r="G38" s="78" t="str">
        <f>IF(OR(I35="N",F27="A"),"","Alternate Fuel Maximum Usable Fuel Amount")</f>
        <v/>
      </c>
      <c r="H38" s="78"/>
      <c r="I38" s="6"/>
      <c r="J38" s="18" t="str">
        <f>IF(F$27=2,"Tons",IF(F$27=3,"Barrels",""))</f>
        <v/>
      </c>
      <c r="K38" s="61"/>
    </row>
    <row r="39" spans="1:11" s="1" customFormat="1" ht="27.75" customHeight="1" x14ac:dyDescent="0.2">
      <c r="A39" s="78" t="s">
        <v>151</v>
      </c>
      <c r="B39" s="78"/>
      <c r="C39" s="6"/>
      <c r="D39" s="18"/>
      <c r="E39" s="61"/>
      <c r="F39" s="18"/>
      <c r="G39" s="78" t="str">
        <f>IF(OR(I35="N",F27="A"),"","Shared Onsite Storage Indicator - Alternate Fuel")</f>
        <v/>
      </c>
      <c r="H39" s="78"/>
      <c r="I39" s="6"/>
      <c r="J39" s="18"/>
      <c r="K39" s="61"/>
    </row>
    <row r="40" spans="1:11" s="1" customFormat="1" ht="14.25" customHeight="1" x14ac:dyDescent="0.2">
      <c r="A40" s="2"/>
      <c r="B40" s="2"/>
      <c r="C40" s="2"/>
      <c r="D40" s="2"/>
      <c r="E40" s="2"/>
      <c r="F40" s="2"/>
      <c r="G40" s="2"/>
      <c r="H40" s="2"/>
      <c r="I40" s="2"/>
    </row>
    <row r="41" spans="1:11" s="1" customFormat="1" ht="16.5" customHeight="1" x14ac:dyDescent="0.2">
      <c r="A41" s="14" t="s">
        <v>29</v>
      </c>
      <c r="B41" s="15" t="s">
        <v>20</v>
      </c>
      <c r="C41" s="14" t="s">
        <v>148</v>
      </c>
      <c r="D41" s="18"/>
      <c r="E41" s="18"/>
      <c r="F41" s="2"/>
      <c r="G41" s="49"/>
      <c r="I41" s="2"/>
    </row>
    <row r="42" spans="1:11" s="1" customFormat="1" ht="16.5" customHeight="1" x14ac:dyDescent="0.2">
      <c r="A42" s="14"/>
      <c r="B42" s="15" t="s">
        <v>22</v>
      </c>
      <c r="C42" s="14" t="s">
        <v>149</v>
      </c>
      <c r="D42" s="18"/>
      <c r="E42" s="18"/>
      <c r="F42" s="2"/>
      <c r="G42" s="49"/>
      <c r="I42" s="2"/>
    </row>
    <row r="43" spans="1:11" s="1" customFormat="1" ht="16.5" customHeight="1" x14ac:dyDescent="0.2">
      <c r="A43" s="2"/>
      <c r="B43" s="15" t="s">
        <v>23</v>
      </c>
      <c r="C43" s="14" t="s">
        <v>30</v>
      </c>
      <c r="D43" s="18"/>
      <c r="E43" s="18"/>
      <c r="F43" s="2"/>
      <c r="G43" s="6"/>
      <c r="I43" s="2"/>
    </row>
    <row r="44" spans="1:11" s="1" customFormat="1" ht="9.75" customHeight="1" x14ac:dyDescent="0.2">
      <c r="A44" s="14"/>
      <c r="B44" s="15"/>
      <c r="C44" s="14"/>
      <c r="D44" s="18"/>
      <c r="E44" s="18"/>
      <c r="F44" s="18"/>
    </row>
    <row r="45" spans="1:11" s="1" customFormat="1" ht="16.5" customHeight="1" x14ac:dyDescent="0.2">
      <c r="A45" s="14" t="s">
        <v>19</v>
      </c>
      <c r="B45" s="15" t="s">
        <v>20</v>
      </c>
      <c r="C45" s="14" t="s">
        <v>21</v>
      </c>
      <c r="D45" s="14"/>
      <c r="E45" s="14"/>
      <c r="F45" s="2"/>
      <c r="G45" s="6"/>
      <c r="H45" s="15"/>
      <c r="I45" s="2"/>
    </row>
    <row r="46" spans="1:11" s="1" customFormat="1" ht="16.5" customHeight="1" x14ac:dyDescent="0.2">
      <c r="A46" s="14"/>
      <c r="B46" s="15" t="s">
        <v>22</v>
      </c>
      <c r="C46" s="14" t="s">
        <v>172</v>
      </c>
      <c r="D46" s="14"/>
      <c r="E46" s="14"/>
      <c r="F46" s="2"/>
      <c r="G46" s="17"/>
      <c r="H46" s="15"/>
      <c r="I46" s="2"/>
    </row>
    <row r="47" spans="1:11" s="1" customFormat="1" ht="16.5" customHeight="1" x14ac:dyDescent="0.2">
      <c r="A47" s="14"/>
      <c r="B47" s="15" t="s">
        <v>23</v>
      </c>
      <c r="C47" s="14" t="s">
        <v>170</v>
      </c>
      <c r="D47" s="14"/>
      <c r="E47" s="14"/>
      <c r="F47" s="2"/>
      <c r="G47" s="17"/>
      <c r="H47" s="15"/>
      <c r="I47" s="2"/>
    </row>
    <row r="48" spans="1:11" s="1" customFormat="1" ht="16.5" customHeight="1" x14ac:dyDescent="0.2">
      <c r="A48" s="14"/>
      <c r="B48" s="15" t="s">
        <v>25</v>
      </c>
      <c r="C48" s="14" t="s">
        <v>24</v>
      </c>
      <c r="D48" s="18"/>
      <c r="E48" s="18"/>
      <c r="F48" s="2"/>
      <c r="G48" s="17"/>
      <c r="I48" s="2"/>
      <c r="K48" s="2"/>
    </row>
    <row r="49" spans="1:13" ht="16.5" customHeight="1" x14ac:dyDescent="0.2">
      <c r="A49" s="14"/>
      <c r="B49" s="15" t="s">
        <v>27</v>
      </c>
      <c r="C49" s="94" t="s">
        <v>26</v>
      </c>
      <c r="D49" s="95"/>
      <c r="E49" s="95"/>
      <c r="G49" s="17"/>
      <c r="H49" s="1"/>
      <c r="K49" s="2"/>
    </row>
    <row r="50" spans="1:13" ht="16.5" customHeight="1" x14ac:dyDescent="0.2">
      <c r="A50" s="14"/>
      <c r="B50" s="15" t="s">
        <v>171</v>
      </c>
      <c r="C50" s="14" t="s">
        <v>28</v>
      </c>
      <c r="D50" s="18"/>
      <c r="E50" s="18"/>
      <c r="G50" s="17"/>
      <c r="H50" s="1"/>
    </row>
    <row r="51" spans="1:13" ht="11.25" customHeight="1" x14ac:dyDescent="0.2">
      <c r="A51" s="14"/>
      <c r="B51" s="15"/>
      <c r="C51" s="14"/>
      <c r="D51" s="18"/>
      <c r="E51" s="18"/>
      <c r="F51" s="18"/>
      <c r="G51" s="18"/>
      <c r="H51" s="18"/>
    </row>
    <row r="52" spans="1:13" ht="8.25" customHeight="1" x14ac:dyDescent="0.2"/>
    <row r="53" spans="1:13" ht="16.5" customHeight="1" x14ac:dyDescent="0.25">
      <c r="A53" s="3" t="s">
        <v>31</v>
      </c>
      <c r="B53" s="3"/>
      <c r="C53" s="3"/>
      <c r="D53" s="3"/>
      <c r="E53" s="3"/>
      <c r="G53" s="1"/>
    </row>
    <row r="54" spans="1:13" ht="6" customHeight="1" x14ac:dyDescent="0.25">
      <c r="A54" s="3"/>
      <c r="B54" s="3"/>
      <c r="C54" s="3"/>
      <c r="D54" s="3"/>
      <c r="E54" s="3"/>
      <c r="G54" s="62"/>
    </row>
    <row r="55" spans="1:13" ht="27" customHeight="1" x14ac:dyDescent="0.25">
      <c r="A55" s="3" t="s">
        <v>143</v>
      </c>
      <c r="B55" s="3"/>
      <c r="C55" s="3"/>
      <c r="D55" s="3"/>
      <c r="E55" s="3"/>
      <c r="G55" s="46"/>
      <c r="H55" s="2" t="s">
        <v>32</v>
      </c>
      <c r="I55" s="19"/>
      <c r="J55" s="21"/>
      <c r="K55" s="20"/>
      <c r="L55" s="20"/>
      <c r="M55" s="21"/>
    </row>
    <row r="56" spans="1:13" ht="6" customHeight="1" x14ac:dyDescent="0.25">
      <c r="A56" s="3"/>
      <c r="B56" s="3"/>
      <c r="C56" s="3"/>
      <c r="D56" s="3"/>
      <c r="E56" s="3"/>
      <c r="G56" s="22"/>
    </row>
    <row r="57" spans="1:13" ht="14.25" customHeight="1" x14ac:dyDescent="0.25">
      <c r="A57" s="3" t="s">
        <v>33</v>
      </c>
      <c r="B57" s="3"/>
      <c r="C57" s="3"/>
      <c r="D57" s="3"/>
      <c r="E57" s="3"/>
      <c r="G57" s="47"/>
      <c r="I57" s="47"/>
    </row>
    <row r="58" spans="1:13" ht="6" customHeight="1" x14ac:dyDescent="0.25">
      <c r="A58" s="3"/>
      <c r="B58" s="3"/>
      <c r="C58" s="3"/>
      <c r="D58" s="3"/>
      <c r="E58" s="3"/>
      <c r="G58" s="22"/>
    </row>
    <row r="59" spans="1:13" ht="14.25" customHeight="1" x14ac:dyDescent="0.25">
      <c r="A59" s="3" t="s">
        <v>34</v>
      </c>
      <c r="C59" s="1"/>
      <c r="E59" s="1"/>
      <c r="G59" s="46"/>
      <c r="H59" s="2" t="s">
        <v>35</v>
      </c>
    </row>
    <row r="60" spans="1:13" ht="4.5" customHeight="1" x14ac:dyDescent="0.25">
      <c r="A60" s="3"/>
      <c r="C60" s="1"/>
    </row>
    <row r="61" spans="1:13" ht="20.25" customHeight="1" x14ac:dyDescent="0.25">
      <c r="A61" s="3" t="s">
        <v>36</v>
      </c>
      <c r="C61" s="1"/>
      <c r="E61" s="1"/>
      <c r="G61" s="46"/>
      <c r="H61" s="2" t="s">
        <v>35</v>
      </c>
    </row>
    <row r="62" spans="1:13" ht="9" customHeight="1" x14ac:dyDescent="0.2">
      <c r="A62" s="14"/>
      <c r="C62" s="1"/>
      <c r="E62" s="1"/>
    </row>
    <row r="63" spans="1:13" ht="15.75" x14ac:dyDescent="0.25">
      <c r="A63" s="5" t="s">
        <v>37</v>
      </c>
      <c r="B63" s="5"/>
      <c r="C63" s="5"/>
      <c r="D63" s="5"/>
      <c r="E63" s="5"/>
    </row>
    <row r="64" spans="1:13" ht="18" customHeight="1" x14ac:dyDescent="0.2">
      <c r="A64" s="73" t="s">
        <v>38</v>
      </c>
      <c r="B64" s="73"/>
      <c r="C64" s="46"/>
      <c r="D64" s="2" t="s">
        <v>35</v>
      </c>
      <c r="E64" s="73" t="s">
        <v>39</v>
      </c>
      <c r="F64" s="73"/>
      <c r="G64" s="46"/>
      <c r="H64" s="2" t="s">
        <v>35</v>
      </c>
    </row>
    <row r="65" spans="1:10" s="1" customFormat="1" ht="18" customHeight="1" x14ac:dyDescent="0.2">
      <c r="A65" s="2"/>
      <c r="B65" s="2"/>
      <c r="C65" s="63"/>
      <c r="D65" s="2"/>
      <c r="E65" s="2"/>
      <c r="F65" s="2"/>
      <c r="G65" s="63"/>
      <c r="H65" s="2"/>
      <c r="I65" s="2"/>
    </row>
    <row r="66" spans="1:10" s="1" customFormat="1" ht="18" customHeight="1" x14ac:dyDescent="0.2">
      <c r="A66" s="2"/>
      <c r="B66" s="2"/>
      <c r="C66" s="63"/>
      <c r="D66" s="2"/>
      <c r="E66" s="2" t="str">
        <f>IF(LP_Name&lt;&gt;"","ISO NE Confidential (Completed Form)","ISO-NE Public (Blank form)")</f>
        <v>ISO-NE Public (Blank form)</v>
      </c>
      <c r="F66" s="2"/>
      <c r="G66" s="63"/>
      <c r="H66" s="2"/>
      <c r="I66" s="2"/>
    </row>
    <row r="67" spans="1:10" s="1" customFormat="1" ht="26.25" customHeight="1" x14ac:dyDescent="0.2">
      <c r="A67" s="2"/>
      <c r="B67" s="2"/>
      <c r="C67" s="2"/>
      <c r="D67" s="2"/>
      <c r="E67" s="64" t="str">
        <f>IF(LP_Name&lt;&gt;"","ISO New England Information Policy","")</f>
        <v/>
      </c>
      <c r="F67" s="2"/>
      <c r="G67" s="2"/>
      <c r="H67" s="2"/>
      <c r="I67" s="2"/>
    </row>
    <row r="68" spans="1:10" s="1" customFormat="1" ht="15.75" x14ac:dyDescent="0.25">
      <c r="A68" s="3" t="s">
        <v>144</v>
      </c>
      <c r="B68" s="3"/>
      <c r="C68" s="3"/>
      <c r="D68" s="3"/>
      <c r="E68" s="3"/>
      <c r="F68" s="3"/>
      <c r="G68" s="3"/>
      <c r="H68" s="52"/>
      <c r="I68" s="2"/>
    </row>
    <row r="69" spans="1:10" s="1" customFormat="1" ht="9.75" customHeight="1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10" s="1" customFormat="1" ht="16.5" thickBot="1" x14ac:dyDescent="0.3">
      <c r="A70" s="3"/>
      <c r="B70" s="3"/>
      <c r="C70" s="3"/>
      <c r="D70" s="3"/>
      <c r="E70" s="3"/>
      <c r="F70" s="3"/>
      <c r="G70" s="3"/>
      <c r="H70" s="3"/>
      <c r="I70" s="2"/>
    </row>
    <row r="71" spans="1:10" s="1" customFormat="1" ht="13.5" thickTop="1" x14ac:dyDescent="0.2">
      <c r="A71" s="2"/>
      <c r="B71" s="23"/>
      <c r="C71" s="24"/>
      <c r="D71" s="25"/>
      <c r="E71" s="26"/>
      <c r="F71" s="23"/>
      <c r="G71" s="24"/>
      <c r="H71" s="26"/>
    </row>
    <row r="72" spans="1:10" s="1" customFormat="1" ht="13.5" thickBot="1" x14ac:dyDescent="0.25">
      <c r="A72" s="2"/>
      <c r="B72" s="27" t="s">
        <v>40</v>
      </c>
      <c r="C72" s="28" t="s">
        <v>41</v>
      </c>
      <c r="D72" s="29"/>
      <c r="E72" s="30"/>
      <c r="F72" s="27" t="s">
        <v>40</v>
      </c>
      <c r="G72" s="28" t="s">
        <v>41</v>
      </c>
      <c r="H72" s="30"/>
    </row>
    <row r="73" spans="1:10" s="1" customFormat="1" ht="13.5" thickTop="1" x14ac:dyDescent="0.2">
      <c r="A73" s="2"/>
      <c r="B73" s="31">
        <v>0</v>
      </c>
      <c r="C73" s="45"/>
      <c r="D73" s="32"/>
      <c r="E73" s="33"/>
      <c r="F73" s="31">
        <v>51</v>
      </c>
      <c r="G73" s="45"/>
      <c r="H73" s="34"/>
      <c r="J73" s="1" t="s">
        <v>42</v>
      </c>
    </row>
    <row r="74" spans="1:10" s="1" customFormat="1" x14ac:dyDescent="0.2">
      <c r="A74" s="2"/>
      <c r="B74" s="31">
        <v>1</v>
      </c>
      <c r="C74" s="45"/>
      <c r="D74" s="35"/>
      <c r="E74" s="33"/>
      <c r="F74" s="31">
        <v>52</v>
      </c>
      <c r="G74" s="45"/>
      <c r="H74" s="36"/>
    </row>
    <row r="75" spans="1:10" s="1" customFormat="1" x14ac:dyDescent="0.2">
      <c r="A75" s="2"/>
      <c r="B75" s="31">
        <v>2</v>
      </c>
      <c r="C75" s="45"/>
      <c r="D75" s="35"/>
      <c r="E75" s="33"/>
      <c r="F75" s="31">
        <v>53</v>
      </c>
      <c r="G75" s="45"/>
      <c r="H75" s="36"/>
    </row>
    <row r="76" spans="1:10" s="1" customFormat="1" x14ac:dyDescent="0.2">
      <c r="A76" s="2"/>
      <c r="B76" s="31">
        <v>3</v>
      </c>
      <c r="C76" s="45"/>
      <c r="D76" s="35"/>
      <c r="E76" s="33"/>
      <c r="F76" s="31">
        <v>54</v>
      </c>
      <c r="G76" s="45"/>
      <c r="H76" s="36"/>
    </row>
    <row r="77" spans="1:10" s="1" customFormat="1" x14ac:dyDescent="0.2">
      <c r="A77" s="2"/>
      <c r="B77" s="31">
        <v>4</v>
      </c>
      <c r="C77" s="45"/>
      <c r="D77" s="35"/>
      <c r="E77" s="33"/>
      <c r="F77" s="31">
        <v>55</v>
      </c>
      <c r="G77" s="45"/>
      <c r="H77" s="36"/>
    </row>
    <row r="78" spans="1:10" s="1" customFormat="1" x14ac:dyDescent="0.2">
      <c r="A78" s="2"/>
      <c r="B78" s="31">
        <v>5</v>
      </c>
      <c r="C78" s="45"/>
      <c r="D78" s="35"/>
      <c r="E78" s="33"/>
      <c r="F78" s="31">
        <v>56</v>
      </c>
      <c r="G78" s="45"/>
      <c r="H78" s="36"/>
    </row>
    <row r="79" spans="1:10" s="1" customFormat="1" x14ac:dyDescent="0.2">
      <c r="A79" s="2"/>
      <c r="B79" s="31">
        <v>6</v>
      </c>
      <c r="C79" s="45"/>
      <c r="D79" s="35"/>
      <c r="E79" s="33"/>
      <c r="F79" s="31">
        <v>57</v>
      </c>
      <c r="G79" s="45"/>
      <c r="H79" s="36"/>
    </row>
    <row r="80" spans="1:10" s="1" customFormat="1" x14ac:dyDescent="0.2">
      <c r="A80" s="2"/>
      <c r="B80" s="31">
        <v>7</v>
      </c>
      <c r="C80" s="45"/>
      <c r="D80" s="35"/>
      <c r="E80" s="33"/>
      <c r="F80" s="31">
        <v>58</v>
      </c>
      <c r="G80" s="45"/>
      <c r="H80" s="36"/>
    </row>
    <row r="81" spans="1:8" s="1" customFormat="1" x14ac:dyDescent="0.2">
      <c r="A81" s="2"/>
      <c r="B81" s="31">
        <v>8</v>
      </c>
      <c r="C81" s="45"/>
      <c r="D81" s="35"/>
      <c r="E81" s="33"/>
      <c r="F81" s="31">
        <v>59</v>
      </c>
      <c r="G81" s="45"/>
      <c r="H81" s="36"/>
    </row>
    <row r="82" spans="1:8" s="1" customFormat="1" x14ac:dyDescent="0.2">
      <c r="A82" s="2"/>
      <c r="B82" s="31">
        <v>9</v>
      </c>
      <c r="C82" s="45"/>
      <c r="D82" s="35"/>
      <c r="E82" s="33"/>
      <c r="F82" s="31">
        <v>60</v>
      </c>
      <c r="G82" s="45"/>
      <c r="H82" s="36"/>
    </row>
    <row r="83" spans="1:8" s="1" customFormat="1" x14ac:dyDescent="0.2">
      <c r="A83" s="2"/>
      <c r="B83" s="31">
        <v>10</v>
      </c>
      <c r="C83" s="45"/>
      <c r="D83" s="35"/>
      <c r="E83" s="33"/>
      <c r="F83" s="31">
        <v>61</v>
      </c>
      <c r="G83" s="45"/>
      <c r="H83" s="36"/>
    </row>
    <row r="84" spans="1:8" s="1" customFormat="1" x14ac:dyDescent="0.2">
      <c r="A84" s="2"/>
      <c r="B84" s="31">
        <v>11</v>
      </c>
      <c r="C84" s="45"/>
      <c r="D84" s="35"/>
      <c r="E84" s="33"/>
      <c r="F84" s="31">
        <v>62</v>
      </c>
      <c r="G84" s="45"/>
      <c r="H84" s="36"/>
    </row>
    <row r="85" spans="1:8" s="1" customFormat="1" x14ac:dyDescent="0.2">
      <c r="A85" s="2"/>
      <c r="B85" s="31">
        <v>12</v>
      </c>
      <c r="C85" s="45"/>
      <c r="D85" s="35"/>
      <c r="E85" s="33"/>
      <c r="F85" s="31">
        <v>63</v>
      </c>
      <c r="G85" s="45"/>
      <c r="H85" s="36"/>
    </row>
    <row r="86" spans="1:8" s="1" customFormat="1" x14ac:dyDescent="0.2">
      <c r="A86" s="2"/>
      <c r="B86" s="31">
        <v>13</v>
      </c>
      <c r="C86" s="45"/>
      <c r="D86" s="35"/>
      <c r="E86" s="33"/>
      <c r="F86" s="31">
        <v>64</v>
      </c>
      <c r="G86" s="45"/>
      <c r="H86" s="36"/>
    </row>
    <row r="87" spans="1:8" s="1" customFormat="1" x14ac:dyDescent="0.2">
      <c r="A87" s="2"/>
      <c r="B87" s="31">
        <v>14</v>
      </c>
      <c r="C87" s="45"/>
      <c r="D87" s="35"/>
      <c r="E87" s="33"/>
      <c r="F87" s="31">
        <v>65</v>
      </c>
      <c r="G87" s="45"/>
      <c r="H87" s="36"/>
    </row>
    <row r="88" spans="1:8" s="1" customFormat="1" x14ac:dyDescent="0.2">
      <c r="A88" s="2"/>
      <c r="B88" s="31">
        <v>15</v>
      </c>
      <c r="C88" s="45"/>
      <c r="D88" s="35"/>
      <c r="E88" s="33"/>
      <c r="F88" s="31">
        <v>66</v>
      </c>
      <c r="G88" s="45"/>
      <c r="H88" s="36"/>
    </row>
    <row r="89" spans="1:8" s="1" customFormat="1" x14ac:dyDescent="0.2">
      <c r="A89" s="2"/>
      <c r="B89" s="31">
        <v>16</v>
      </c>
      <c r="C89" s="45"/>
      <c r="D89" s="35"/>
      <c r="E89" s="33"/>
      <c r="F89" s="31">
        <v>67</v>
      </c>
      <c r="G89" s="45"/>
      <c r="H89" s="36"/>
    </row>
    <row r="90" spans="1:8" s="1" customFormat="1" x14ac:dyDescent="0.2">
      <c r="A90" s="2"/>
      <c r="B90" s="31">
        <v>17</v>
      </c>
      <c r="C90" s="45"/>
      <c r="D90" s="35"/>
      <c r="E90" s="33"/>
      <c r="F90" s="31">
        <v>68</v>
      </c>
      <c r="G90" s="45"/>
      <c r="H90" s="36"/>
    </row>
    <row r="91" spans="1:8" s="1" customFormat="1" x14ac:dyDescent="0.2">
      <c r="A91" s="2"/>
      <c r="B91" s="31">
        <v>18</v>
      </c>
      <c r="C91" s="45"/>
      <c r="D91" s="35"/>
      <c r="E91" s="33"/>
      <c r="F91" s="31">
        <v>69</v>
      </c>
      <c r="G91" s="45"/>
      <c r="H91" s="36"/>
    </row>
    <row r="92" spans="1:8" s="1" customFormat="1" x14ac:dyDescent="0.2">
      <c r="A92" s="2"/>
      <c r="B92" s="31">
        <v>19</v>
      </c>
      <c r="C92" s="45"/>
      <c r="D92" s="35"/>
      <c r="E92" s="33"/>
      <c r="F92" s="31">
        <v>70</v>
      </c>
      <c r="G92" s="45"/>
      <c r="H92" s="36"/>
    </row>
    <row r="93" spans="1:8" s="1" customFormat="1" x14ac:dyDescent="0.2">
      <c r="A93" s="2"/>
      <c r="B93" s="37">
        <v>20</v>
      </c>
      <c r="C93" s="45"/>
      <c r="D93" s="35"/>
      <c r="E93" s="38"/>
      <c r="F93" s="37">
        <v>71</v>
      </c>
      <c r="G93" s="45"/>
      <c r="H93" s="36"/>
    </row>
    <row r="94" spans="1:8" s="1" customFormat="1" x14ac:dyDescent="0.2">
      <c r="A94" s="2"/>
      <c r="B94" s="31">
        <v>21</v>
      </c>
      <c r="C94" s="45"/>
      <c r="D94" s="35"/>
      <c r="E94" s="33"/>
      <c r="F94" s="31">
        <v>72</v>
      </c>
      <c r="G94" s="45"/>
      <c r="H94" s="36"/>
    </row>
    <row r="95" spans="1:8" s="1" customFormat="1" x14ac:dyDescent="0.2">
      <c r="A95" s="14"/>
      <c r="B95" s="31">
        <v>22</v>
      </c>
      <c r="C95" s="45"/>
      <c r="D95" s="35"/>
      <c r="E95" s="33"/>
      <c r="F95" s="31">
        <v>73</v>
      </c>
      <c r="G95" s="45"/>
      <c r="H95" s="36"/>
    </row>
    <row r="96" spans="1:8" s="1" customFormat="1" x14ac:dyDescent="0.2">
      <c r="A96" s="2"/>
      <c r="B96" s="31">
        <v>23</v>
      </c>
      <c r="C96" s="45"/>
      <c r="D96" s="35"/>
      <c r="E96" s="33"/>
      <c r="F96" s="31">
        <v>74</v>
      </c>
      <c r="G96" s="45"/>
      <c r="H96" s="36"/>
    </row>
    <row r="97" spans="1:8" s="1" customFormat="1" x14ac:dyDescent="0.2">
      <c r="A97" s="2"/>
      <c r="B97" s="31">
        <v>24</v>
      </c>
      <c r="C97" s="45"/>
      <c r="D97" s="35"/>
      <c r="E97" s="33"/>
      <c r="F97" s="31">
        <v>75</v>
      </c>
      <c r="G97" s="45"/>
      <c r="H97" s="36"/>
    </row>
    <row r="98" spans="1:8" s="1" customFormat="1" x14ac:dyDescent="0.2">
      <c r="A98" s="2"/>
      <c r="B98" s="31">
        <v>25</v>
      </c>
      <c r="C98" s="45"/>
      <c r="D98" s="35"/>
      <c r="E98" s="33"/>
      <c r="F98" s="31">
        <v>76</v>
      </c>
      <c r="G98" s="45"/>
      <c r="H98" s="36"/>
    </row>
    <row r="99" spans="1:8" s="1" customFormat="1" x14ac:dyDescent="0.2">
      <c r="A99" s="2"/>
      <c r="B99" s="31">
        <v>26</v>
      </c>
      <c r="C99" s="45"/>
      <c r="D99" s="35"/>
      <c r="E99" s="33"/>
      <c r="F99" s="31">
        <v>77</v>
      </c>
      <c r="G99" s="45"/>
      <c r="H99" s="36"/>
    </row>
    <row r="100" spans="1:8" s="1" customFormat="1" x14ac:dyDescent="0.2">
      <c r="A100" s="2"/>
      <c r="B100" s="31">
        <v>27</v>
      </c>
      <c r="C100" s="45"/>
      <c r="D100" s="35"/>
      <c r="E100" s="33"/>
      <c r="F100" s="31">
        <v>78</v>
      </c>
      <c r="G100" s="45"/>
      <c r="H100" s="36"/>
    </row>
    <row r="101" spans="1:8" s="1" customFormat="1" x14ac:dyDescent="0.2">
      <c r="A101" s="2"/>
      <c r="B101" s="31">
        <v>28</v>
      </c>
      <c r="C101" s="45"/>
      <c r="D101" s="35"/>
      <c r="E101" s="33"/>
      <c r="F101" s="31">
        <v>79</v>
      </c>
      <c r="G101" s="45"/>
      <c r="H101" s="36"/>
    </row>
    <row r="102" spans="1:8" s="1" customFormat="1" x14ac:dyDescent="0.2">
      <c r="A102" s="2"/>
      <c r="B102" s="31">
        <v>29</v>
      </c>
      <c r="C102" s="45"/>
      <c r="D102" s="35"/>
      <c r="E102" s="33"/>
      <c r="F102" s="31">
        <v>80</v>
      </c>
      <c r="G102" s="45"/>
      <c r="H102" s="36"/>
    </row>
    <row r="103" spans="1:8" s="1" customFormat="1" x14ac:dyDescent="0.2">
      <c r="A103" s="2"/>
      <c r="B103" s="31">
        <v>30</v>
      </c>
      <c r="C103" s="45"/>
      <c r="D103" s="35"/>
      <c r="E103" s="33"/>
      <c r="F103" s="31">
        <v>81</v>
      </c>
      <c r="G103" s="45"/>
      <c r="H103" s="36"/>
    </row>
    <row r="104" spans="1:8" s="1" customFormat="1" x14ac:dyDescent="0.2">
      <c r="A104" s="2"/>
      <c r="B104" s="31">
        <v>31</v>
      </c>
      <c r="C104" s="45"/>
      <c r="D104" s="35"/>
      <c r="E104" s="33"/>
      <c r="F104" s="31">
        <v>82</v>
      </c>
      <c r="G104" s="45"/>
      <c r="H104" s="36"/>
    </row>
    <row r="105" spans="1:8" s="1" customFormat="1" x14ac:dyDescent="0.2">
      <c r="A105" s="2"/>
      <c r="B105" s="31">
        <v>32</v>
      </c>
      <c r="C105" s="45"/>
      <c r="D105" s="35"/>
      <c r="E105" s="33"/>
      <c r="F105" s="31">
        <v>83</v>
      </c>
      <c r="G105" s="45"/>
      <c r="H105" s="36"/>
    </row>
    <row r="106" spans="1:8" s="1" customFormat="1" x14ac:dyDescent="0.2">
      <c r="A106" s="2"/>
      <c r="B106" s="31">
        <v>33</v>
      </c>
      <c r="C106" s="45"/>
      <c r="D106" s="35"/>
      <c r="E106" s="33"/>
      <c r="F106" s="31">
        <v>84</v>
      </c>
      <c r="G106" s="45"/>
      <c r="H106" s="36"/>
    </row>
    <row r="107" spans="1:8" s="1" customFormat="1" x14ac:dyDescent="0.2">
      <c r="A107" s="2"/>
      <c r="B107" s="31">
        <v>34</v>
      </c>
      <c r="C107" s="45"/>
      <c r="D107" s="35"/>
      <c r="E107" s="33"/>
      <c r="F107" s="31">
        <v>85</v>
      </c>
      <c r="G107" s="45"/>
      <c r="H107" s="36"/>
    </row>
    <row r="108" spans="1:8" s="1" customFormat="1" x14ac:dyDescent="0.2">
      <c r="A108" s="2"/>
      <c r="B108" s="31">
        <v>35</v>
      </c>
      <c r="C108" s="45"/>
      <c r="D108" s="35"/>
      <c r="E108" s="33"/>
      <c r="F108" s="31">
        <v>86</v>
      </c>
      <c r="G108" s="45"/>
      <c r="H108" s="36"/>
    </row>
    <row r="109" spans="1:8" s="1" customFormat="1" x14ac:dyDescent="0.2">
      <c r="A109" s="2"/>
      <c r="B109" s="31">
        <v>36</v>
      </c>
      <c r="C109" s="45"/>
      <c r="D109" s="35"/>
      <c r="E109" s="33"/>
      <c r="F109" s="31">
        <v>87</v>
      </c>
      <c r="G109" s="45"/>
      <c r="H109" s="36"/>
    </row>
    <row r="110" spans="1:8" s="1" customFormat="1" x14ac:dyDescent="0.2">
      <c r="A110" s="2"/>
      <c r="B110" s="31">
        <v>37</v>
      </c>
      <c r="C110" s="45"/>
      <c r="D110" s="35"/>
      <c r="E110" s="33"/>
      <c r="F110" s="31">
        <v>88</v>
      </c>
      <c r="G110" s="45"/>
      <c r="H110" s="36"/>
    </row>
    <row r="111" spans="1:8" s="1" customFormat="1" x14ac:dyDescent="0.2">
      <c r="A111" s="2"/>
      <c r="B111" s="31">
        <v>38</v>
      </c>
      <c r="C111" s="45"/>
      <c r="D111" s="35"/>
      <c r="E111" s="33"/>
      <c r="F111" s="31">
        <v>89</v>
      </c>
      <c r="G111" s="45"/>
      <c r="H111" s="36"/>
    </row>
    <row r="112" spans="1:8" s="1" customFormat="1" x14ac:dyDescent="0.2">
      <c r="A112" s="2"/>
      <c r="B112" s="31">
        <v>39</v>
      </c>
      <c r="C112" s="45"/>
      <c r="D112" s="35"/>
      <c r="E112" s="38"/>
      <c r="F112" s="31">
        <v>90</v>
      </c>
      <c r="G112" s="45"/>
      <c r="H112" s="36"/>
    </row>
    <row r="113" spans="1:9" s="1" customFormat="1" x14ac:dyDescent="0.2">
      <c r="A113" s="2"/>
      <c r="B113" s="31">
        <v>40</v>
      </c>
      <c r="C113" s="45"/>
      <c r="D113" s="35"/>
      <c r="E113" s="33"/>
      <c r="F113" s="31">
        <v>91</v>
      </c>
      <c r="G113" s="45"/>
      <c r="H113" s="36"/>
    </row>
    <row r="114" spans="1:9" s="1" customFormat="1" x14ac:dyDescent="0.2">
      <c r="A114" s="2"/>
      <c r="B114" s="31">
        <v>41</v>
      </c>
      <c r="C114" s="45"/>
      <c r="D114" s="35"/>
      <c r="E114" s="33"/>
      <c r="F114" s="31">
        <v>92</v>
      </c>
      <c r="G114" s="45"/>
      <c r="H114" s="36"/>
    </row>
    <row r="115" spans="1:9" s="1" customFormat="1" x14ac:dyDescent="0.2">
      <c r="A115" s="2"/>
      <c r="B115" s="31">
        <v>42</v>
      </c>
      <c r="C115" s="45"/>
      <c r="D115" s="35"/>
      <c r="E115" s="33"/>
      <c r="F115" s="31">
        <v>93</v>
      </c>
      <c r="G115" s="45"/>
      <c r="H115" s="36"/>
    </row>
    <row r="116" spans="1:9" s="1" customFormat="1" x14ac:dyDescent="0.2">
      <c r="A116" s="2"/>
      <c r="B116" s="31">
        <v>43</v>
      </c>
      <c r="C116" s="45"/>
      <c r="D116" s="35"/>
      <c r="E116" s="33"/>
      <c r="F116" s="31">
        <v>94</v>
      </c>
      <c r="G116" s="45"/>
      <c r="H116" s="36"/>
    </row>
    <row r="117" spans="1:9" s="1" customFormat="1" x14ac:dyDescent="0.2">
      <c r="A117" s="2"/>
      <c r="B117" s="31">
        <v>44</v>
      </c>
      <c r="C117" s="45"/>
      <c r="D117" s="35"/>
      <c r="E117" s="33"/>
      <c r="F117" s="31">
        <v>95</v>
      </c>
      <c r="G117" s="45"/>
      <c r="H117" s="36"/>
    </row>
    <row r="118" spans="1:9" s="1" customFormat="1" x14ac:dyDescent="0.2">
      <c r="A118" s="2"/>
      <c r="B118" s="31">
        <v>45</v>
      </c>
      <c r="C118" s="45"/>
      <c r="D118" s="35"/>
      <c r="E118" s="33"/>
      <c r="F118" s="31">
        <v>96</v>
      </c>
      <c r="G118" s="45"/>
      <c r="H118" s="36"/>
    </row>
    <row r="119" spans="1:9" s="1" customFormat="1" x14ac:dyDescent="0.2">
      <c r="A119" s="2"/>
      <c r="B119" s="31">
        <v>46</v>
      </c>
      <c r="C119" s="45"/>
      <c r="D119" s="35"/>
      <c r="E119" s="33"/>
      <c r="F119" s="31">
        <v>97</v>
      </c>
      <c r="G119" s="45"/>
      <c r="H119" s="36"/>
    </row>
    <row r="120" spans="1:9" s="1" customFormat="1" x14ac:dyDescent="0.2">
      <c r="A120" s="2"/>
      <c r="B120" s="31">
        <v>47</v>
      </c>
      <c r="C120" s="45"/>
      <c r="D120" s="35"/>
      <c r="E120" s="33"/>
      <c r="F120" s="31">
        <v>98</v>
      </c>
      <c r="G120" s="45"/>
      <c r="H120" s="36"/>
    </row>
    <row r="121" spans="1:9" s="1" customFormat="1" x14ac:dyDescent="0.2">
      <c r="A121" s="2"/>
      <c r="B121" s="31">
        <v>48</v>
      </c>
      <c r="C121" s="45"/>
      <c r="D121" s="35"/>
      <c r="E121" s="33"/>
      <c r="F121" s="31">
        <v>99</v>
      </c>
      <c r="G121" s="45"/>
      <c r="H121" s="36"/>
    </row>
    <row r="122" spans="1:9" s="1" customFormat="1" x14ac:dyDescent="0.2">
      <c r="A122" s="2"/>
      <c r="B122" s="31">
        <v>49</v>
      </c>
      <c r="C122" s="45"/>
      <c r="D122" s="35"/>
      <c r="E122" s="33"/>
      <c r="F122" s="31">
        <v>100</v>
      </c>
      <c r="G122" s="45"/>
      <c r="H122" s="36"/>
    </row>
    <row r="123" spans="1:9" s="1" customFormat="1" x14ac:dyDescent="0.2">
      <c r="A123" s="2"/>
      <c r="B123" s="31">
        <v>50</v>
      </c>
      <c r="C123" s="45"/>
      <c r="D123" s="35"/>
      <c r="E123" s="33"/>
      <c r="F123" s="31" t="s">
        <v>43</v>
      </c>
      <c r="G123" s="39" t="s">
        <v>43</v>
      </c>
      <c r="H123" s="40"/>
    </row>
    <row r="124" spans="1:9" s="1" customFormat="1" ht="6.95" customHeight="1" thickBot="1" x14ac:dyDescent="0.25">
      <c r="A124" s="2"/>
      <c r="B124" s="27"/>
      <c r="C124" s="41"/>
      <c r="D124" s="42"/>
      <c r="E124" s="30"/>
      <c r="F124" s="27"/>
      <c r="G124" s="41"/>
      <c r="H124" s="43"/>
    </row>
    <row r="125" spans="1:9" s="1" customFormat="1" ht="6.95" customHeight="1" thickTop="1" x14ac:dyDescent="0.2">
      <c r="A125" s="2"/>
      <c r="B125" s="2"/>
      <c r="C125" s="8"/>
      <c r="D125" s="8"/>
      <c r="E125" s="2"/>
      <c r="F125" s="2"/>
      <c r="G125" s="8"/>
      <c r="H125" s="8"/>
      <c r="I125" s="2"/>
    </row>
    <row r="126" spans="1:9" s="1" customFormat="1" ht="15.75" x14ac:dyDescent="0.25">
      <c r="A126" s="3" t="s">
        <v>44</v>
      </c>
      <c r="B126" s="44"/>
      <c r="C126" s="44"/>
      <c r="D126" s="2"/>
      <c r="E126" s="2"/>
      <c r="F126" s="2"/>
      <c r="G126" s="2"/>
      <c r="H126" s="2"/>
      <c r="I126" s="2"/>
    </row>
    <row r="127" spans="1:9" s="1" customFormat="1" x14ac:dyDescent="0.2">
      <c r="A127" s="79"/>
      <c r="B127" s="80"/>
      <c r="C127" s="80"/>
      <c r="D127" s="80"/>
      <c r="E127" s="80"/>
      <c r="F127" s="80"/>
      <c r="G127" s="80"/>
      <c r="H127" s="80"/>
      <c r="I127" s="81"/>
    </row>
    <row r="128" spans="1:9" s="1" customFormat="1" x14ac:dyDescent="0.2">
      <c r="A128" s="82"/>
      <c r="B128" s="83"/>
      <c r="C128" s="83"/>
      <c r="D128" s="83"/>
      <c r="E128" s="83"/>
      <c r="F128" s="83"/>
      <c r="G128" s="83"/>
      <c r="H128" s="83"/>
      <c r="I128" s="84"/>
    </row>
    <row r="129" spans="1:9" s="1" customFormat="1" x14ac:dyDescent="0.2">
      <c r="A129" s="82"/>
      <c r="B129" s="83"/>
      <c r="C129" s="83"/>
      <c r="D129" s="83"/>
      <c r="E129" s="83"/>
      <c r="F129" s="83"/>
      <c r="G129" s="83"/>
      <c r="H129" s="83"/>
      <c r="I129" s="84"/>
    </row>
    <row r="130" spans="1:9" s="1" customFormat="1" x14ac:dyDescent="0.2">
      <c r="A130" s="82"/>
      <c r="B130" s="83"/>
      <c r="C130" s="83"/>
      <c r="D130" s="83"/>
      <c r="E130" s="83"/>
      <c r="F130" s="83"/>
      <c r="G130" s="83"/>
      <c r="H130" s="83"/>
      <c r="I130" s="84"/>
    </row>
    <row r="131" spans="1:9" s="1" customFormat="1" x14ac:dyDescent="0.2">
      <c r="A131" s="82"/>
      <c r="B131" s="83"/>
      <c r="C131" s="83"/>
      <c r="D131" s="83"/>
      <c r="E131" s="83"/>
      <c r="F131" s="83"/>
      <c r="G131" s="83"/>
      <c r="H131" s="83"/>
      <c r="I131" s="84"/>
    </row>
    <row r="132" spans="1:9" s="1" customFormat="1" x14ac:dyDescent="0.2">
      <c r="A132" s="85"/>
      <c r="B132" s="86"/>
      <c r="C132" s="86"/>
      <c r="D132" s="86"/>
      <c r="E132" s="86"/>
      <c r="F132" s="86"/>
      <c r="G132" s="86"/>
      <c r="H132" s="86"/>
      <c r="I132" s="87"/>
    </row>
    <row r="133" spans="1:9" s="1" customFormat="1" x14ac:dyDescent="0.2">
      <c r="A133" s="65"/>
      <c r="B133" s="65"/>
      <c r="C133" s="65"/>
      <c r="D133" s="65"/>
      <c r="E133" s="65"/>
      <c r="F133" s="65"/>
      <c r="G133" s="65"/>
      <c r="H133" s="65"/>
      <c r="I133" s="65"/>
    </row>
    <row r="134" spans="1:9" s="1" customFormat="1" x14ac:dyDescent="0.2">
      <c r="A134" s="65"/>
      <c r="B134" s="65"/>
      <c r="C134" s="65"/>
      <c r="D134" s="65"/>
      <c r="E134" s="66" t="str">
        <f>E66</f>
        <v>ISO-NE Public (Blank form)</v>
      </c>
      <c r="F134" s="65"/>
      <c r="G134" s="65"/>
      <c r="H134" s="65"/>
      <c r="I134" s="65"/>
    </row>
    <row r="135" spans="1:9" s="1" customFormat="1" ht="16.5" customHeight="1" x14ac:dyDescent="0.2">
      <c r="A135" s="65"/>
      <c r="B135" s="65"/>
      <c r="C135" s="65"/>
      <c r="D135" s="65"/>
      <c r="E135" s="66" t="str">
        <f>E67</f>
        <v/>
      </c>
      <c r="F135" s="65"/>
      <c r="G135" s="65"/>
      <c r="H135" s="65"/>
      <c r="I135" s="65"/>
    </row>
    <row r="136" spans="1:9" s="1" customFormat="1" x14ac:dyDescent="0.2">
      <c r="A136" s="2"/>
      <c r="B136" s="2"/>
      <c r="C136" s="2"/>
      <c r="D136" s="2"/>
      <c r="E136" s="2"/>
      <c r="F136" s="2"/>
      <c r="G136" s="2"/>
      <c r="H136" s="2"/>
      <c r="I136" s="2"/>
    </row>
    <row r="928" spans="1:4" s="1" customFormat="1" x14ac:dyDescent="0.2">
      <c r="A928" s="56" t="s">
        <v>45</v>
      </c>
      <c r="B928" s="57"/>
      <c r="C928" s="2"/>
      <c r="D928" s="11" t="s">
        <v>161</v>
      </c>
    </row>
    <row r="929" spans="1:4" s="1" customFormat="1" ht="11.25" customHeight="1" x14ac:dyDescent="0.2">
      <c r="A929" s="18" t="s">
        <v>12</v>
      </c>
      <c r="B929" s="57"/>
      <c r="C929" s="2"/>
      <c r="D929" s="2" t="s">
        <v>157</v>
      </c>
    </row>
    <row r="930" spans="1:4" s="1" customFormat="1" x14ac:dyDescent="0.2">
      <c r="A930" s="18" t="s">
        <v>153</v>
      </c>
      <c r="B930" s="57" t="s">
        <v>154</v>
      </c>
      <c r="C930" s="2"/>
      <c r="D930" s="2" t="s">
        <v>157</v>
      </c>
    </row>
    <row r="931" spans="1:4" s="1" customFormat="1" x14ac:dyDescent="0.2">
      <c r="A931" s="57" t="s">
        <v>46</v>
      </c>
      <c r="B931" s="57" t="s">
        <v>47</v>
      </c>
      <c r="C931" s="2"/>
      <c r="D931" s="2" t="s">
        <v>157</v>
      </c>
    </row>
    <row r="932" spans="1:4" s="1" customFormat="1" x14ac:dyDescent="0.2">
      <c r="A932" s="18" t="s">
        <v>173</v>
      </c>
      <c r="B932" s="57" t="s">
        <v>176</v>
      </c>
      <c r="C932" s="2"/>
      <c r="D932" s="2" t="s">
        <v>156</v>
      </c>
    </row>
    <row r="933" spans="1:4" s="1" customFormat="1" x14ac:dyDescent="0.2">
      <c r="A933" s="57" t="s">
        <v>50</v>
      </c>
      <c r="B933" s="57" t="s">
        <v>51</v>
      </c>
      <c r="C933" s="2"/>
      <c r="D933" s="2" t="s">
        <v>156</v>
      </c>
    </row>
    <row r="934" spans="1:4" s="1" customFormat="1" x14ac:dyDescent="0.2">
      <c r="A934" s="57" t="s">
        <v>48</v>
      </c>
      <c r="B934" s="57" t="s">
        <v>49</v>
      </c>
      <c r="C934" s="2"/>
      <c r="D934" s="2" t="s">
        <v>157</v>
      </c>
    </row>
    <row r="935" spans="1:4" s="1" customFormat="1" x14ac:dyDescent="0.2">
      <c r="A935" s="57" t="s">
        <v>52</v>
      </c>
      <c r="B935" s="57" t="s">
        <v>53</v>
      </c>
      <c r="C935" s="2"/>
      <c r="D935" s="2" t="s">
        <v>157</v>
      </c>
    </row>
    <row r="936" spans="1:4" s="1" customFormat="1" x14ac:dyDescent="0.2">
      <c r="A936" s="57" t="s">
        <v>54</v>
      </c>
      <c r="B936" s="57" t="s">
        <v>55</v>
      </c>
      <c r="C936" s="2"/>
      <c r="D936" s="2" t="s">
        <v>157</v>
      </c>
    </row>
    <row r="937" spans="1:4" s="1" customFormat="1" x14ac:dyDescent="0.2">
      <c r="A937" s="57" t="s">
        <v>162</v>
      </c>
      <c r="B937" s="57" t="s">
        <v>152</v>
      </c>
      <c r="C937" s="2"/>
      <c r="D937" s="2" t="s">
        <v>157</v>
      </c>
    </row>
    <row r="938" spans="1:4" s="1" customFormat="1" x14ac:dyDescent="0.2">
      <c r="A938" s="57" t="s">
        <v>56</v>
      </c>
      <c r="B938" s="57" t="s">
        <v>57</v>
      </c>
      <c r="C938" s="2"/>
      <c r="D938" s="2" t="s">
        <v>157</v>
      </c>
    </row>
    <row r="939" spans="1:4" s="1" customFormat="1" x14ac:dyDescent="0.2">
      <c r="A939" s="57" t="s">
        <v>58</v>
      </c>
      <c r="B939" s="57" t="s">
        <v>59</v>
      </c>
      <c r="C939" s="2"/>
      <c r="D939" s="2" t="s">
        <v>157</v>
      </c>
    </row>
    <row r="940" spans="1:4" s="1" customFormat="1" x14ac:dyDescent="0.2">
      <c r="A940" s="57" t="s">
        <v>60</v>
      </c>
      <c r="B940" s="57" t="s">
        <v>61</v>
      </c>
      <c r="C940" s="2"/>
      <c r="D940" s="2" t="s">
        <v>157</v>
      </c>
    </row>
    <row r="941" spans="1:4" s="1" customFormat="1" x14ac:dyDescent="0.2">
      <c r="A941" s="57" t="s">
        <v>62</v>
      </c>
      <c r="B941" s="57" t="s">
        <v>63</v>
      </c>
      <c r="C941" s="2"/>
      <c r="D941" s="2" t="s">
        <v>157</v>
      </c>
    </row>
    <row r="942" spans="1:4" s="1" customFormat="1" x14ac:dyDescent="0.2">
      <c r="A942" s="58" t="s">
        <v>64</v>
      </c>
      <c r="B942" s="58" t="s">
        <v>65</v>
      </c>
      <c r="C942" s="2"/>
      <c r="D942" s="2" t="s">
        <v>157</v>
      </c>
    </row>
    <row r="943" spans="1:4" s="1" customFormat="1" x14ac:dyDescent="0.2">
      <c r="A943" s="57" t="s">
        <v>66</v>
      </c>
      <c r="B943" s="57" t="s">
        <v>67</v>
      </c>
      <c r="C943" s="2"/>
      <c r="D943" s="2" t="s">
        <v>157</v>
      </c>
    </row>
    <row r="944" spans="1:4" s="1" customFormat="1" x14ac:dyDescent="0.2">
      <c r="A944" s="57" t="s">
        <v>68</v>
      </c>
      <c r="B944" s="57" t="s">
        <v>69</v>
      </c>
      <c r="C944" s="2"/>
      <c r="D944" s="2" t="s">
        <v>157</v>
      </c>
    </row>
    <row r="945" spans="1:12" x14ac:dyDescent="0.2">
      <c r="A945" s="57" t="s">
        <v>70</v>
      </c>
      <c r="B945" s="57" t="s">
        <v>71</v>
      </c>
      <c r="D945" s="2" t="s">
        <v>157</v>
      </c>
      <c r="L945" s="1"/>
    </row>
    <row r="946" spans="1:12" x14ac:dyDescent="0.2">
      <c r="A946" s="57" t="s">
        <v>72</v>
      </c>
      <c r="B946" s="57" t="s">
        <v>73</v>
      </c>
      <c r="D946" s="2" t="s">
        <v>157</v>
      </c>
      <c r="L946" s="1"/>
    </row>
    <row r="947" spans="1:12" x14ac:dyDescent="0.2">
      <c r="A947" s="57"/>
      <c r="B947" s="57"/>
      <c r="L947" s="1"/>
    </row>
    <row r="948" spans="1:12" x14ac:dyDescent="0.2">
      <c r="A948" s="56" t="s">
        <v>74</v>
      </c>
      <c r="B948" s="57"/>
      <c r="D948" s="2" t="s">
        <v>160</v>
      </c>
      <c r="E948" s="2" t="s">
        <v>158</v>
      </c>
      <c r="F948" s="2" t="s">
        <v>169</v>
      </c>
      <c r="L948" s="1"/>
    </row>
    <row r="949" spans="1:12" x14ac:dyDescent="0.2">
      <c r="A949" s="18" t="s">
        <v>12</v>
      </c>
      <c r="B949" s="57"/>
      <c r="D949" s="2" t="s">
        <v>155</v>
      </c>
      <c r="E949" s="2" t="s">
        <v>156</v>
      </c>
      <c r="F949" s="2" t="s">
        <v>156</v>
      </c>
      <c r="L949" s="1"/>
    </row>
    <row r="950" spans="1:12" x14ac:dyDescent="0.2">
      <c r="A950" s="57" t="s">
        <v>75</v>
      </c>
      <c r="B950" s="57" t="s">
        <v>76</v>
      </c>
      <c r="D950" s="2">
        <v>0</v>
      </c>
      <c r="E950" s="2" t="s">
        <v>156</v>
      </c>
      <c r="F950" s="2" t="s">
        <v>156</v>
      </c>
      <c r="L950" s="1"/>
    </row>
    <row r="951" spans="1:12" x14ac:dyDescent="0.2">
      <c r="A951" s="57" t="s">
        <v>77</v>
      </c>
      <c r="B951" s="57" t="s">
        <v>78</v>
      </c>
      <c r="D951" s="2">
        <v>2</v>
      </c>
      <c r="E951" s="2" t="s">
        <v>156</v>
      </c>
      <c r="F951" s="2" t="s">
        <v>156</v>
      </c>
      <c r="L951" s="1"/>
    </row>
    <row r="952" spans="1:12" x14ac:dyDescent="0.2">
      <c r="A952" s="57" t="s">
        <v>79</v>
      </c>
      <c r="B952" s="57" t="s">
        <v>80</v>
      </c>
      <c r="D952" s="2">
        <v>0</v>
      </c>
      <c r="E952" s="2" t="s">
        <v>156</v>
      </c>
      <c r="F952" s="2" t="s">
        <v>156</v>
      </c>
      <c r="L952" s="1"/>
    </row>
    <row r="953" spans="1:12" x14ac:dyDescent="0.2">
      <c r="A953" s="57" t="s">
        <v>81</v>
      </c>
      <c r="B953" s="57" t="s">
        <v>82</v>
      </c>
      <c r="D953" s="2">
        <v>0</v>
      </c>
      <c r="E953" s="2" t="s">
        <v>156</v>
      </c>
      <c r="F953" s="2" t="s">
        <v>156</v>
      </c>
      <c r="L953" s="1"/>
    </row>
    <row r="954" spans="1:12" x14ac:dyDescent="0.2">
      <c r="A954" s="57" t="s">
        <v>83</v>
      </c>
      <c r="B954" s="57" t="s">
        <v>84</v>
      </c>
      <c r="D954" s="2">
        <v>2</v>
      </c>
      <c r="E954" s="2" t="s">
        <v>156</v>
      </c>
      <c r="F954" s="2" t="s">
        <v>156</v>
      </c>
      <c r="L954" s="1"/>
    </row>
    <row r="955" spans="1:12" x14ac:dyDescent="0.2">
      <c r="A955" s="57" t="s">
        <v>146</v>
      </c>
      <c r="B955" s="57" t="s">
        <v>85</v>
      </c>
      <c r="D955" s="2">
        <v>3</v>
      </c>
      <c r="E955" s="2" t="s">
        <v>156</v>
      </c>
      <c r="F955" s="2" t="s">
        <v>156</v>
      </c>
      <c r="L955" s="1"/>
    </row>
    <row r="956" spans="1:12" x14ac:dyDescent="0.2">
      <c r="A956" s="68" t="s">
        <v>178</v>
      </c>
      <c r="B956" s="68" t="s">
        <v>179</v>
      </c>
      <c r="C956" s="69"/>
      <c r="D956" s="69">
        <v>0</v>
      </c>
      <c r="E956" s="69" t="s">
        <v>157</v>
      </c>
      <c r="F956" s="69" t="s">
        <v>157</v>
      </c>
      <c r="L956" s="1"/>
    </row>
    <row r="957" spans="1:12" x14ac:dyDescent="0.2">
      <c r="A957" s="68" t="s">
        <v>180</v>
      </c>
      <c r="B957" s="68" t="s">
        <v>181</v>
      </c>
      <c r="C957" s="69"/>
      <c r="D957" s="69">
        <v>0</v>
      </c>
      <c r="E957" s="69" t="s">
        <v>157</v>
      </c>
      <c r="F957" s="69" t="s">
        <v>157</v>
      </c>
      <c r="L957" s="1"/>
    </row>
    <row r="958" spans="1:12" x14ac:dyDescent="0.2">
      <c r="A958" s="57" t="s">
        <v>86</v>
      </c>
      <c r="B958" s="57" t="s">
        <v>87</v>
      </c>
      <c r="D958" s="2">
        <v>0</v>
      </c>
      <c r="E958" s="2" t="s">
        <v>156</v>
      </c>
      <c r="F958" s="2" t="s">
        <v>156</v>
      </c>
      <c r="L958" s="1"/>
    </row>
    <row r="959" spans="1:12" x14ac:dyDescent="0.2">
      <c r="A959" s="68" t="s">
        <v>182</v>
      </c>
      <c r="B959" s="68" t="s">
        <v>183</v>
      </c>
      <c r="C959" s="69"/>
      <c r="D959" s="69">
        <v>0</v>
      </c>
      <c r="E959" s="69" t="s">
        <v>157</v>
      </c>
      <c r="F959" s="69" t="s">
        <v>157</v>
      </c>
      <c r="L959" s="1"/>
    </row>
    <row r="960" spans="1:12" x14ac:dyDescent="0.2">
      <c r="A960" s="68" t="s">
        <v>184</v>
      </c>
      <c r="B960" s="68" t="s">
        <v>185</v>
      </c>
      <c r="C960" s="69"/>
      <c r="D960" s="69">
        <v>0</v>
      </c>
      <c r="E960" s="69" t="s">
        <v>157</v>
      </c>
      <c r="F960" s="69" t="s">
        <v>157</v>
      </c>
      <c r="L960" s="1"/>
    </row>
    <row r="961" spans="1:12" x14ac:dyDescent="0.2">
      <c r="A961" s="68" t="s">
        <v>198</v>
      </c>
      <c r="B961" s="68" t="s">
        <v>186</v>
      </c>
      <c r="C961" s="69"/>
      <c r="D961" s="69">
        <v>0</v>
      </c>
      <c r="E961" s="69" t="s">
        <v>157</v>
      </c>
      <c r="F961" s="69" t="s">
        <v>157</v>
      </c>
      <c r="G961" s="57"/>
      <c r="H961" s="56"/>
      <c r="I961" s="55"/>
      <c r="J961" s="55"/>
      <c r="L961" s="1"/>
    </row>
    <row r="962" spans="1:12" x14ac:dyDescent="0.2">
      <c r="A962" s="57" t="s">
        <v>88</v>
      </c>
      <c r="B962" s="57" t="s">
        <v>89</v>
      </c>
      <c r="D962" s="2">
        <v>3</v>
      </c>
      <c r="E962" s="2" t="s">
        <v>156</v>
      </c>
      <c r="F962" s="2" t="s">
        <v>156</v>
      </c>
      <c r="G962" s="57"/>
      <c r="H962" s="57"/>
      <c r="J962" s="2"/>
      <c r="L962" s="1"/>
    </row>
    <row r="963" spans="1:12" x14ac:dyDescent="0.2">
      <c r="A963" s="57" t="s">
        <v>90</v>
      </c>
      <c r="B963" s="57" t="s">
        <v>91</v>
      </c>
      <c r="D963" s="2">
        <v>3</v>
      </c>
      <c r="E963" s="2" t="s">
        <v>156</v>
      </c>
      <c r="F963" s="2" t="s">
        <v>156</v>
      </c>
      <c r="G963" s="57"/>
      <c r="H963" s="57"/>
      <c r="J963" s="2"/>
      <c r="L963" s="1"/>
    </row>
    <row r="964" spans="1:12" x14ac:dyDescent="0.2">
      <c r="A964" s="57" t="s">
        <v>92</v>
      </c>
      <c r="B964" s="57" t="s">
        <v>93</v>
      </c>
      <c r="D964" s="2">
        <v>0</v>
      </c>
      <c r="E964" s="2" t="s">
        <v>156</v>
      </c>
      <c r="F964" s="2" t="s">
        <v>156</v>
      </c>
      <c r="G964" s="57"/>
      <c r="H964" s="56"/>
      <c r="I964" s="55"/>
      <c r="J964" s="55"/>
      <c r="L964" s="1"/>
    </row>
    <row r="965" spans="1:12" x14ac:dyDescent="0.2">
      <c r="A965" s="57" t="s">
        <v>94</v>
      </c>
      <c r="B965" s="57" t="s">
        <v>95</v>
      </c>
      <c r="D965" s="2">
        <v>2</v>
      </c>
      <c r="E965" s="2" t="s">
        <v>156</v>
      </c>
      <c r="F965" s="2" t="s">
        <v>156</v>
      </c>
      <c r="L965" s="1"/>
    </row>
    <row r="966" spans="1:12" x14ac:dyDescent="0.2">
      <c r="A966" s="57" t="s">
        <v>96</v>
      </c>
      <c r="B966" s="57" t="s">
        <v>97</v>
      </c>
      <c r="D966" s="2">
        <v>0</v>
      </c>
      <c r="E966" s="2" t="s">
        <v>156</v>
      </c>
      <c r="F966" s="2" t="s">
        <v>156</v>
      </c>
      <c r="L966" s="1"/>
    </row>
    <row r="967" spans="1:12" x14ac:dyDescent="0.2">
      <c r="A967" s="57" t="s">
        <v>16</v>
      </c>
      <c r="B967" s="57" t="s">
        <v>98</v>
      </c>
      <c r="D967" s="2">
        <v>1</v>
      </c>
      <c r="E967" s="2" t="s">
        <v>157</v>
      </c>
      <c r="F967" s="2" t="s">
        <v>156</v>
      </c>
      <c r="L967" s="1"/>
    </row>
    <row r="968" spans="1:12" x14ac:dyDescent="0.2">
      <c r="A968" s="57" t="s">
        <v>99</v>
      </c>
      <c r="B968" s="57" t="s">
        <v>100</v>
      </c>
      <c r="D968" s="2">
        <v>0</v>
      </c>
      <c r="E968" s="2" t="s">
        <v>156</v>
      </c>
      <c r="F968" s="2" t="s">
        <v>156</v>
      </c>
      <c r="G968" s="57"/>
      <c r="H968" s="57"/>
      <c r="L968" s="1"/>
    </row>
    <row r="969" spans="1:12" x14ac:dyDescent="0.2">
      <c r="A969" s="68" t="s">
        <v>196</v>
      </c>
      <c r="B969" s="68" t="s">
        <v>197</v>
      </c>
      <c r="C969" s="69"/>
      <c r="D969" s="69">
        <v>0</v>
      </c>
      <c r="E969" s="69" t="s">
        <v>157</v>
      </c>
      <c r="F969" s="69" t="s">
        <v>157</v>
      </c>
      <c r="G969" s="57"/>
      <c r="H969" s="57"/>
      <c r="L969" s="1"/>
    </row>
    <row r="970" spans="1:12" x14ac:dyDescent="0.2">
      <c r="A970" s="57" t="s">
        <v>195</v>
      </c>
      <c r="B970" s="57" t="s">
        <v>174</v>
      </c>
      <c r="D970" s="2">
        <v>0</v>
      </c>
      <c r="E970" s="2" t="s">
        <v>156</v>
      </c>
      <c r="F970" s="2" t="s">
        <v>156</v>
      </c>
      <c r="G970" s="57"/>
      <c r="H970" s="57"/>
      <c r="L970" s="1"/>
    </row>
    <row r="971" spans="1:12" x14ac:dyDescent="0.2">
      <c r="A971" s="57" t="s">
        <v>101</v>
      </c>
      <c r="B971" s="57" t="s">
        <v>102</v>
      </c>
      <c r="D971" s="2">
        <v>0</v>
      </c>
      <c r="E971" s="2" t="s">
        <v>156</v>
      </c>
      <c r="F971" s="2" t="s">
        <v>156</v>
      </c>
      <c r="G971" s="57"/>
      <c r="H971" s="57"/>
      <c r="L971" s="1"/>
    </row>
    <row r="972" spans="1:12" x14ac:dyDescent="0.2">
      <c r="A972" s="57" t="s">
        <v>103</v>
      </c>
      <c r="B972" s="57" t="s">
        <v>104</v>
      </c>
      <c r="D972" s="2">
        <v>0</v>
      </c>
      <c r="E972" s="2" t="s">
        <v>156</v>
      </c>
      <c r="F972" s="2" t="s">
        <v>156</v>
      </c>
      <c r="G972" s="57"/>
      <c r="H972" s="57"/>
      <c r="L972" s="1"/>
    </row>
    <row r="973" spans="1:12" x14ac:dyDescent="0.2">
      <c r="A973" s="57" t="s">
        <v>105</v>
      </c>
      <c r="B973" s="57" t="s">
        <v>106</v>
      </c>
      <c r="D973" s="2">
        <v>0</v>
      </c>
      <c r="E973" s="2" t="s">
        <v>156</v>
      </c>
      <c r="F973" s="2" t="s">
        <v>156</v>
      </c>
      <c r="G973" s="57"/>
      <c r="H973" s="57"/>
      <c r="L973" s="1"/>
    </row>
    <row r="974" spans="1:12" x14ac:dyDescent="0.2">
      <c r="A974" s="57" t="s">
        <v>107</v>
      </c>
      <c r="B974" s="57" t="s">
        <v>108</v>
      </c>
      <c r="D974" s="2">
        <v>0</v>
      </c>
      <c r="E974" s="2" t="s">
        <v>156</v>
      </c>
      <c r="F974" s="2" t="s">
        <v>156</v>
      </c>
      <c r="H974" s="57"/>
      <c r="L974" s="1"/>
    </row>
    <row r="975" spans="1:12" x14ac:dyDescent="0.2">
      <c r="A975" s="68" t="s">
        <v>187</v>
      </c>
      <c r="B975" s="68" t="s">
        <v>188</v>
      </c>
      <c r="C975" s="69"/>
      <c r="D975" s="69">
        <v>0</v>
      </c>
      <c r="E975" s="69" t="s">
        <v>157</v>
      </c>
      <c r="F975" s="69" t="s">
        <v>157</v>
      </c>
      <c r="L975" s="1"/>
    </row>
    <row r="976" spans="1:12" x14ac:dyDescent="0.2">
      <c r="A976" s="57" t="s">
        <v>109</v>
      </c>
      <c r="B976" s="57" t="s">
        <v>110</v>
      </c>
      <c r="D976" s="2">
        <v>0</v>
      </c>
      <c r="E976" s="2" t="s">
        <v>157</v>
      </c>
      <c r="F976" s="2" t="s">
        <v>156</v>
      </c>
      <c r="L976" s="1"/>
    </row>
    <row r="977" spans="1:12" x14ac:dyDescent="0.2">
      <c r="A977" s="57" t="s">
        <v>147</v>
      </c>
      <c r="B977" s="57" t="s">
        <v>111</v>
      </c>
      <c r="D977" s="2">
        <v>3</v>
      </c>
      <c r="E977" s="2" t="s">
        <v>156</v>
      </c>
      <c r="F977" s="2" t="s">
        <v>156</v>
      </c>
      <c r="L977" s="1"/>
    </row>
    <row r="978" spans="1:12" x14ac:dyDescent="0.2">
      <c r="A978" s="57" t="s">
        <v>112</v>
      </c>
      <c r="B978" s="57" t="s">
        <v>113</v>
      </c>
      <c r="D978" s="2">
        <v>0</v>
      </c>
      <c r="E978" s="2" t="s">
        <v>156</v>
      </c>
      <c r="F978" s="2" t="s">
        <v>156</v>
      </c>
      <c r="I978" s="18"/>
      <c r="L978" s="1"/>
    </row>
    <row r="979" spans="1:12" x14ac:dyDescent="0.2">
      <c r="A979" s="57" t="s">
        <v>114</v>
      </c>
      <c r="B979" s="57" t="s">
        <v>115</v>
      </c>
      <c r="D979" s="2">
        <v>0</v>
      </c>
      <c r="E979" s="2" t="s">
        <v>157</v>
      </c>
      <c r="F979" s="2" t="s">
        <v>157</v>
      </c>
      <c r="I979" s="57"/>
      <c r="L979" s="1"/>
    </row>
    <row r="980" spans="1:12" x14ac:dyDescent="0.2">
      <c r="A980" s="57" t="s">
        <v>116</v>
      </c>
      <c r="B980" s="57" t="s">
        <v>117</v>
      </c>
      <c r="D980" s="2">
        <v>2</v>
      </c>
      <c r="E980" s="2" t="s">
        <v>156</v>
      </c>
      <c r="F980" s="2" t="s">
        <v>156</v>
      </c>
      <c r="I980" s="57"/>
      <c r="L980" s="1"/>
    </row>
    <row r="981" spans="1:12" x14ac:dyDescent="0.2">
      <c r="A981" s="57" t="s">
        <v>118</v>
      </c>
      <c r="B981" s="57" t="s">
        <v>119</v>
      </c>
      <c r="D981" s="2">
        <v>0</v>
      </c>
      <c r="E981" s="2" t="s">
        <v>156</v>
      </c>
      <c r="F981" s="2" t="s">
        <v>156</v>
      </c>
      <c r="I981" s="57"/>
      <c r="L981" s="1"/>
    </row>
    <row r="982" spans="1:12" x14ac:dyDescent="0.2">
      <c r="A982" s="57" t="s">
        <v>120</v>
      </c>
      <c r="B982" s="57" t="s">
        <v>121</v>
      </c>
      <c r="D982" s="2">
        <v>2</v>
      </c>
      <c r="E982" s="2" t="s">
        <v>156</v>
      </c>
      <c r="F982" s="2" t="s">
        <v>156</v>
      </c>
      <c r="I982" s="57"/>
      <c r="L982" s="1"/>
    </row>
    <row r="983" spans="1:12" x14ac:dyDescent="0.2">
      <c r="A983" s="57" t="s">
        <v>122</v>
      </c>
      <c r="B983" s="57" t="s">
        <v>123</v>
      </c>
      <c r="D983" s="2">
        <v>0</v>
      </c>
      <c r="E983" s="2" t="s">
        <v>156</v>
      </c>
      <c r="F983" s="2" t="s">
        <v>156</v>
      </c>
      <c r="I983" s="57"/>
      <c r="L983" s="1"/>
    </row>
    <row r="984" spans="1:12" x14ac:dyDescent="0.2">
      <c r="A984" s="57" t="s">
        <v>124</v>
      </c>
      <c r="B984" s="57" t="s">
        <v>125</v>
      </c>
      <c r="D984" s="2">
        <v>0</v>
      </c>
      <c r="E984" s="2" t="s">
        <v>157</v>
      </c>
      <c r="F984" s="2" t="s">
        <v>157</v>
      </c>
      <c r="I984" s="57"/>
      <c r="L984" s="1"/>
    </row>
    <row r="985" spans="1:12" x14ac:dyDescent="0.2">
      <c r="A985" s="68" t="s">
        <v>189</v>
      </c>
      <c r="B985" s="68" t="s">
        <v>190</v>
      </c>
      <c r="C985" s="69"/>
      <c r="D985" s="69">
        <v>0</v>
      </c>
      <c r="E985" s="69" t="s">
        <v>157</v>
      </c>
      <c r="F985" s="69" t="s">
        <v>157</v>
      </c>
      <c r="I985" s="57"/>
      <c r="L985" s="1"/>
    </row>
    <row r="986" spans="1:12" x14ac:dyDescent="0.2">
      <c r="A986" s="68" t="s">
        <v>192</v>
      </c>
      <c r="B986" s="68" t="s">
        <v>191</v>
      </c>
      <c r="C986" s="69"/>
      <c r="D986" s="69">
        <v>0</v>
      </c>
      <c r="E986" s="69" t="s">
        <v>157</v>
      </c>
      <c r="F986" s="69" t="s">
        <v>157</v>
      </c>
      <c r="I986" s="57"/>
      <c r="L986" s="1"/>
    </row>
    <row r="987" spans="1:12" x14ac:dyDescent="0.2">
      <c r="A987" s="57" t="s">
        <v>126</v>
      </c>
      <c r="B987" s="57" t="s">
        <v>127</v>
      </c>
      <c r="D987" s="2">
        <v>0</v>
      </c>
      <c r="E987" s="2" t="s">
        <v>156</v>
      </c>
      <c r="F987" s="2" t="s">
        <v>156</v>
      </c>
      <c r="I987" s="57"/>
      <c r="L987" s="1"/>
    </row>
    <row r="988" spans="1:12" x14ac:dyDescent="0.2">
      <c r="A988" s="57" t="s">
        <v>128</v>
      </c>
      <c r="B988" s="57" t="s">
        <v>129</v>
      </c>
      <c r="D988" s="2">
        <v>0</v>
      </c>
      <c r="E988" s="2" t="s">
        <v>156</v>
      </c>
      <c r="F988" s="2" t="s">
        <v>156</v>
      </c>
      <c r="I988" s="57"/>
      <c r="L988" s="1"/>
    </row>
    <row r="989" spans="1:12" x14ac:dyDescent="0.2">
      <c r="I989" s="57"/>
      <c r="L989" s="1"/>
    </row>
    <row r="990" spans="1:12" x14ac:dyDescent="0.2">
      <c r="I990" s="57"/>
      <c r="L990" s="1"/>
    </row>
    <row r="991" spans="1:12" x14ac:dyDescent="0.2">
      <c r="I991" s="57"/>
      <c r="L991" s="1"/>
    </row>
    <row r="992" spans="1:12" x14ac:dyDescent="0.2">
      <c r="A992" s="56" t="s">
        <v>2</v>
      </c>
      <c r="I992" s="57"/>
      <c r="L992" s="1"/>
    </row>
    <row r="993" spans="1:12" x14ac:dyDescent="0.2">
      <c r="A993" s="18" t="s">
        <v>4</v>
      </c>
      <c r="I993" s="57"/>
      <c r="L993" s="1"/>
    </row>
    <row r="994" spans="1:12" x14ac:dyDescent="0.2">
      <c r="A994" s="57" t="s">
        <v>130</v>
      </c>
      <c r="I994" s="57"/>
      <c r="L994" s="1"/>
    </row>
    <row r="995" spans="1:12" x14ac:dyDescent="0.2">
      <c r="A995" s="57" t="s">
        <v>131</v>
      </c>
      <c r="I995" s="57"/>
      <c r="L995" s="1"/>
    </row>
    <row r="996" spans="1:12" x14ac:dyDescent="0.2">
      <c r="A996" s="57" t="s">
        <v>132</v>
      </c>
      <c r="I996" s="57"/>
      <c r="L996" s="1"/>
    </row>
    <row r="997" spans="1:12" x14ac:dyDescent="0.2">
      <c r="A997" s="57" t="s">
        <v>175</v>
      </c>
      <c r="I997" s="57"/>
      <c r="L997" s="1"/>
    </row>
    <row r="998" spans="1:12" x14ac:dyDescent="0.2">
      <c r="A998" s="57" t="s">
        <v>133</v>
      </c>
      <c r="I998" s="57"/>
      <c r="L998" s="1"/>
    </row>
    <row r="999" spans="1:12" x14ac:dyDescent="0.2">
      <c r="A999" s="57" t="s">
        <v>177</v>
      </c>
      <c r="I999" s="57"/>
      <c r="L999" s="1"/>
    </row>
    <row r="1000" spans="1:12" x14ac:dyDescent="0.2">
      <c r="A1000" s="57" t="s">
        <v>134</v>
      </c>
      <c r="I1000" s="57"/>
      <c r="L1000" s="1"/>
    </row>
    <row r="1001" spans="1:12" x14ac:dyDescent="0.2">
      <c r="I1001" s="57"/>
      <c r="L1001" s="1"/>
    </row>
    <row r="1002" spans="1:12" x14ac:dyDescent="0.2">
      <c r="A1002" s="59" t="s">
        <v>135</v>
      </c>
      <c r="I1002" s="57"/>
      <c r="L1002" s="1"/>
    </row>
    <row r="1003" spans="1:12" x14ac:dyDescent="0.2">
      <c r="I1003" s="57"/>
      <c r="L1003" s="1"/>
    </row>
    <row r="1004" spans="1:12" x14ac:dyDescent="0.2">
      <c r="A1004" s="2" t="s">
        <v>136</v>
      </c>
      <c r="I1004" s="57"/>
      <c r="L1004" s="1"/>
    </row>
    <row r="1005" spans="1:12" x14ac:dyDescent="0.2">
      <c r="A1005" s="2" t="s">
        <v>137</v>
      </c>
      <c r="I1005" s="57"/>
      <c r="L1005" s="1"/>
    </row>
    <row r="1006" spans="1:12" x14ac:dyDescent="0.2">
      <c r="A1006" s="2" t="s">
        <v>138</v>
      </c>
      <c r="I1006" s="57"/>
      <c r="L1006" s="1"/>
    </row>
    <row r="1007" spans="1:12" x14ac:dyDescent="0.2">
      <c r="A1007" s="2" t="s">
        <v>139</v>
      </c>
      <c r="I1007" s="57"/>
      <c r="L1007" s="1"/>
    </row>
    <row r="1008" spans="1:12" x14ac:dyDescent="0.2">
      <c r="A1008" s="2" t="s">
        <v>140</v>
      </c>
      <c r="I1008" s="57"/>
      <c r="L1008" s="1"/>
    </row>
    <row r="1009" spans="1:12" x14ac:dyDescent="0.2">
      <c r="A1009" s="2" t="s">
        <v>141</v>
      </c>
      <c r="I1009" s="57"/>
      <c r="L1009" s="1"/>
    </row>
    <row r="1010" spans="1:12" x14ac:dyDescent="0.2">
      <c r="A1010" s="2" t="s">
        <v>142</v>
      </c>
      <c r="L1010" s="1"/>
    </row>
  </sheetData>
  <sheetProtection formatRows="0" selectLockedCells="1"/>
  <sortState xmlns:xlrd2="http://schemas.microsoft.com/office/spreadsheetml/2017/richdata2" ref="A950:F988">
    <sortCondition ref="B950:B988"/>
  </sortState>
  <mergeCells count="28">
    <mergeCell ref="A127:I132"/>
    <mergeCell ref="A1:G1"/>
    <mergeCell ref="A9:E9"/>
    <mergeCell ref="A15:E15"/>
    <mergeCell ref="A18:E18"/>
    <mergeCell ref="A21:E21"/>
    <mergeCell ref="G21:H21"/>
    <mergeCell ref="A64:B64"/>
    <mergeCell ref="G24:H24"/>
    <mergeCell ref="A27:E27"/>
    <mergeCell ref="G27:H27"/>
    <mergeCell ref="C49:E49"/>
    <mergeCell ref="A29:C29"/>
    <mergeCell ref="G29:I29"/>
    <mergeCell ref="G39:H39"/>
    <mergeCell ref="A39:B39"/>
    <mergeCell ref="E64:F64"/>
    <mergeCell ref="A24:E24"/>
    <mergeCell ref="G35:H35"/>
    <mergeCell ref="G36:H36"/>
    <mergeCell ref="G37:H37"/>
    <mergeCell ref="G38:H38"/>
    <mergeCell ref="A35:B35"/>
    <mergeCell ref="A36:B36"/>
    <mergeCell ref="G32:H32"/>
    <mergeCell ref="G33:H33"/>
    <mergeCell ref="A37:B37"/>
    <mergeCell ref="A38:B38"/>
  </mergeCells>
  <conditionalFormatting sqref="C31">
    <cfRule type="expression" dxfId="9" priority="6" stopIfTrue="1">
      <formula>$D$31="N"</formula>
    </cfRule>
  </conditionalFormatting>
  <conditionalFormatting sqref="C35:C39">
    <cfRule type="expression" dxfId="8" priority="3" stopIfTrue="1">
      <formula>$D$31="N"</formula>
    </cfRule>
  </conditionalFormatting>
  <conditionalFormatting sqref="C37:C39">
    <cfRule type="expression" dxfId="7" priority="4" stopIfTrue="1">
      <formula>$C$35="N"</formula>
    </cfRule>
  </conditionalFormatting>
  <conditionalFormatting sqref="G20:H21">
    <cfRule type="expression" dxfId="6" priority="24" stopIfTrue="1">
      <formula>$G$20=""</formula>
    </cfRule>
  </conditionalFormatting>
  <conditionalFormatting sqref="G24:H24">
    <cfRule type="expression" dxfId="5" priority="26" stopIfTrue="1">
      <formula>$G$23=""</formula>
    </cfRule>
  </conditionalFormatting>
  <conditionalFormatting sqref="G27:H27">
    <cfRule type="expression" dxfId="4" priority="25" stopIfTrue="1">
      <formula>$G$26=""</formula>
    </cfRule>
  </conditionalFormatting>
  <conditionalFormatting sqref="G29:I29 I31:I36 H32:H34 G32:G36 G36:H36 A41:G43">
    <cfRule type="expression" dxfId="3" priority="21" stopIfTrue="1">
      <formula>$F$27="A"</formula>
    </cfRule>
  </conditionalFormatting>
  <conditionalFormatting sqref="G37:J39">
    <cfRule type="expression" dxfId="2" priority="1" stopIfTrue="1">
      <formula>$F$27="A"</formula>
    </cfRule>
    <cfRule type="expression" dxfId="1" priority="15" stopIfTrue="1">
      <formula>$I$35=""</formula>
    </cfRule>
    <cfRule type="expression" dxfId="0" priority="18" stopIfTrue="1">
      <formula>$I$35="N"</formula>
    </cfRule>
  </conditionalFormatting>
  <dataValidations count="13">
    <dataValidation type="list" allowBlank="1" showInputMessage="1" showErrorMessage="1" promptTitle="Local Control Center" prompt="Select LCC  from pulldown" sqref="C65434 E4" xr:uid="{00000000-0002-0000-0000-000000000000}">
      <formula1>LCC</formula1>
    </dataValidation>
    <dataValidation type="list" showInputMessage="1" showErrorMessage="1" promptTitle="Generator Type" prompt="Select Generator Type from pulldown" sqref="A65449:A65450 A18:A19" xr:uid="{00000000-0002-0000-0000-000001000000}">
      <formula1>GenTypeCode</formula1>
    </dataValidation>
    <dataValidation allowBlank="1" showInputMessage="1" showErrorMessage="1" promptTitle="Fuel Type" prompt="Select Fuel Type from pulldown" sqref="B65462" xr:uid="{00000000-0002-0000-0000-000002000000}"/>
    <dataValidation type="list" allowBlank="1" showInputMessage="1" showErrorMessage="1" promptTitle="Secondary (Alternate) Fuel Type" prompt="Select Fuel Type from pulldown" sqref="A65458:D65458 E65461 A27:E27" xr:uid="{00000000-0002-0000-0000-000003000000}">
      <formula1>FuelTypeCode</formula1>
    </dataValidation>
    <dataValidation type="list" allowBlank="1" showInputMessage="1" showErrorMessage="1" promptTitle="Predominate (Primary) Fuel Type" prompt="Select Fuel Type from pulldown" sqref="A65455:D65455 E65458 A24:E24" xr:uid="{00000000-0002-0000-0000-000004000000}">
      <formula1>FuelTypeCode</formula1>
    </dataValidation>
    <dataValidation type="list" allowBlank="1" showInputMessage="1" showErrorMessage="1" promptTitle="Startup Fuel Type" prompt="Select Fuel Type from pulldown" sqref="A65452:D65452 E65455 A21:E21" xr:uid="{00000000-0002-0000-0000-000005000000}">
      <formula1>FuelTypeCode</formula1>
    </dataValidation>
    <dataValidation allowBlank="1" showErrorMessage="1" promptTitle="Requested Effective Date" prompt="This is the date that you want this form to be active for this resource." sqref="G65446 G13" xr:uid="{00000000-0002-0000-0000-000006000000}"/>
    <dataValidation allowBlank="1" showErrorMessage="1" promptTitle="Today's Date" prompt="Press control and semi-colon to automatically enter today's date into this field." sqref="G65444 G11" xr:uid="{00000000-0002-0000-0000-000007000000}"/>
    <dataValidation type="list" allowBlank="1" showInputMessage="1" showErrorMessage="1" errorTitle="Invalid Response" promptTitle="Select (Y)es or (N)o" sqref="G45:G50 G43 I35 C35" xr:uid="{00000000-0002-0000-0000-000008000000}">
      <formula1>"Y,N"</formula1>
    </dataValidation>
    <dataValidation type="list" allowBlank="1" showInputMessage="1" showErrorMessage="1" sqref="I36 C36" xr:uid="{00000000-0002-0000-0000-000009000000}">
      <formula1>"  , Conveyor, Pipeline, Railroad, Truck, Barge"</formula1>
    </dataValidation>
    <dataValidation type="list" showInputMessage="1" showErrorMessage="1" promptTitle="Primary Gas Pipeline" prompt="Select Pipeline Name from pulldown" sqref="G24:H24" xr:uid="{00000000-0002-0000-0000-00000A000000}">
      <formula1>Gas_Pipeline</formula1>
    </dataValidation>
    <dataValidation type="list" showInputMessage="1" showErrorMessage="1" promptTitle="Secondary Gas Pipeline" prompt="Select Pipeline Name from pulldown" sqref="G27:H27" xr:uid="{00000000-0002-0000-0000-00000B000000}">
      <formula1>Gas_Pipeline</formula1>
    </dataValidation>
    <dataValidation type="list" allowBlank="1" showInputMessage="1" showErrorMessage="1" sqref="C39 I39" xr:uid="{00000000-0002-0000-0000-00000C000000}">
      <formula1>"Y,N"</formula1>
    </dataValidation>
  </dataValidations>
  <printOptions horizontalCentered="1"/>
  <pageMargins left="0.5" right="0.5" top="0.5" bottom="0.5" header="0.5" footer="0.5"/>
  <pageSetup scale="71" fitToHeight="3" orientation="portrait" r:id="rId1"/>
  <headerFooter alignWithMargins="0">
    <oddFooter>&amp;LNX-12 form of OP 14 - Appendix A&amp;CPage &amp;P of &amp;N</oddFooter>
  </headerFooter>
  <rowBreaks count="1" manualBreakCount="1">
    <brk id="67" max="9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LongProperties xmlns="http://schemas.microsoft.com/office/2006/metadata/longProperties">
  <LongProp xmlns="" name="Feedback_x0020_Notify_x0020_Others"><![CDATA[jbelanger@iso-ne.com; kgoodman@iso-ne.com; pharris@iso-ne.com; kdorantes@iso-ne.com; sgould@iso-ne.com; jnorden@iso-ne.com; sweaver@iso-ne.com; jmbauer@iso-ne.com; tparadise@iso-ne.com; sjones@iso-ne.com; jdombrowski@iso-ne.com; jlowell@iso-ne.com; jgraham@iso-ne.com; kcurtis@iso-ne.com; mhenderson@iso-ne.com; rlikover@iso-ne.com; cnelson@iso-ne.com; cparent@iso-ne.com]]></LongProp>
</LongProperties>
</file>

<file path=customXml/itemProps1.xml><?xml version="1.0" encoding="utf-8"?>
<ds:datastoreItem xmlns:ds="http://schemas.openxmlformats.org/officeDocument/2006/customXml" ds:itemID="{45D725EF-10BE-4C7D-BD1D-2BC14576D0D0}">
  <ds:schemaRefs>
    <ds:schemaRef ds:uri="http://schemas.microsoft.com/office/2006/metadata/longProperties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155</vt:i4>
      </vt:variant>
    </vt:vector>
  </HeadingPairs>
  <TitlesOfParts>
    <vt:vector size="156" baseType="lpstr">
      <vt:lpstr>NX12</vt:lpstr>
      <vt:lpstr>Add_Info</vt:lpstr>
      <vt:lpstr>Alt_Fuel</vt:lpstr>
      <vt:lpstr>Alt_Fuel_Ind</vt:lpstr>
      <vt:lpstr>Alt_Fuel_Output_MW</vt:lpstr>
      <vt:lpstr>Alt_Fuel_Resp_Rate</vt:lpstr>
      <vt:lpstr>Alt_Fuel_Trans</vt:lpstr>
      <vt:lpstr>Alt_Heat_Rt</vt:lpstr>
      <vt:lpstr>Alt_Max_Capacity</vt:lpstr>
      <vt:lpstr>Alt_Max_Usable</vt:lpstr>
      <vt:lpstr>Alt_Onsite_Store</vt:lpstr>
      <vt:lpstr>Alt_Shared_Ind</vt:lpstr>
      <vt:lpstr>AS_Cpbl</vt:lpstr>
      <vt:lpstr>BS_Cpbl</vt:lpstr>
      <vt:lpstr>Date_Prep</vt:lpstr>
      <vt:lpstr>DE_ID</vt:lpstr>
      <vt:lpstr>DE_Name</vt:lpstr>
      <vt:lpstr>Disptch</vt:lpstr>
      <vt:lpstr>FS_Cpbl</vt:lpstr>
      <vt:lpstr>FuelTypeCode</vt:lpstr>
      <vt:lpstr>Gas_Pipeline</vt:lpstr>
      <vt:lpstr>GEN_ID</vt:lpstr>
      <vt:lpstr>GEN_Name</vt:lpstr>
      <vt:lpstr>Gen_Prep_Alt2P</vt:lpstr>
      <vt:lpstr>Gen_Prep_Time</vt:lpstr>
      <vt:lpstr>Gen_Type</vt:lpstr>
      <vt:lpstr>GenTypeCode</vt:lpstr>
      <vt:lpstr>Heat_Rt</vt:lpstr>
      <vt:lpstr>ICCC_0</vt:lpstr>
      <vt:lpstr>ICCC_1</vt:lpstr>
      <vt:lpstr>ICCC_10</vt:lpstr>
      <vt:lpstr>ICCC_100</vt:lpstr>
      <vt:lpstr>ICCC_11</vt:lpstr>
      <vt:lpstr>ICCC_12</vt:lpstr>
      <vt:lpstr>ICCC_13</vt:lpstr>
      <vt:lpstr>ICCC_14</vt:lpstr>
      <vt:lpstr>ICCC_15</vt:lpstr>
      <vt:lpstr>ICCC_16</vt:lpstr>
      <vt:lpstr>ICCC_17</vt:lpstr>
      <vt:lpstr>ICCC_18</vt:lpstr>
      <vt:lpstr>ICCC_19</vt:lpstr>
      <vt:lpstr>ICCC_2</vt:lpstr>
      <vt:lpstr>ICCC_20</vt:lpstr>
      <vt:lpstr>ICCC_21</vt:lpstr>
      <vt:lpstr>ICCC_22</vt:lpstr>
      <vt:lpstr>ICCC_23</vt:lpstr>
      <vt:lpstr>ICCC_24</vt:lpstr>
      <vt:lpstr>ICCC_25</vt:lpstr>
      <vt:lpstr>ICCC_26</vt:lpstr>
      <vt:lpstr>ICCC_27</vt:lpstr>
      <vt:lpstr>ICCC_28</vt:lpstr>
      <vt:lpstr>ICCC_29</vt:lpstr>
      <vt:lpstr>ICCC_3</vt:lpstr>
      <vt:lpstr>ICCC_30</vt:lpstr>
      <vt:lpstr>ICCC_31</vt:lpstr>
      <vt:lpstr>ICCC_32</vt:lpstr>
      <vt:lpstr>ICCC_33</vt:lpstr>
      <vt:lpstr>ICCC_34</vt:lpstr>
      <vt:lpstr>ICCC_35</vt:lpstr>
      <vt:lpstr>ICCC_36</vt:lpstr>
      <vt:lpstr>ICCC_37</vt:lpstr>
      <vt:lpstr>ICCC_38</vt:lpstr>
      <vt:lpstr>ICCC_39</vt:lpstr>
      <vt:lpstr>ICCC_4</vt:lpstr>
      <vt:lpstr>ICCC_40</vt:lpstr>
      <vt:lpstr>ICCC_41</vt:lpstr>
      <vt:lpstr>ICCC_42</vt:lpstr>
      <vt:lpstr>ICCC_43</vt:lpstr>
      <vt:lpstr>ICCC_44</vt:lpstr>
      <vt:lpstr>ICCC_45</vt:lpstr>
      <vt:lpstr>ICCC_46</vt:lpstr>
      <vt:lpstr>ICCC_47</vt:lpstr>
      <vt:lpstr>ICCC_48</vt:lpstr>
      <vt:lpstr>ICCC_49</vt:lpstr>
      <vt:lpstr>ICCC_5</vt:lpstr>
      <vt:lpstr>ICCC_50</vt:lpstr>
      <vt:lpstr>ICCC_51</vt:lpstr>
      <vt:lpstr>ICCC_52</vt:lpstr>
      <vt:lpstr>ICCC_53</vt:lpstr>
      <vt:lpstr>ICCC_54</vt:lpstr>
      <vt:lpstr>ICCC_55</vt:lpstr>
      <vt:lpstr>ICCC_56</vt:lpstr>
      <vt:lpstr>ICCC_57</vt:lpstr>
      <vt:lpstr>ICCC_58</vt:lpstr>
      <vt:lpstr>ICCC_59</vt:lpstr>
      <vt:lpstr>ICCC_6</vt:lpstr>
      <vt:lpstr>ICCC_60</vt:lpstr>
      <vt:lpstr>ICCC_61</vt:lpstr>
      <vt:lpstr>ICCC_62</vt:lpstr>
      <vt:lpstr>ICCC_63</vt:lpstr>
      <vt:lpstr>ICCC_64</vt:lpstr>
      <vt:lpstr>ICCC_65</vt:lpstr>
      <vt:lpstr>ICCC_66</vt:lpstr>
      <vt:lpstr>ICCC_67</vt:lpstr>
      <vt:lpstr>ICCC_68</vt:lpstr>
      <vt:lpstr>ICCC_69</vt:lpstr>
      <vt:lpstr>ICCC_7</vt:lpstr>
      <vt:lpstr>ICCC_70</vt:lpstr>
      <vt:lpstr>ICCC_71</vt:lpstr>
      <vt:lpstr>ICCC_72</vt:lpstr>
      <vt:lpstr>ICCC_73</vt:lpstr>
      <vt:lpstr>ICCC_74</vt:lpstr>
      <vt:lpstr>ICCC_75</vt:lpstr>
      <vt:lpstr>ICCC_76</vt:lpstr>
      <vt:lpstr>ICCC_77</vt:lpstr>
      <vt:lpstr>ICCC_78</vt:lpstr>
      <vt:lpstr>ICCC_79</vt:lpstr>
      <vt:lpstr>ICCC_8</vt:lpstr>
      <vt:lpstr>ICCC_80</vt:lpstr>
      <vt:lpstr>ICCC_81</vt:lpstr>
      <vt:lpstr>ICCC_82</vt:lpstr>
      <vt:lpstr>ICCC_83</vt:lpstr>
      <vt:lpstr>ICCC_84</vt:lpstr>
      <vt:lpstr>ICCC_85</vt:lpstr>
      <vt:lpstr>ICCC_86</vt:lpstr>
      <vt:lpstr>ICCC_87</vt:lpstr>
      <vt:lpstr>ICCC_88</vt:lpstr>
      <vt:lpstr>ICCC_89</vt:lpstr>
      <vt:lpstr>ICCC_9</vt:lpstr>
      <vt:lpstr>ICCC_90</vt:lpstr>
      <vt:lpstr>ICCC_91</vt:lpstr>
      <vt:lpstr>ICCC_92</vt:lpstr>
      <vt:lpstr>ICCC_93</vt:lpstr>
      <vt:lpstr>ICCC_94</vt:lpstr>
      <vt:lpstr>ICCC_95</vt:lpstr>
      <vt:lpstr>ICCC_96</vt:lpstr>
      <vt:lpstr>ICCC_97</vt:lpstr>
      <vt:lpstr>ICCC_98</vt:lpstr>
      <vt:lpstr>ICCC_99</vt:lpstr>
      <vt:lpstr>Lagging_RPF</vt:lpstr>
      <vt:lpstr>LCC</vt:lpstr>
      <vt:lpstr>LCC_Name</vt:lpstr>
      <vt:lpstr>Leading_RPF</vt:lpstr>
      <vt:lpstr>LGDC</vt:lpstr>
      <vt:lpstr>LP_ID</vt:lpstr>
      <vt:lpstr>LP_Name</vt:lpstr>
      <vt:lpstr>Min_Man_LP</vt:lpstr>
      <vt:lpstr>Min_PR_LP</vt:lpstr>
      <vt:lpstr>NamePlate</vt:lpstr>
      <vt:lpstr>OFS_Cpbl</vt:lpstr>
      <vt:lpstr>P_Fuel</vt:lpstr>
      <vt:lpstr>P_Fuel_Trans</vt:lpstr>
      <vt:lpstr>P_Max_Capacity</vt:lpstr>
      <vt:lpstr>P_Max_Usable</vt:lpstr>
      <vt:lpstr>P_Onsite_Store</vt:lpstr>
      <vt:lpstr>P_Pipeline</vt:lpstr>
      <vt:lpstr>P_Shared_Ind</vt:lpstr>
      <vt:lpstr>'NX12'!Print_Area</vt:lpstr>
      <vt:lpstr>'NX12'!Print_Titles</vt:lpstr>
      <vt:lpstr>Reg_Cpbl</vt:lpstr>
      <vt:lpstr>Req_Eff_Dt</vt:lpstr>
      <vt:lpstr>Rev</vt:lpstr>
      <vt:lpstr>S_Fuel</vt:lpstr>
      <vt:lpstr>S_Pipeline</vt:lpstr>
      <vt:lpstr>Summer_NRC</vt:lpstr>
      <vt:lpstr>Winter_NRC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/>
  <dcterms:created xsi:type="dcterms:W3CDTF">2025-01-14T13:20:48Z</dcterms:created>
  <dcterms:modified xsi:type="dcterms:W3CDTF">2025-01-14T13:20:56Z</dcterms:modified>
</cp:coreProperties>
</file>