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63" documentId="8_{725DFED1-CD49-44CA-ACAF-6AD809ED805B}" xr6:coauthVersionLast="47" xr6:coauthVersionMax="47" xr10:uidLastSave="{D63CE16D-A10A-4E44-B630-2E0EA906C8DD}"/>
  <bookViews>
    <workbookView xWindow="4680" yWindow="4680" windowWidth="38700" windowHeight="15345" xr2:uid="{2D3098E5-990D-4CB7-ABCB-A1BDFD7AAD5C}"/>
  </bookViews>
  <sheets>
    <sheet name="Exhibit 2026" sheetId="46" r:id="rId1"/>
    <sheet name="Tables 2026" sheetId="47" r:id="rId2"/>
    <sheet name="Contact Info and Data Fields" sheetId="51" r:id="rId3"/>
  </sheets>
  <definedNames>
    <definedName name="_xlnm._FilterDatabase" localSheetId="0" hidden="1">'Exhibit 2026'!$A$9:$Q$311</definedName>
    <definedName name="TableName">"Dummy"</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47" l="1"/>
  <c r="F44" i="47"/>
  <c r="G50" i="47"/>
  <c r="G49" i="47"/>
  <c r="G48" i="47"/>
  <c r="G47" i="47"/>
  <c r="G46" i="47"/>
  <c r="G43" i="47"/>
  <c r="G42" i="47"/>
  <c r="G41" i="47"/>
  <c r="G40" i="47"/>
  <c r="G39" i="47"/>
  <c r="G34" i="47"/>
  <c r="F29" i="47" l="1"/>
  <c r="F28" i="47"/>
  <c r="F27" i="47"/>
  <c r="M29" i="47" l="1"/>
  <c r="M28" i="47"/>
  <c r="M27" i="47"/>
  <c r="M26" i="47"/>
  <c r="M25" i="47"/>
  <c r="M24" i="47"/>
  <c r="M23" i="47"/>
  <c r="M22" i="47"/>
  <c r="M21" i="47"/>
  <c r="M20" i="47"/>
  <c r="M19" i="47"/>
  <c r="M18" i="47"/>
  <c r="M17" i="47"/>
  <c r="M14" i="47"/>
  <c r="M13" i="47"/>
  <c r="M8" i="47"/>
  <c r="M7" i="47"/>
  <c r="M16" i="47" l="1"/>
  <c r="M15" i="47"/>
  <c r="M12" i="47"/>
  <c r="M11" i="47"/>
  <c r="M10" i="47"/>
  <c r="M9" i="47"/>
  <c r="M6" i="47" l="1"/>
  <c r="K30" i="47"/>
  <c r="G44" i="47" l="1"/>
  <c r="G51" i="47"/>
  <c r="F30" i="47"/>
  <c r="G30" i="47"/>
  <c r="H30" i="47"/>
  <c r="I30" i="47"/>
  <c r="J30" i="47"/>
  <c r="L30" i="47"/>
  <c r="M30" i="47"/>
</calcChain>
</file>

<file path=xl/sharedStrings.xml><?xml version="1.0" encoding="utf-8"?>
<sst xmlns="http://schemas.openxmlformats.org/spreadsheetml/2006/main" count="3235" uniqueCount="759">
  <si>
    <t>New England Transmission Owner Asset Condition Project Forecast</t>
  </si>
  <si>
    <t>NOTE: "Under Evaluation" and "Under Development" projects are provided for illustrative purposes only and are not necessarily indicative of actual projects and identified needs.</t>
  </si>
  <si>
    <t>Project Stages</t>
  </si>
  <si>
    <r>
      <rPr>
        <b/>
        <sz val="11"/>
        <color theme="1"/>
        <rFont val="Calibri"/>
        <family val="2"/>
        <scheme val="minor"/>
      </rPr>
      <t>Presented to PAC</t>
    </r>
    <r>
      <rPr>
        <sz val="11"/>
        <color theme="1"/>
        <rFont val="Calibri"/>
        <family val="2"/>
        <scheme val="minor"/>
      </rPr>
      <t xml:space="preserve"> – Project has been presented to PAC and is listed on June 2026 Asset Condition List</t>
    </r>
  </si>
  <si>
    <r>
      <rPr>
        <b/>
        <sz val="11"/>
        <color theme="1"/>
        <rFont val="Calibri"/>
        <family val="2"/>
        <scheme val="minor"/>
      </rPr>
      <t>Under Development</t>
    </r>
    <r>
      <rPr>
        <sz val="11"/>
        <color theme="1"/>
        <rFont val="Calibri"/>
        <family val="2"/>
        <scheme val="minor"/>
      </rPr>
      <t xml:space="preserve"> – Project planning is underway; project scope and conceptual cost estimates are currently being developed; Cost Category information available</t>
    </r>
  </si>
  <si>
    <r>
      <rPr>
        <b/>
        <sz val="11"/>
        <color theme="1"/>
        <rFont val="Calibri"/>
        <family val="2"/>
        <scheme val="minor"/>
      </rPr>
      <t>Under Evaluation</t>
    </r>
    <r>
      <rPr>
        <sz val="11"/>
        <color theme="1"/>
        <rFont val="Calibri"/>
        <family val="2"/>
        <scheme val="minor"/>
      </rPr>
      <t xml:space="preserve"> – Currently being evaluated for possible asset condition project, but no formal scope/cost estimates have been developed; Planning Horizon information available</t>
    </r>
  </si>
  <si>
    <t>Project Stage</t>
  </si>
  <si>
    <t>AC Forecast ID Number</t>
  </si>
  <si>
    <t>ACL ID</t>
  </si>
  <si>
    <t>Line Number or 
Substation Name</t>
  </si>
  <si>
    <t>kV</t>
  </si>
  <si>
    <t>Primary Equipment Owner</t>
  </si>
  <si>
    <t>State</t>
  </si>
  <si>
    <t>Current Asset Condition</t>
  </si>
  <si>
    <t>Anticipated Solution</t>
  </si>
  <si>
    <t>PAC Presentation Date</t>
  </si>
  <si>
    <t>Status (Concept, Proposed, Planned, Under Construction)</t>
  </si>
  <si>
    <t>Estimated Cost</t>
  </si>
  <si>
    <t>Estimated ISD</t>
  </si>
  <si>
    <t>Anticipated PAC Presentation Date</t>
  </si>
  <si>
    <t>Cost Category</t>
  </si>
  <si>
    <t>Planning Horizon</t>
  </si>
  <si>
    <t>Year Added to AC Forecast</t>
  </si>
  <si>
    <t>Presented to PAC</t>
  </si>
  <si>
    <t>CMP-002</t>
  </si>
  <si>
    <t>S3038</t>
  </si>
  <si>
    <t>CMP</t>
  </si>
  <si>
    <t>ME</t>
  </si>
  <si>
    <t>Degradation of structures. conductor, shield wire and/or hardware</t>
  </si>
  <si>
    <t>Replace structures. conductor, shield wire and/or hardware</t>
  </si>
  <si>
    <t>Under Construction</t>
  </si>
  <si>
    <t>2024 or earlier</t>
  </si>
  <si>
    <t>CMP-003</t>
  </si>
  <si>
    <t>S207</t>
  </si>
  <si>
    <t>CMP-004</t>
  </si>
  <si>
    <t>S375</t>
  </si>
  <si>
    <t>CMP-005</t>
  </si>
  <si>
    <t>S374</t>
  </si>
  <si>
    <t>CMP-006</t>
  </si>
  <si>
    <t>S385</t>
  </si>
  <si>
    <t>CMP-007</t>
  </si>
  <si>
    <t>S63</t>
  </si>
  <si>
    <t>CMP-008</t>
  </si>
  <si>
    <t>S200</t>
  </si>
  <si>
    <t>CMP-009</t>
  </si>
  <si>
    <t>S377</t>
  </si>
  <si>
    <t>CMP-010</t>
  </si>
  <si>
    <t>S391</t>
  </si>
  <si>
    <t>CMP-012</t>
  </si>
  <si>
    <t>S226</t>
  </si>
  <si>
    <t>Planned</t>
  </si>
  <si>
    <t>ES-001</t>
  </si>
  <si>
    <t>Millstone Substation</t>
  </si>
  <si>
    <t>Eversource</t>
  </si>
  <si>
    <t>CT</t>
  </si>
  <si>
    <t>Aging substation infrastructure, breakers, transformer/autotransformer, relays and/or control house</t>
  </si>
  <si>
    <t>Replace circuit breakers</t>
  </si>
  <si>
    <t>ES-002</t>
  </si>
  <si>
    <t>1637/1720 and 1714/1720/1222</t>
  </si>
  <si>
    <t>ES-003</t>
  </si>
  <si>
    <t>ES-004</t>
  </si>
  <si>
    <t>ES-005</t>
  </si>
  <si>
    <t>ES-006</t>
  </si>
  <si>
    <t>ES-007</t>
  </si>
  <si>
    <t>1483, 1545,1580, 1710, 1730, Devon Substation</t>
  </si>
  <si>
    <t>ES-008</t>
  </si>
  <si>
    <t>1142, 1319, 1403, 1580, 1808, Towantic Substation, Christian Rd Substation, Beacon Falls Substation, South Naugatuck Substation</t>
  </si>
  <si>
    <t>ES-009</t>
  </si>
  <si>
    <t>ES-010</t>
  </si>
  <si>
    <t>Deterioration of vaults/ducts, water leaks</t>
  </si>
  <si>
    <t xml:space="preserve">Replace HPFF lines with XLPE cables and install new manholes </t>
  </si>
  <si>
    <t>ES-011</t>
  </si>
  <si>
    <t>ES-012</t>
  </si>
  <si>
    <t>ES-013</t>
  </si>
  <si>
    <t>Southington Substation</t>
  </si>
  <si>
    <t>Relay upgrades</t>
  </si>
  <si>
    <t>ES-014</t>
  </si>
  <si>
    <t>ES-015</t>
  </si>
  <si>
    <t>362, 376, 1773</t>
  </si>
  <si>
    <t>ES-016</t>
  </si>
  <si>
    <t>362, 376, 1772</t>
  </si>
  <si>
    <t>ES-017</t>
  </si>
  <si>
    <t>NERC CIP-014 - Physical Security Upgrades - Round2/Site 1</t>
  </si>
  <si>
    <t>REDACTED</t>
  </si>
  <si>
    <t>CIP-014 Physical Security Upgrades</t>
  </si>
  <si>
    <t>ES-018</t>
  </si>
  <si>
    <t>NERC CIP-014 - Physical Security Upgrades - Round2/Site 3</t>
  </si>
  <si>
    <t>ES-019</t>
  </si>
  <si>
    <t>NERC CIP-014 - Physical Security Upgrades - Round2/Site 2</t>
  </si>
  <si>
    <t>ES-020</t>
  </si>
  <si>
    <t>Manchester Substation</t>
  </si>
  <si>
    <t>ES-058</t>
  </si>
  <si>
    <t>ES-061</t>
  </si>
  <si>
    <t>1771 , 1670-1, 1670-2</t>
  </si>
  <si>
    <t>ES-062</t>
  </si>
  <si>
    <t>Long Mountain Substation</t>
  </si>
  <si>
    <t>Aging substation infrastructure and BPS/Directory 4 compliance</t>
  </si>
  <si>
    <t>BPS/DIR4 upgrades, breaker replacement</t>
  </si>
  <si>
    <t>ES-067</t>
  </si>
  <si>
    <t>TBD</t>
  </si>
  <si>
    <t>Montville Substation</t>
  </si>
  <si>
    <t>345/115</t>
  </si>
  <si>
    <t>BPS/DIR4 upgrades, preimary and secondary relay upgrades, control house upgrades, etc.</t>
  </si>
  <si>
    <t xml:space="preserve">Review of existing control house and primary and secondary protection schemes </t>
  </si>
  <si>
    <t>ES-119</t>
  </si>
  <si>
    <t>ES-161</t>
  </si>
  <si>
    <t>N/A</t>
  </si>
  <si>
    <t xml:space="preserve">Scovill Rock 345 kV Breaker Replacement </t>
  </si>
  <si>
    <t>ES-162</t>
  </si>
  <si>
    <t>Stony Hill Substation</t>
  </si>
  <si>
    <t>ES-022</t>
  </si>
  <si>
    <t>Mystic #250 Substation</t>
  </si>
  <si>
    <t>MA</t>
  </si>
  <si>
    <t xml:space="preserve">Installation of new 115-kV relay and control enclosure with new relay systems and upgrade of existing 115-kV protection system </t>
  </si>
  <si>
    <t>ES-025</t>
  </si>
  <si>
    <t>Ludlow 19S Substation</t>
  </si>
  <si>
    <t>BPS Separation and Asset Condition Project</t>
  </si>
  <si>
    <t xml:space="preserve">Installation of new 345-kV relay and control enclosure with new relay systems and upgrade of existing 115-kV protection system </t>
  </si>
  <si>
    <t>ES-026</t>
  </si>
  <si>
    <t>282-520 &amp; 282-521</t>
  </si>
  <si>
    <t>Degradation of pipes and underground conductor</t>
  </si>
  <si>
    <t>Rebuild lines with LPP, repair infrastructure</t>
  </si>
  <si>
    <t>ES-027</t>
  </si>
  <si>
    <t>ES-031</t>
  </si>
  <si>
    <t>NERC CIP-014 - Physical Security Upgrades - Round2/ EMA Site 1</t>
  </si>
  <si>
    <t>ES-032</t>
  </si>
  <si>
    <t>NERC CIP-014 - Physical Security Upgrades - Round2/EMA Site 4</t>
  </si>
  <si>
    <t>ES-033</t>
  </si>
  <si>
    <t>148/522X/Y</t>
  </si>
  <si>
    <t>Concept</t>
  </si>
  <si>
    <t>ES-034</t>
  </si>
  <si>
    <t>329-520/521</t>
  </si>
  <si>
    <t>ES-035</t>
  </si>
  <si>
    <t>329-512/513</t>
  </si>
  <si>
    <t>ES-036</t>
  </si>
  <si>
    <t>346/365</t>
  </si>
  <si>
    <t>ES-037</t>
  </si>
  <si>
    <t>496-528/529</t>
  </si>
  <si>
    <t>ES-038</t>
  </si>
  <si>
    <t>385-510/511</t>
  </si>
  <si>
    <t>ES-039</t>
  </si>
  <si>
    <t>351/358</t>
  </si>
  <si>
    <t>ES-040</t>
  </si>
  <si>
    <t>514-510/511</t>
  </si>
  <si>
    <t>ES-041</t>
  </si>
  <si>
    <t>514-512/513</t>
  </si>
  <si>
    <t>ES-042</t>
  </si>
  <si>
    <t>329-530/531</t>
  </si>
  <si>
    <t>ES-043</t>
  </si>
  <si>
    <t>385-512/513</t>
  </si>
  <si>
    <t>ES-044</t>
  </si>
  <si>
    <t>211-514X</t>
  </si>
  <si>
    <t>Reconductor or rebuild lines</t>
  </si>
  <si>
    <t>ES-045</t>
  </si>
  <si>
    <t>423-515</t>
  </si>
  <si>
    <t>ES-046</t>
  </si>
  <si>
    <t>488-518XY</t>
  </si>
  <si>
    <t>ES-081</t>
  </si>
  <si>
    <t>325, 331, 344</t>
  </si>
  <si>
    <t>Proposed</t>
  </si>
  <si>
    <t>ES-086</t>
  </si>
  <si>
    <t>Ludlow Substation</t>
  </si>
  <si>
    <t>ES-091</t>
  </si>
  <si>
    <t>North Cambridge #509 Substation</t>
  </si>
  <si>
    <t>Damaged duct bank and cables</t>
  </si>
  <si>
    <t>Replace/repair damaged equipment</t>
  </si>
  <si>
    <t>ES-095</t>
  </si>
  <si>
    <t>Canal #980 Substation T-120</t>
  </si>
  <si>
    <t>Replace autotransformer</t>
  </si>
  <si>
    <t>ES-096</t>
  </si>
  <si>
    <t>Canal #980 Substation T-126</t>
  </si>
  <si>
    <t>ES-049</t>
  </si>
  <si>
    <t>Q195</t>
  </si>
  <si>
    <t>NH</t>
  </si>
  <si>
    <t>ES-055</t>
  </si>
  <si>
    <t>X178</t>
  </si>
  <si>
    <t>ES-057</t>
  </si>
  <si>
    <t>Amherst Substation</t>
  </si>
  <si>
    <t>ES-099</t>
  </si>
  <si>
    <t>Scobie Pond Substation</t>
  </si>
  <si>
    <t>ES-100</t>
  </si>
  <si>
    <t>Fitzwilliam Substation</t>
  </si>
  <si>
    <t>ES-102</t>
  </si>
  <si>
    <t>B172</t>
  </si>
  <si>
    <t>ES-103</t>
  </si>
  <si>
    <t>T198</t>
  </si>
  <si>
    <t>ES-104</t>
  </si>
  <si>
    <t>A152</t>
  </si>
  <si>
    <t>ES-105</t>
  </si>
  <si>
    <t>S153</t>
  </si>
  <si>
    <t>ES-106</t>
  </si>
  <si>
    <t>M127</t>
  </si>
  <si>
    <t>ES-107</t>
  </si>
  <si>
    <t>493, 494. 495</t>
  </si>
  <si>
    <t>373, 385, 391</t>
  </si>
  <si>
    <t>ES-108</t>
  </si>
  <si>
    <t>ES-109</t>
  </si>
  <si>
    <t>A126</t>
  </si>
  <si>
    <t>ES-111</t>
  </si>
  <si>
    <t>Telecom need</t>
  </si>
  <si>
    <t>OPGW Instalation</t>
  </si>
  <si>
    <t>ES-113</t>
  </si>
  <si>
    <t>C129</t>
  </si>
  <si>
    <t>ES-163</t>
  </si>
  <si>
    <t>B143</t>
  </si>
  <si>
    <t>ES-164</t>
  </si>
  <si>
    <t>K174</t>
  </si>
  <si>
    <t>CMP-001</t>
  </si>
  <si>
    <t>396/3001</t>
  </si>
  <si>
    <t>MEPCO</t>
  </si>
  <si>
    <t>Asset Condition structure replacement program</t>
  </si>
  <si>
    <t>CMP-011</t>
  </si>
  <si>
    <t>S392</t>
  </si>
  <si>
    <t>NEP-001</t>
  </si>
  <si>
    <t>Maplewood Substation</t>
  </si>
  <si>
    <t>New England Power</t>
  </si>
  <si>
    <t>Partial rebuild substation</t>
  </si>
  <si>
    <t>NEP-002</t>
  </si>
  <si>
    <t>Millbury 2 Substation</t>
  </si>
  <si>
    <t>NEP-006</t>
  </si>
  <si>
    <t>Bridgewater Substation</t>
  </si>
  <si>
    <t>NEP-007</t>
  </si>
  <si>
    <t>Tewksbury Sub 22 Substation</t>
  </si>
  <si>
    <t>230/115</t>
  </si>
  <si>
    <t>NEP-008</t>
  </si>
  <si>
    <t>Shutesbury Substation</t>
  </si>
  <si>
    <t>Full substation rebuild</t>
  </si>
  <si>
    <t>NEP-009</t>
  </si>
  <si>
    <t>Deerfield #4 Substation</t>
  </si>
  <si>
    <t>115/69</t>
  </si>
  <si>
    <t>NEP-010</t>
  </si>
  <si>
    <t>V5/U6</t>
  </si>
  <si>
    <t>NEP-011</t>
  </si>
  <si>
    <t>Adams Substation</t>
  </si>
  <si>
    <t>Relocate substation</t>
  </si>
  <si>
    <t>NEP-012</t>
  </si>
  <si>
    <t>E-5/F-6</t>
  </si>
  <si>
    <t>NEP-014</t>
  </si>
  <si>
    <t>B-154N/C-155N</t>
  </si>
  <si>
    <t>NEP-015</t>
  </si>
  <si>
    <t>A-201/B-202</t>
  </si>
  <si>
    <t>NEP-016</t>
  </si>
  <si>
    <t>E-205E</t>
  </si>
  <si>
    <t>Rebuild to 345kV design</t>
  </si>
  <si>
    <t>NEP-017</t>
  </si>
  <si>
    <t>NEP-018</t>
  </si>
  <si>
    <t>A-179</t>
  </si>
  <si>
    <t>NEP-019</t>
  </si>
  <si>
    <t>D-156</t>
  </si>
  <si>
    <t>NEP-022</t>
  </si>
  <si>
    <t>NEP-023</t>
  </si>
  <si>
    <t>313/343</t>
  </si>
  <si>
    <t>NEP-024</t>
  </si>
  <si>
    <t>Brayton Point Substation</t>
  </si>
  <si>
    <t>NEP-025</t>
  </si>
  <si>
    <t>Sandy Pond Substation</t>
  </si>
  <si>
    <t>NEP-033</t>
  </si>
  <si>
    <t>E-157/E-157W</t>
  </si>
  <si>
    <t>NEP-034</t>
  </si>
  <si>
    <t>NEP-035</t>
  </si>
  <si>
    <t>394/397</t>
  </si>
  <si>
    <t>Replace structures, shield wire and/or hardware</t>
  </si>
  <si>
    <t>NEP-040</t>
  </si>
  <si>
    <t>O-15N</t>
  </si>
  <si>
    <t>NEP-042</t>
  </si>
  <si>
    <t>W-23</t>
  </si>
  <si>
    <t>Replace structures and/or hardware</t>
  </si>
  <si>
    <t>NEP-045</t>
  </si>
  <si>
    <t>NEP-074</t>
  </si>
  <si>
    <t>Royalston Substation</t>
  </si>
  <si>
    <t>Breaker Installation</t>
  </si>
  <si>
    <t>NEP-081</t>
  </si>
  <si>
    <t>Belmont #98 Substation</t>
  </si>
  <si>
    <t>Aging substation infrastructure, breakers,  relays</t>
  </si>
  <si>
    <t>NEP-026</t>
  </si>
  <si>
    <t>E-131</t>
  </si>
  <si>
    <t>MA/VT</t>
  </si>
  <si>
    <t>NEP-027</t>
  </si>
  <si>
    <t>A-1/B-2</t>
  </si>
  <si>
    <t>NEP-028</t>
  </si>
  <si>
    <t>E-205W</t>
  </si>
  <si>
    <t>NEP-013</t>
  </si>
  <si>
    <t>W-149</t>
  </si>
  <si>
    <t>NEP-029</t>
  </si>
  <si>
    <t>Vernon Substation</t>
  </si>
  <si>
    <t>NEP-030</t>
  </si>
  <si>
    <t>Moore 20 Substation</t>
  </si>
  <si>
    <t>NEP-031</t>
  </si>
  <si>
    <t>VT</t>
  </si>
  <si>
    <t>RIE-002</t>
  </si>
  <si>
    <t>E-183W</t>
  </si>
  <si>
    <t>Rhode Island Energy</t>
  </si>
  <si>
    <t>RI</t>
  </si>
  <si>
    <t>RIE-003</t>
  </si>
  <si>
    <t>S-171N</t>
  </si>
  <si>
    <t>RIE-004</t>
  </si>
  <si>
    <t>T-172N</t>
  </si>
  <si>
    <t>RIE-005</t>
  </si>
  <si>
    <t>S171/S171S/T172S</t>
  </si>
  <si>
    <t>RIE-007</t>
  </si>
  <si>
    <t>1870S</t>
  </si>
  <si>
    <t>Aging line and degredation of structures</t>
  </si>
  <si>
    <t>RIE-009</t>
  </si>
  <si>
    <t>Full rebuild or targeted refurbishment</t>
  </si>
  <si>
    <t>UI-001</t>
  </si>
  <si>
    <t>Pequonnock</t>
  </si>
  <si>
    <t xml:space="preserve">United Illuminating Company </t>
  </si>
  <si>
    <t>Coastal Substation Flood Mitigation Study Project</t>
  </si>
  <si>
    <t>UI-002</t>
  </si>
  <si>
    <t>8809A-2</t>
  </si>
  <si>
    <t>Railroad Corridor Transmission Line Asset Condition Upgrades</t>
  </si>
  <si>
    <t>Rebuild in new location with new monopoles, conductor and shield wire</t>
  </si>
  <si>
    <t>UI-003</t>
  </si>
  <si>
    <t>8809B-2</t>
  </si>
  <si>
    <t>UI-004</t>
  </si>
  <si>
    <t>8804A</t>
  </si>
  <si>
    <t>UI-005</t>
  </si>
  <si>
    <t>1560-3, 1594, 1808</t>
  </si>
  <si>
    <t>Derby Junction to Ansonia Corridor 115 kV Transmission Upgrades</t>
  </si>
  <si>
    <t>UI-006</t>
  </si>
  <si>
    <t>Grand Avenue</t>
  </si>
  <si>
    <t>Install flood wall</t>
  </si>
  <si>
    <t>UI-007</t>
  </si>
  <si>
    <t>Singer</t>
  </si>
  <si>
    <t>UI-008</t>
  </si>
  <si>
    <t>91001-1 &amp; 91001-2</t>
  </si>
  <si>
    <t>UI-009</t>
  </si>
  <si>
    <t xml:space="preserve">8804B </t>
  </si>
  <si>
    <t>UI-010</t>
  </si>
  <si>
    <t xml:space="preserve">88005A-1 </t>
  </si>
  <si>
    <t>UI-011</t>
  </si>
  <si>
    <t>88005B-1</t>
  </si>
  <si>
    <t>UI-012</t>
  </si>
  <si>
    <t>UI-013</t>
  </si>
  <si>
    <t>UI-014</t>
  </si>
  <si>
    <t>8500, 8700, 8702</t>
  </si>
  <si>
    <t>Aging obsolete LPFF UG cables, degredation of ducts and manholes</t>
  </si>
  <si>
    <t>Replace with XLPE cable in new manhole and duct bank system.</t>
  </si>
  <si>
    <t>VEP-001</t>
  </si>
  <si>
    <t>Line K19</t>
  </si>
  <si>
    <t>Vermont Electric Power Co</t>
  </si>
  <si>
    <t>VEP-002</t>
  </si>
  <si>
    <t>Line K42</t>
  </si>
  <si>
    <t>Complete line rebuild</t>
  </si>
  <si>
    <t>VEP-003</t>
  </si>
  <si>
    <t>Line K32</t>
  </si>
  <si>
    <t>VEP-004</t>
  </si>
  <si>
    <t>Line K43</t>
  </si>
  <si>
    <t>VEP-005</t>
  </si>
  <si>
    <t>St. Johnsbury substation</t>
  </si>
  <si>
    <t>N/A - Less than $5M PTF</t>
  </si>
  <si>
    <t>VEP-006</t>
  </si>
  <si>
    <t>Line K24</t>
  </si>
  <si>
    <t>VEP-007</t>
  </si>
  <si>
    <t>Line K21</t>
  </si>
  <si>
    <t>VEP-008</t>
  </si>
  <si>
    <t>Sand Bar PST</t>
  </si>
  <si>
    <t>History of PST issues</t>
  </si>
  <si>
    <t>Add smart valves device</t>
  </si>
  <si>
    <t>VEP-009</t>
  </si>
  <si>
    <t>Line K50</t>
  </si>
  <si>
    <t>VEP-015</t>
  </si>
  <si>
    <t>Line F206</t>
  </si>
  <si>
    <t>Chester SVC</t>
  </si>
  <si>
    <t>Versant</t>
  </si>
  <si>
    <t>Aging, obsolete equipment and controls</t>
  </si>
  <si>
    <t>Valves and Controls Upgrade</t>
  </si>
  <si>
    <t>Under Development</t>
  </si>
  <si>
    <t>CMP-013</t>
  </si>
  <si>
    <t>S81</t>
  </si>
  <si>
    <t>Group 1: $0-10M</t>
  </si>
  <si>
    <t>1 Year</t>
  </si>
  <si>
    <t>CMP-014</t>
  </si>
  <si>
    <t>S82</t>
  </si>
  <si>
    <t>CMP-015</t>
  </si>
  <si>
    <t>S209</t>
  </si>
  <si>
    <t>Group 2: $10-25M</t>
  </si>
  <si>
    <t>CMP-016</t>
  </si>
  <si>
    <t>S238</t>
  </si>
  <si>
    <t>CMP-017</t>
  </si>
  <si>
    <t>S250</t>
  </si>
  <si>
    <t>CMP-018</t>
  </si>
  <si>
    <t>CMP-019</t>
  </si>
  <si>
    <t>S66</t>
  </si>
  <si>
    <t>ES-059</t>
  </si>
  <si>
    <t>2 Year</t>
  </si>
  <si>
    <t>ES-060</t>
  </si>
  <si>
    <t>3403C and 3403D</t>
  </si>
  <si>
    <t>Installation of stop joints to address overall reliability and enviornental risk of fluid leakage</t>
  </si>
  <si>
    <t>Installation/replacement of Motor Operated Valves on underground lines</t>
  </si>
  <si>
    <t>ES-064</t>
  </si>
  <si>
    <t>1867-1/1880-1</t>
  </si>
  <si>
    <t>3-5 Year</t>
  </si>
  <si>
    <t>ES-065</t>
  </si>
  <si>
    <t>ES-066</t>
  </si>
  <si>
    <t xml:space="preserve">Line 1867-2/1880-3 </t>
  </si>
  <si>
    <t>Group 3: $25-100M</t>
  </si>
  <si>
    <t>ES-068</t>
  </si>
  <si>
    <t>6-10 Year</t>
  </si>
  <si>
    <t>ES-069</t>
  </si>
  <si>
    <t>ES-070</t>
  </si>
  <si>
    <t>ES-071</t>
  </si>
  <si>
    <t>ES-072</t>
  </si>
  <si>
    <t>ES-073</t>
  </si>
  <si>
    <t>Middletown Substation</t>
  </si>
  <si>
    <t>ES-074</t>
  </si>
  <si>
    <t>North Bloomfield Substation</t>
  </si>
  <si>
    <t>ES-075</t>
  </si>
  <si>
    <t>ES-117</t>
  </si>
  <si>
    <t>ES-118</t>
  </si>
  <si>
    <t>Haddam Substation</t>
  </si>
  <si>
    <t>ES-120</t>
  </si>
  <si>
    <t>ES-150</t>
  </si>
  <si>
    <t>Frost Bridge Station</t>
  </si>
  <si>
    <t>ES-159</t>
  </si>
  <si>
    <t>Line 1740</t>
  </si>
  <si>
    <t>ES-160</t>
  </si>
  <si>
    <t>Line 330</t>
  </si>
  <si>
    <t>ES-078</t>
  </si>
  <si>
    <t>65-502</t>
  </si>
  <si>
    <t>ES-079</t>
  </si>
  <si>
    <t>Pilgrim #725 Substation</t>
  </si>
  <si>
    <t>ES-080</t>
  </si>
  <si>
    <t>342/355</t>
  </si>
  <si>
    <t>ES-083</t>
  </si>
  <si>
    <t>Holbrook #478 Substation</t>
  </si>
  <si>
    <t>Failing brown glass insulators</t>
  </si>
  <si>
    <t xml:space="preserve">Replace brown glass insulators and additional aging substation components </t>
  </si>
  <si>
    <t>ES-084</t>
  </si>
  <si>
    <t>K Street #385 Substation</t>
  </si>
  <si>
    <t>ES-085</t>
  </si>
  <si>
    <t>Baker St #110 Substation</t>
  </si>
  <si>
    <t>ES-087</t>
  </si>
  <si>
    <t>282-507/602</t>
  </si>
  <si>
    <t>115/230</t>
  </si>
  <si>
    <t>ES-088</t>
  </si>
  <si>
    <t>ES-089</t>
  </si>
  <si>
    <t>65-508</t>
  </si>
  <si>
    <t>ES-090</t>
  </si>
  <si>
    <t>ES-092</t>
  </si>
  <si>
    <t>Northfield Mountain Substation</t>
  </si>
  <si>
    <t>ES-093</t>
  </si>
  <si>
    <t>ES-094</t>
  </si>
  <si>
    <t>ES-097</t>
  </si>
  <si>
    <t>Barnstable STA 958</t>
  </si>
  <si>
    <t>Degradation of Mobile Cap Bank</t>
  </si>
  <si>
    <t>Mobile Cap Bank Replacement</t>
  </si>
  <si>
    <t>ES-098</t>
  </si>
  <si>
    <t>Wing Lane STA 624</t>
  </si>
  <si>
    <t>ES-123</t>
  </si>
  <si>
    <t>Mashpee STA 946</t>
  </si>
  <si>
    <t>ES-151</t>
  </si>
  <si>
    <t>Upgrade SVC (Static Var Compensator) control system</t>
  </si>
  <si>
    <t>ES-158</t>
  </si>
  <si>
    <t>Station 150 Edgar</t>
  </si>
  <si>
    <t>ES-101</t>
  </si>
  <si>
    <t>Newington Substation</t>
  </si>
  <si>
    <t>ES-110</t>
  </si>
  <si>
    <t>Q171</t>
  </si>
  <si>
    <t>ES-114</t>
  </si>
  <si>
    <t>H141</t>
  </si>
  <si>
    <t>ES-115</t>
  </si>
  <si>
    <t>A253</t>
  </si>
  <si>
    <t>ES-116</t>
  </si>
  <si>
    <t>D121</t>
  </si>
  <si>
    <t>ES-153</t>
  </si>
  <si>
    <t>Line R193</t>
  </si>
  <si>
    <t>ES-154</t>
  </si>
  <si>
    <t>Line 380</t>
  </si>
  <si>
    <t>ES-165</t>
  </si>
  <si>
    <t>Line 326</t>
  </si>
  <si>
    <t>ES-166</t>
  </si>
  <si>
    <t>Line M127</t>
  </si>
  <si>
    <t>ES-167</t>
  </si>
  <si>
    <t>Line D121</t>
  </si>
  <si>
    <t>NEP-036</t>
  </si>
  <si>
    <t>Northboro Rd Substation</t>
  </si>
  <si>
    <t>Control House Rebuild</t>
  </si>
  <si>
    <t>NEP-037</t>
  </si>
  <si>
    <t>I-135S/J-136S</t>
  </si>
  <si>
    <t>NEP-038</t>
  </si>
  <si>
    <t>K-137E/L-138E</t>
  </si>
  <si>
    <t>Group 4: $100M+</t>
  </si>
  <si>
    <t>NEP-039</t>
  </si>
  <si>
    <t>M-39</t>
  </si>
  <si>
    <t>NEP-041</t>
  </si>
  <si>
    <t>S-145E/T-146E</t>
  </si>
  <si>
    <t>NEP-043</t>
  </si>
  <si>
    <t>Y-177</t>
  </si>
  <si>
    <t>NEP-044</t>
  </si>
  <si>
    <t>NEP-046</t>
  </si>
  <si>
    <t>Q-117</t>
  </si>
  <si>
    <t>NEP-047</t>
  </si>
  <si>
    <t>Otter River Substation</t>
  </si>
  <si>
    <t>NEP-048</t>
  </si>
  <si>
    <t>Palmer #503 Substation</t>
  </si>
  <si>
    <t>NEP-049</t>
  </si>
  <si>
    <t>U2</t>
  </si>
  <si>
    <t>NEP-051</t>
  </si>
  <si>
    <t>O-167/P-168</t>
  </si>
  <si>
    <t>HPFF UG Cable Replacement</t>
  </si>
  <si>
    <t>Replace HPFF with solid dielectric cable</t>
  </si>
  <si>
    <t>NEP-052</t>
  </si>
  <si>
    <t>E-183/F-184</t>
  </si>
  <si>
    <t>NEP-054</t>
  </si>
  <si>
    <t>NEP-061</t>
  </si>
  <si>
    <t>S1</t>
  </si>
  <si>
    <t>NEP-063</t>
  </si>
  <si>
    <t>Pratts Junction Substation</t>
  </si>
  <si>
    <t>NEP-064</t>
  </si>
  <si>
    <t>Westborough Substation</t>
  </si>
  <si>
    <t>NEP-065</t>
  </si>
  <si>
    <t xml:space="preserve">B-154N, C-155N, B-154S and C-155S </t>
  </si>
  <si>
    <t>NEP-069</t>
  </si>
  <si>
    <t>Millbury 5 Indoor GIS</t>
  </si>
  <si>
    <t>NEP-073</t>
  </si>
  <si>
    <t>I-135/J-136N</t>
  </si>
  <si>
    <t>NEP-075</t>
  </si>
  <si>
    <t>D-4</t>
  </si>
  <si>
    <t>Degradation of structures and/or hardware</t>
  </si>
  <si>
    <t>NEP-076</t>
  </si>
  <si>
    <t>G-133</t>
  </si>
  <si>
    <t>NEP-077</t>
  </si>
  <si>
    <t>Chartley Pond Substation</t>
  </si>
  <si>
    <t>Aging substation infrastructure, breakers, relays and/or control house</t>
  </si>
  <si>
    <t>NEP-078</t>
  </si>
  <si>
    <t>Millbury 3 Substation</t>
  </si>
  <si>
    <t>NEP-079</t>
  </si>
  <si>
    <t>NEP-080</t>
  </si>
  <si>
    <t>RIE-008</t>
  </si>
  <si>
    <t>H17</t>
  </si>
  <si>
    <t>Aging structures. conductor, shield wire and/or hardware</t>
  </si>
  <si>
    <t>RIE-010</t>
  </si>
  <si>
    <t>RIE-011</t>
  </si>
  <si>
    <t>Franklin Square/Manchester St</t>
  </si>
  <si>
    <t>RIE-012</t>
  </si>
  <si>
    <t>West Kingston</t>
  </si>
  <si>
    <t>Relay Upgrades / new transmission control cubicle</t>
  </si>
  <si>
    <t>RIE-013</t>
  </si>
  <si>
    <t>Kenyon</t>
  </si>
  <si>
    <t>RIE-014</t>
  </si>
  <si>
    <t>Wood River</t>
  </si>
  <si>
    <t>RIE-015</t>
  </si>
  <si>
    <t>Staples</t>
  </si>
  <si>
    <t>RIE-016</t>
  </si>
  <si>
    <t>Valley Sub</t>
  </si>
  <si>
    <t>RIE-025</t>
  </si>
  <si>
    <t>Hartford Ave Sub</t>
  </si>
  <si>
    <t>Replace breaker, relay upgrades</t>
  </si>
  <si>
    <t>RIE-026</t>
  </si>
  <si>
    <t>Kent County Sub</t>
  </si>
  <si>
    <t>Replace transformer, relay upgrades, equipment monitor installs</t>
  </si>
  <si>
    <t>UI-015</t>
  </si>
  <si>
    <t>Milvon</t>
  </si>
  <si>
    <t>Critical equipment failure due to past flooding events.</t>
  </si>
  <si>
    <t>Raise critical equipment above 100 year flood elevation.</t>
  </si>
  <si>
    <t>UI-016</t>
  </si>
  <si>
    <t>Unreliable leased communications lines.</t>
  </si>
  <si>
    <t>Replace existing static wire with OPGW.</t>
  </si>
  <si>
    <t>Under Evaluation</t>
  </si>
  <si>
    <t>ES-121</t>
  </si>
  <si>
    <t>ES-131</t>
  </si>
  <si>
    <t>Southington 4C</t>
  </si>
  <si>
    <t>ES-145</t>
  </si>
  <si>
    <t>Southington</t>
  </si>
  <si>
    <t>ES-122</t>
  </si>
  <si>
    <t>ES-130</t>
  </si>
  <si>
    <t>Northfield Mountain 16R</t>
  </si>
  <si>
    <t>ES-134</t>
  </si>
  <si>
    <t>Holbrook BPS/D4 Upgrades</t>
  </si>
  <si>
    <t>ES-136</t>
  </si>
  <si>
    <t>Loop 20 MOV Lines 349XY</t>
  </si>
  <si>
    <t>ES-142</t>
  </si>
  <si>
    <t>Blackstone</t>
  </si>
  <si>
    <t>ES-143</t>
  </si>
  <si>
    <t>Framingham</t>
  </si>
  <si>
    <t>ES-144</t>
  </si>
  <si>
    <t>Haddam Neck</t>
  </si>
  <si>
    <t>ES-125</t>
  </si>
  <si>
    <t>Eagle</t>
  </si>
  <si>
    <t>ES-126</t>
  </si>
  <si>
    <t>Eliot</t>
  </si>
  <si>
    <t>ES-127</t>
  </si>
  <si>
    <t xml:space="preserve">Scobie Pond Substation </t>
  </si>
  <si>
    <t>ES-128</t>
  </si>
  <si>
    <t>Littleton</t>
  </si>
  <si>
    <t>ES-129</t>
  </si>
  <si>
    <t>Deerfield</t>
  </si>
  <si>
    <t>ES-132</t>
  </si>
  <si>
    <t>Amherst</t>
  </si>
  <si>
    <t>ES-133</t>
  </si>
  <si>
    <t>Scobie Pond BPS/D4 Upgrades</t>
  </si>
  <si>
    <t>ES-146</t>
  </si>
  <si>
    <t>Timber Swamp Substation</t>
  </si>
  <si>
    <t>NEP-032</t>
  </si>
  <si>
    <t>NEP-050</t>
  </si>
  <si>
    <t>Z-126/A-127</t>
  </si>
  <si>
    <t>NEP-053</t>
  </si>
  <si>
    <t>O-215/N-214</t>
  </si>
  <si>
    <t>NEP-055</t>
  </si>
  <si>
    <t>Gardner Twr Sub Motorized switches</t>
  </si>
  <si>
    <t>NEP-056</t>
  </si>
  <si>
    <t>NEP-057</t>
  </si>
  <si>
    <t>NEP-058</t>
  </si>
  <si>
    <t>A-127/B-128/Z-126</t>
  </si>
  <si>
    <t>NEP-059</t>
  </si>
  <si>
    <t>Read St Substation</t>
  </si>
  <si>
    <t>NEP-060</t>
  </si>
  <si>
    <t>D-130</t>
  </si>
  <si>
    <t>NEP-062</t>
  </si>
  <si>
    <t>M13/L14/N12</t>
  </si>
  <si>
    <t>NEP-066</t>
  </si>
  <si>
    <t>E1</t>
  </si>
  <si>
    <t>NEP-067</t>
  </si>
  <si>
    <t>Ware Substation</t>
  </si>
  <si>
    <t>NEP-068</t>
  </si>
  <si>
    <t>F-132</t>
  </si>
  <si>
    <t>NEP-070</t>
  </si>
  <si>
    <t>Robinson Ave</t>
  </si>
  <si>
    <t>NEP-071</t>
  </si>
  <si>
    <t>X-176</t>
  </si>
  <si>
    <t>NEP-082</t>
  </si>
  <si>
    <t>Bear Swamp Substation</t>
  </si>
  <si>
    <t>NEP-083</t>
  </si>
  <si>
    <t>A-179/Q-169</t>
  </si>
  <si>
    <t>NEP-072</t>
  </si>
  <si>
    <t>N-40</t>
  </si>
  <si>
    <t>RIE-017</t>
  </si>
  <si>
    <t>RIE-018</t>
  </si>
  <si>
    <t>1870N</t>
  </si>
  <si>
    <t>RIE-019</t>
  </si>
  <si>
    <t>Q-143</t>
  </si>
  <si>
    <t>RIE-020</t>
  </si>
  <si>
    <t>R-144N</t>
  </si>
  <si>
    <t>RIE-021</t>
  </si>
  <si>
    <t>V-148N</t>
  </si>
  <si>
    <t>RIE-022</t>
  </si>
  <si>
    <t>R9</t>
  </si>
  <si>
    <t>RIE-023</t>
  </si>
  <si>
    <t>E-105</t>
  </si>
  <si>
    <t xml:space="preserve">Aging equipment and equipment failures </t>
  </si>
  <si>
    <t>RIE-024</t>
  </si>
  <si>
    <t>F-106</t>
  </si>
  <si>
    <t>RIE-027</t>
  </si>
  <si>
    <t>Drumrock Sub</t>
  </si>
  <si>
    <t>RIE-028</t>
  </si>
  <si>
    <t>West Farnum Sub</t>
  </si>
  <si>
    <t>UI-017</t>
  </si>
  <si>
    <t>Elmwest</t>
  </si>
  <si>
    <t>Degradation of substation equipment due to age.</t>
  </si>
  <si>
    <t>Rebuild substation in new location adjacent to existing.</t>
  </si>
  <si>
    <t>VEP-010</t>
  </si>
  <si>
    <t>Granite Sync cond</t>
  </si>
  <si>
    <t>Aging controls</t>
  </si>
  <si>
    <t>Control replacments</t>
  </si>
  <si>
    <t>VEP-011</t>
  </si>
  <si>
    <t>Line K51</t>
  </si>
  <si>
    <t>2 year</t>
  </si>
  <si>
    <t>VEP-012</t>
  </si>
  <si>
    <t xml:space="preserve">Essex substation </t>
  </si>
  <si>
    <t>VEP-013</t>
  </si>
  <si>
    <t>Vermont Yankee substation</t>
  </si>
  <si>
    <t>3-5 year</t>
  </si>
  <si>
    <t>VEP-014</t>
  </si>
  <si>
    <t>Line K54</t>
  </si>
  <si>
    <t>VEP-016</t>
  </si>
  <si>
    <t>Coolidge transformer and substation</t>
  </si>
  <si>
    <t>VEP-017</t>
  </si>
  <si>
    <t>Highgate Converter</t>
  </si>
  <si>
    <t>VEP-018</t>
  </si>
  <si>
    <t>Cold River</t>
  </si>
  <si>
    <t>VEP-019</t>
  </si>
  <si>
    <t>West Rutland</t>
  </si>
  <si>
    <t>VEP-020</t>
  </si>
  <si>
    <t>Granite</t>
  </si>
  <si>
    <t>VEP-021</t>
  </si>
  <si>
    <t>S. Hero</t>
  </si>
  <si>
    <t>VEP-022</t>
  </si>
  <si>
    <t>Line K28</t>
  </si>
  <si>
    <t>VEP-023</t>
  </si>
  <si>
    <t>Line K30</t>
  </si>
  <si>
    <t>VEP-024</t>
  </si>
  <si>
    <t>Line K39</t>
  </si>
  <si>
    <t>VEP-025</t>
  </si>
  <si>
    <t>Line K47</t>
  </si>
  <si>
    <t>VEP-026</t>
  </si>
  <si>
    <t>Line K60</t>
  </si>
  <si>
    <t>VEP-027</t>
  </si>
  <si>
    <t>Line K80</t>
  </si>
  <si>
    <t>New England Asset Owners 2026 Asset Condition Project Foreast</t>
  </si>
  <si>
    <t>August 2026</t>
  </si>
  <si>
    <t>Table 1 of 3: Project Stage Reconciliation 2025 - 2026</t>
  </si>
  <si>
    <t>Removed - placed in service</t>
  </si>
  <si>
    <t>Removed - other reasons</t>
  </si>
  <si>
    <t>Moved to "Under Evaluation"</t>
  </si>
  <si>
    <t>Moved to "Under Development"</t>
  </si>
  <si>
    <t>Moved to "Presented to PAC"</t>
  </si>
  <si>
    <t>New Additions</t>
  </si>
  <si>
    <t>CMP/MEPCO</t>
  </si>
  <si>
    <t>Total</t>
  </si>
  <si>
    <t>Grand Total</t>
  </si>
  <si>
    <t>Table 2 of 3: Estimated Cost Comparison of Projects Presented to PAC 2025 - 2026</t>
  </si>
  <si>
    <t>Presented to PAC Projects Estimated Cost ($M)</t>
  </si>
  <si>
    <t>Table 3 of 3: Cost Category Comparison 2025 - 2026</t>
  </si>
  <si>
    <t>Cost Categories</t>
  </si>
  <si>
    <t>For questions please contact the individuals below</t>
  </si>
  <si>
    <t>Company</t>
  </si>
  <si>
    <t>Name</t>
  </si>
  <si>
    <t>Email</t>
  </si>
  <si>
    <t>Avangrid (CMP and MEPCO)</t>
  </si>
  <si>
    <t>Devin Carrier</t>
  </si>
  <si>
    <t>devin.carrier@cmpco.com</t>
  </si>
  <si>
    <t>Avangrid (UI)</t>
  </si>
  <si>
    <t>Joshua Cefaratti</t>
  </si>
  <si>
    <t>joshua.cefaratti@cmpco.com</t>
  </si>
  <si>
    <t>Dave Burnham</t>
  </si>
  <si>
    <t>david.burnham@eversource.com</t>
  </si>
  <si>
    <t>National Grid</t>
  </si>
  <si>
    <t>Rafael Panos</t>
  </si>
  <si>
    <t>rafael.panos@nationalgrid.com</t>
  </si>
  <si>
    <t>George Nemeh</t>
  </si>
  <si>
    <t>gjnemeh@pplweb.com</t>
  </si>
  <si>
    <t>VELCO</t>
  </si>
  <si>
    <t>Frank Ettori</t>
  </si>
  <si>
    <t>fettori@velco.com</t>
  </si>
  <si>
    <t>Dave Norman</t>
  </si>
  <si>
    <t>david.norman@versantpower.com</t>
  </si>
  <si>
    <t>Data Field Descriptions</t>
  </si>
  <si>
    <t xml:space="preserve">Project Stage </t>
  </si>
  <si>
    <t>Facility is currently being evaluated for possible asset condition project, but no formal scope/cost estimates have been developed</t>
  </si>
  <si>
    <t>Project planning is underway; project scope and conceptual cost estimates are currently being developed</t>
  </si>
  <si>
    <t>Presented to PAC – Project has been presented to PAC and is listed on most recent Asset Condition List</t>
  </si>
  <si>
    <t>Unique ID added in 2025.  
Note this number is only for this exhibit and is not related to Any other ID numbers for other purposes such as PPA or TCA numbers.</t>
  </si>
  <si>
    <t>Asset Condition List (ACL) ID</t>
  </si>
  <si>
    <t>Line Number or Station Name/Number</t>
  </si>
  <si>
    <t>Voltage level for lines or high/low voltage for stations</t>
  </si>
  <si>
    <t>Brief description of condition requiring action or attention</t>
  </si>
  <si>
    <t>Anticipated solution</t>
  </si>
  <si>
    <t>Most likely solution based on the TO’s current assessment</t>
  </si>
  <si>
    <t>May become proposed solution presented to PAC or be modified as additional analysis is completed</t>
  </si>
  <si>
    <t>Year Added</t>
  </si>
  <si>
    <t>Year added to this file</t>
  </si>
  <si>
    <t>For projects listed as “Presented to PAC”, the following information is available:</t>
  </si>
  <si>
    <t>Status on Asset Condition List (Concept, Proposed, Planned, Under Construction)</t>
  </si>
  <si>
    <t>Estimated Cost ($)</t>
  </si>
  <si>
    <t>Estimated In Service Date (ISD), Year</t>
  </si>
  <si>
    <t>For projects listed as “Under Development”, the following information is available:</t>
  </si>
  <si>
    <t>Anticipated PAC Presentation date, Month &amp; Year</t>
  </si>
  <si>
    <t>Anticipated Cost Category</t>
  </si>
  <si>
    <t>$0-10M</t>
  </si>
  <si>
    <t>$10-25M</t>
  </si>
  <si>
    <t>$25-100M</t>
  </si>
  <si>
    <t>$100M+</t>
  </si>
  <si>
    <t>Planning Horizon (anticipated in-service dates)</t>
  </si>
  <si>
    <t>6-10 Year : TOs have focused on projects expected within the next 5 years, but included information on projects anticipated within the 6 - 10 year timeframe where available</t>
  </si>
  <si>
    <t>For projects listed as “Under Evaluation”, the information above is provided where available</t>
  </si>
  <si>
    <t>VP-001</t>
  </si>
  <si>
    <t>ACL ID is provided for projects already listed on the ISO NE Asset Condition list as of June 2026</t>
  </si>
  <si>
    <t>https://www.iso-ne.com/static-assets/documents/100037/final_asset_condition_list_jun_2026.xlsx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</si>
</sst>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409]mmm\-yy;@"/>
    <numFmt numFmtId="166" formatCode="[$-409]mmm\ yyyy;@"/>
    <numFmt numFmtId="167" formatCode="_(* #,##0_);_(* \(#,##0\);_(* &quot;-&quot;??_);_(@_)"/>
    <numFmt numFmtId="168" formatCode="mmm\-yyyy"/>
  </numFmts>
  <fonts count="17" x14ac:knownFonts="1">
    <font>
      <sz val="11"/>
      <color theme="1"/>
      <name val="Calibri"/>
      <family val="2"/>
      <scheme val="minor"/>
    </font>
    <font>
      <sz val="11"/>
      <name val="Calibri"/>
      <family val="2"/>
      <scheme val="minor"/>
    </font>
    <font>
      <b/>
      <sz val="10"/>
      <name val="Arial"/>
      <family val="2"/>
    </font>
    <font>
      <b/>
      <sz val="11"/>
      <name val="Calibri"/>
      <family val="2"/>
      <scheme val="minor"/>
    </font>
    <font>
      <b/>
      <sz val="11"/>
      <color theme="1"/>
      <name val="Calibri"/>
      <family val="2"/>
      <scheme val="minor"/>
    </font>
    <font>
      <sz val="11"/>
      <color theme="1"/>
      <name val="Calibri"/>
      <family val="2"/>
      <scheme val="minor"/>
    </font>
    <font>
      <sz val="24"/>
      <color rgb="FFFF0000"/>
      <name val="Calibri"/>
      <family val="2"/>
      <scheme val="minor"/>
    </font>
    <font>
      <b/>
      <sz val="24"/>
      <color theme="1"/>
      <name val="Calibri"/>
      <family val="2"/>
      <scheme val="minor"/>
    </font>
    <font>
      <b/>
      <sz val="14"/>
      <color theme="1"/>
      <name val="Calibri"/>
      <family val="2"/>
      <scheme val="minor"/>
    </font>
    <font>
      <sz val="10"/>
      <name val="Arial"/>
      <family val="2"/>
    </font>
    <font>
      <sz val="20"/>
      <color rgb="FFFF0000"/>
      <name val="Calibri"/>
      <family val="2"/>
      <scheme val="minor"/>
    </font>
    <font>
      <sz val="8"/>
      <name val="Calibri"/>
      <family val="2"/>
      <scheme val="minor"/>
    </font>
    <font>
      <b/>
      <sz val="11"/>
      <color theme="0"/>
      <name val="Calibri"/>
      <family val="2"/>
      <scheme val="minor"/>
    </font>
    <font>
      <sz val="8"/>
      <name val="Arial"/>
      <family val="2"/>
    </font>
    <font>
      <sz val="11"/>
      <color rgb="FF000000"/>
      <name val="Calibri"/>
      <family val="2"/>
      <scheme val="minor"/>
    </font>
    <font>
      <b/>
      <sz val="11"/>
      <color rgb="FFFFFFFF"/>
      <name val="Calibri"/>
      <family val="2"/>
      <scheme val="minor"/>
    </font>
    <font>
      <u/>
      <sz val="11"/>
      <color theme="1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rgb="FF92D050"/>
        <bgColor indexed="64"/>
      </patternFill>
    </fill>
    <fill>
      <patternFill patternType="solid">
        <fgColor theme="4"/>
        <bgColor theme="4"/>
      </patternFill>
    </fill>
    <fill>
      <patternFill patternType="solid">
        <fgColor rgb="FF00B0F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4" tint="0.79998168889431442"/>
        <bgColor theme="4" tint="0.79998168889431442"/>
      </patternFill>
    </fill>
    <fill>
      <patternFill patternType="solid">
        <fgColor rgb="FFFF0000"/>
        <bgColor indexed="64"/>
      </patternFill>
    </fill>
    <fill>
      <patternFill patternType="solid">
        <fgColor theme="1" tint="0.499984740745262"/>
        <bgColor indexed="64"/>
      </patternFill>
    </fill>
    <fill>
      <patternFill patternType="solid">
        <fgColor rgb="FFFFFF00"/>
        <bgColor indexed="64"/>
      </patternFill>
    </fill>
    <fill>
      <patternFill patternType="solid">
        <fgColor rgb="FF002060"/>
        <bgColor rgb="FF000000"/>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rgb="FF000000"/>
      </top>
      <bottom style="thin">
        <color auto="1"/>
      </bottom>
      <diagonal/>
    </border>
    <border>
      <left/>
      <right style="thin">
        <color indexed="64"/>
      </right>
      <top style="thin">
        <color rgb="FF000000"/>
      </top>
      <bottom style="thin">
        <color indexed="64"/>
      </bottom>
      <diagonal/>
    </border>
    <border>
      <left/>
      <right style="thin">
        <color auto="1"/>
      </right>
      <top style="thin">
        <color rgb="FF000000"/>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theme="4" tint="0.39997558519241921"/>
      </bottom>
      <diagonal/>
    </border>
    <border>
      <left style="thin">
        <color indexed="64"/>
      </left>
      <right style="thin">
        <color theme="4" tint="0.39997558519241921"/>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s>
  <cellStyleXfs count="15">
    <xf numFmtId="0" fontId="0" fillId="0" borderId="0"/>
    <xf numFmtId="44" fontId="5"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9" fillId="0" borderId="0"/>
    <xf numFmtId="0" fontId="9" fillId="0" borderId="0"/>
    <xf numFmtId="0" fontId="5" fillId="0" borderId="0"/>
    <xf numFmtId="0" fontId="16" fillId="0" borderId="0" applyNumberFormat="0" applyFill="0" applyBorder="0" applyAlignment="0" applyProtection="0"/>
  </cellStyleXfs>
  <cellXfs count="192">
    <xf numFmtId="0" fontId="0" fillId="0" borderId="0" xfId="0"/>
    <xf numFmtId="0" fontId="0" fillId="2" borderId="3" xfId="0" applyFill="1" applyBorder="1" applyAlignment="1">
      <alignment wrapText="1"/>
    </xf>
    <xf numFmtId="0" fontId="0" fillId="3" borderId="5" xfId="0" applyFill="1" applyBorder="1" applyAlignment="1">
      <alignment wrapText="1"/>
    </xf>
    <xf numFmtId="0" fontId="0" fillId="4" borderId="5" xfId="0" applyFill="1" applyBorder="1" applyAlignment="1">
      <alignment wrapText="1"/>
    </xf>
    <xf numFmtId="0" fontId="0" fillId="5" borderId="8" xfId="0" applyFill="1" applyBorder="1" applyAlignment="1">
      <alignment wrapText="1"/>
    </xf>
    <xf numFmtId="0" fontId="7" fillId="0" borderId="0" xfId="0" applyFont="1"/>
    <xf numFmtId="0" fontId="8" fillId="2" borderId="1" xfId="0" applyFont="1" applyFill="1" applyBorder="1"/>
    <xf numFmtId="0" fontId="6" fillId="0" borderId="0" xfId="0" applyFont="1" applyAlignment="1">
      <alignment wrapText="1"/>
    </xf>
    <xf numFmtId="0" fontId="0" fillId="0" borderId="0" xfId="0" applyAlignment="1">
      <alignment wrapText="1"/>
    </xf>
    <xf numFmtId="0" fontId="0" fillId="3" borderId="0" xfId="0" applyFill="1"/>
    <xf numFmtId="0" fontId="0" fillId="4" borderId="0" xfId="0" applyFill="1"/>
    <xf numFmtId="164" fontId="0" fillId="0" borderId="0" xfId="1" applyNumberFormat="1" applyFont="1"/>
    <xf numFmtId="14" fontId="0" fillId="0" borderId="0" xfId="0" applyNumberFormat="1"/>
    <xf numFmtId="0" fontId="0" fillId="2" borderId="2" xfId="0" applyFill="1" applyBorder="1"/>
    <xf numFmtId="0" fontId="0" fillId="2" borderId="2" xfId="0" applyFill="1" applyBorder="1" applyAlignment="1">
      <alignment wrapText="1"/>
    </xf>
    <xf numFmtId="0" fontId="0" fillId="5" borderId="7" xfId="0" applyFill="1" applyBorder="1"/>
    <xf numFmtId="0" fontId="0" fillId="5" borderId="7" xfId="0" applyFill="1" applyBorder="1" applyAlignment="1">
      <alignment wrapText="1"/>
    </xf>
    <xf numFmtId="0" fontId="4" fillId="0" borderId="0" xfId="0" applyFont="1"/>
    <xf numFmtId="0" fontId="0" fillId="0" borderId="0" xfId="0" applyAlignment="1">
      <alignment horizontal="center" wrapText="1"/>
    </xf>
    <xf numFmtId="0" fontId="0" fillId="2" borderId="2" xfId="0" applyFill="1" applyBorder="1" applyAlignment="1">
      <alignment horizontal="center" wrapText="1"/>
    </xf>
    <xf numFmtId="0" fontId="0" fillId="5" borderId="6" xfId="0" applyFill="1" applyBorder="1"/>
    <xf numFmtId="0" fontId="0" fillId="4" borderId="0" xfId="0" applyFill="1" applyAlignment="1">
      <alignment wrapText="1"/>
    </xf>
    <xf numFmtId="0" fontId="0" fillId="4" borderId="4" xfId="0" applyFill="1" applyBorder="1"/>
    <xf numFmtId="0" fontId="0" fillId="3" borderId="0" xfId="0" applyFill="1" applyAlignment="1">
      <alignment wrapText="1"/>
    </xf>
    <xf numFmtId="0" fontId="0" fillId="3" borderId="4" xfId="0" applyFill="1" applyBorder="1"/>
    <xf numFmtId="0" fontId="6" fillId="0" borderId="0" xfId="0" applyFont="1"/>
    <xf numFmtId="0" fontId="1" fillId="0" borderId="12" xfId="0" applyFont="1" applyBorder="1" applyAlignment="1">
      <alignment wrapText="1"/>
    </xf>
    <xf numFmtId="0" fontId="1" fillId="0" borderId="12" xfId="0" applyFont="1" applyBorder="1"/>
    <xf numFmtId="0" fontId="1" fillId="0" borderId="12" xfId="0" applyFont="1" applyBorder="1" applyAlignment="1">
      <alignment horizontal="center"/>
    </xf>
    <xf numFmtId="0" fontId="1" fillId="0" borderId="12" xfId="0" applyFont="1" applyBorder="1" applyAlignment="1">
      <alignment horizontal="right"/>
    </xf>
    <xf numFmtId="166" fontId="1" fillId="0" borderId="12" xfId="0" applyNumberFormat="1" applyFont="1" applyBorder="1"/>
    <xf numFmtId="164" fontId="1" fillId="0" borderId="12" xfId="1" applyNumberFormat="1" applyFont="1" applyBorder="1" applyAlignment="1">
      <alignment wrapText="1"/>
    </xf>
    <xf numFmtId="14" fontId="1" fillId="7" borderId="12" xfId="0" applyNumberFormat="1" applyFont="1" applyFill="1" applyBorder="1" applyAlignment="1">
      <alignment horizontal="center" vertical="center" wrapText="1"/>
    </xf>
    <xf numFmtId="14" fontId="1" fillId="6" borderId="12" xfId="0" applyNumberFormat="1" applyFont="1" applyFill="1" applyBorder="1" applyAlignment="1">
      <alignment horizontal="center" vertical="center" wrapText="1"/>
    </xf>
    <xf numFmtId="14" fontId="1" fillId="6" borderId="11" xfId="0" applyNumberFormat="1" applyFont="1" applyFill="1" applyBorder="1" applyAlignment="1">
      <alignment vertical="center" wrapText="1"/>
    </xf>
    <xf numFmtId="166" fontId="1" fillId="7" borderId="12" xfId="0" applyNumberFormat="1" applyFont="1" applyFill="1" applyBorder="1" applyAlignment="1">
      <alignment horizontal="center" vertical="center" wrapText="1"/>
    </xf>
    <xf numFmtId="0" fontId="1" fillId="0" borderId="12" xfId="0" applyFont="1" applyBorder="1" applyAlignment="1">
      <alignment horizontal="center" wrapText="1"/>
    </xf>
    <xf numFmtId="0" fontId="10" fillId="0" borderId="0" xfId="0" applyFont="1"/>
    <xf numFmtId="0" fontId="1" fillId="0" borderId="12" xfId="0" applyFont="1" applyBorder="1" applyAlignment="1">
      <alignment horizontal="center" vertical="center"/>
    </xf>
    <xf numFmtId="165" fontId="1" fillId="0" borderId="12" xfId="0" applyNumberFormat="1" applyFont="1" applyBorder="1" applyAlignment="1">
      <alignment horizontal="center" vertical="center"/>
    </xf>
    <xf numFmtId="14" fontId="1" fillId="6" borderId="12" xfId="0" applyNumberFormat="1" applyFont="1" applyFill="1" applyBorder="1" applyAlignment="1">
      <alignment vertical="center" wrapText="1"/>
    </xf>
    <xf numFmtId="0" fontId="1" fillId="0" borderId="14" xfId="0" applyFont="1" applyBorder="1" applyAlignment="1">
      <alignment wrapText="1"/>
    </xf>
    <xf numFmtId="0" fontId="1" fillId="0" borderId="14" xfId="0" applyFont="1" applyBorder="1" applyAlignment="1">
      <alignment horizontal="center" vertical="center"/>
    </xf>
    <xf numFmtId="0" fontId="1" fillId="0" borderId="14" xfId="0" applyFont="1" applyBorder="1" applyAlignment="1">
      <alignment horizontal="center"/>
    </xf>
    <xf numFmtId="0" fontId="1" fillId="0" borderId="14" xfId="0" applyFont="1" applyBorder="1" applyAlignment="1">
      <alignment horizontal="right"/>
    </xf>
    <xf numFmtId="164" fontId="1" fillId="0" borderId="14" xfId="1" applyNumberFormat="1" applyFont="1" applyBorder="1" applyAlignment="1">
      <alignment wrapText="1"/>
    </xf>
    <xf numFmtId="14" fontId="1" fillId="6" borderId="14" xfId="0" applyNumberFormat="1" applyFont="1" applyFill="1" applyBorder="1" applyAlignment="1">
      <alignment horizontal="center" vertical="center" wrapText="1"/>
    </xf>
    <xf numFmtId="14" fontId="1" fillId="6" borderId="14" xfId="0" applyNumberFormat="1" applyFont="1" applyFill="1" applyBorder="1" applyAlignment="1">
      <alignment vertical="center" wrapText="1"/>
    </xf>
    <xf numFmtId="0" fontId="1" fillId="0" borderId="14" xfId="0" applyFont="1" applyBorder="1" applyAlignment="1">
      <alignment horizontal="center" wrapText="1"/>
    </xf>
    <xf numFmtId="166" fontId="1" fillId="7" borderId="14" xfId="0" applyNumberFormat="1" applyFont="1" applyFill="1" applyBorder="1" applyAlignment="1">
      <alignment horizontal="center" vertical="center" wrapText="1"/>
    </xf>
    <xf numFmtId="0" fontId="8" fillId="2" borderId="2" xfId="0" applyFont="1" applyFill="1" applyBorder="1"/>
    <xf numFmtId="0" fontId="0" fillId="0" borderId="4" xfId="0" applyBorder="1"/>
    <xf numFmtId="0" fontId="0" fillId="0" borderId="6" xfId="0" applyBorder="1"/>
    <xf numFmtId="0" fontId="0" fillId="0" borderId="7" xfId="0" applyBorder="1"/>
    <xf numFmtId="0" fontId="0" fillId="0" borderId="0" xfId="0" applyAlignment="1">
      <alignment horizontal="center"/>
    </xf>
    <xf numFmtId="0" fontId="0" fillId="0" borderId="5" xfId="0" applyBorder="1" applyAlignment="1">
      <alignment horizontal="center"/>
    </xf>
    <xf numFmtId="0" fontId="4" fillId="9" borderId="4" xfId="0" applyFont="1" applyFill="1" applyBorder="1"/>
    <xf numFmtId="0" fontId="4" fillId="9" borderId="0" xfId="0" applyFont="1" applyFill="1"/>
    <xf numFmtId="0" fontId="4" fillId="0" borderId="7" xfId="0" applyFont="1" applyBorder="1"/>
    <xf numFmtId="0" fontId="4" fillId="9" borderId="0" xfId="0" applyFont="1" applyFill="1" applyAlignment="1">
      <alignment horizontal="center"/>
    </xf>
    <xf numFmtId="0" fontId="4" fillId="9" borderId="5" xfId="0" applyFont="1" applyFill="1" applyBorder="1" applyAlignment="1">
      <alignment horizontal="center"/>
    </xf>
    <xf numFmtId="0" fontId="0" fillId="0" borderId="16" xfId="0"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164" fontId="0" fillId="0" borderId="7" xfId="1" applyNumberFormat="1" applyFont="1" applyBorder="1"/>
    <xf numFmtId="164" fontId="0" fillId="0" borderId="8" xfId="1" applyNumberFormat="1" applyFont="1" applyBorder="1"/>
    <xf numFmtId="0" fontId="12" fillId="8" borderId="15" xfId="0" applyFont="1" applyFill="1" applyBorder="1" applyAlignment="1">
      <alignment vertical="center"/>
    </xf>
    <xf numFmtId="0" fontId="12" fillId="8" borderId="17" xfId="0" applyFont="1" applyFill="1" applyBorder="1" applyAlignment="1">
      <alignment horizontal="center" vertical="center"/>
    </xf>
    <xf numFmtId="0" fontId="0" fillId="0" borderId="13" xfId="0" applyBorder="1" applyAlignment="1">
      <alignment horizontal="center"/>
    </xf>
    <xf numFmtId="0" fontId="12" fillId="8" borderId="1" xfId="0" applyFont="1" applyFill="1" applyBorder="1" applyAlignment="1">
      <alignment vertical="center"/>
    </xf>
    <xf numFmtId="0" fontId="12" fillId="8" borderId="3" xfId="0" applyFont="1" applyFill="1" applyBorder="1" applyAlignment="1">
      <alignment vertical="center"/>
    </xf>
    <xf numFmtId="0" fontId="12" fillId="8" borderId="18" xfId="0" applyFont="1" applyFill="1" applyBorder="1" applyAlignment="1">
      <alignment horizontal="center" vertical="center"/>
    </xf>
    <xf numFmtId="0" fontId="12" fillId="8" borderId="19" xfId="0" applyFont="1" applyFill="1" applyBorder="1" applyAlignment="1">
      <alignment horizontal="center" vertical="center"/>
    </xf>
    <xf numFmtId="0" fontId="4" fillId="9" borderId="1" xfId="0" applyFont="1" applyFill="1" applyBorder="1"/>
    <xf numFmtId="0" fontId="4" fillId="9" borderId="2" xfId="0" applyFont="1" applyFill="1" applyBorder="1"/>
    <xf numFmtId="0" fontId="4" fillId="9" borderId="2" xfId="0" applyFont="1" applyFill="1" applyBorder="1" applyAlignment="1">
      <alignment horizontal="center"/>
    </xf>
    <xf numFmtId="0" fontId="4" fillId="9" borderId="3" xfId="0" applyFont="1" applyFill="1" applyBorder="1" applyAlignment="1">
      <alignment horizontal="center"/>
    </xf>
    <xf numFmtId="167" fontId="1" fillId="0" borderId="12" xfId="0" applyNumberFormat="1" applyFont="1" applyBorder="1" applyAlignment="1">
      <alignment wrapText="1"/>
    </xf>
    <xf numFmtId="0" fontId="0" fillId="0" borderId="12" xfId="0" applyBorder="1"/>
    <xf numFmtId="167" fontId="0" fillId="0" borderId="12" xfId="10" applyNumberFormat="1" applyFont="1" applyBorder="1"/>
    <xf numFmtId="167" fontId="0" fillId="0" borderId="12" xfId="10" applyNumberFormat="1" applyFont="1" applyFill="1" applyBorder="1"/>
    <xf numFmtId="0" fontId="0" fillId="10" borderId="12" xfId="0" applyFill="1" applyBorder="1"/>
    <xf numFmtId="167" fontId="0" fillId="10" borderId="12" xfId="10" applyNumberFormat="1" applyFont="1" applyFill="1" applyBorder="1"/>
    <xf numFmtId="0" fontId="0" fillId="0" borderId="10" xfId="0" applyBorder="1"/>
    <xf numFmtId="167" fontId="0" fillId="0" borderId="10" xfId="10" applyNumberFormat="1" applyFont="1" applyBorder="1"/>
    <xf numFmtId="167" fontId="0" fillId="0" borderId="10" xfId="10" applyNumberFormat="1" applyFont="1" applyFill="1" applyBorder="1"/>
    <xf numFmtId="0" fontId="12" fillId="11" borderId="9" xfId="0" applyFont="1" applyFill="1" applyBorder="1"/>
    <xf numFmtId="0" fontId="12" fillId="11" borderId="9" xfId="0" applyFont="1" applyFill="1" applyBorder="1" applyAlignment="1">
      <alignment wrapText="1"/>
    </xf>
    <xf numFmtId="0" fontId="12" fillId="11" borderId="20" xfId="0" applyFont="1" applyFill="1" applyBorder="1" applyAlignment="1">
      <alignment wrapText="1"/>
    </xf>
    <xf numFmtId="167" fontId="12" fillId="11" borderId="9" xfId="10" applyNumberFormat="1" applyFont="1" applyFill="1" applyBorder="1" applyAlignment="1">
      <alignment wrapText="1"/>
    </xf>
    <xf numFmtId="167" fontId="12" fillId="11" borderId="20" xfId="10" applyNumberFormat="1" applyFont="1" applyFill="1" applyBorder="1" applyAlignment="1">
      <alignment wrapText="1"/>
    </xf>
    <xf numFmtId="17" fontId="0" fillId="0" borderId="0" xfId="0" quotePrefix="1" applyNumberFormat="1"/>
    <xf numFmtId="0" fontId="3" fillId="8" borderId="21" xfId="0" applyFont="1" applyFill="1" applyBorder="1" applyAlignment="1">
      <alignment horizontal="center" vertical="center" wrapText="1"/>
    </xf>
    <xf numFmtId="0" fontId="2" fillId="8" borderId="21" xfId="0" applyFont="1" applyFill="1" applyBorder="1" applyAlignment="1">
      <alignment horizontal="center" vertical="center" wrapText="1" readingOrder="1"/>
    </xf>
    <xf numFmtId="0" fontId="2" fillId="8" borderId="21" xfId="0" applyFont="1" applyFill="1" applyBorder="1" applyAlignment="1">
      <alignment horizontal="left" vertical="center" wrapText="1" readingOrder="1"/>
    </xf>
    <xf numFmtId="164" fontId="3" fillId="8" borderId="21" xfId="1" applyNumberFormat="1" applyFont="1" applyFill="1" applyBorder="1" applyAlignment="1">
      <alignment horizontal="center" vertical="center" wrapText="1"/>
    </xf>
    <xf numFmtId="14" fontId="3" fillId="8" borderId="22" xfId="0" applyNumberFormat="1"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3" xfId="0" applyFont="1" applyFill="1" applyBorder="1" applyAlignment="1">
      <alignment horizontal="center" vertical="center" wrapText="1"/>
    </xf>
    <xf numFmtId="0" fontId="1" fillId="12" borderId="12" xfId="0" applyFont="1" applyFill="1" applyBorder="1" applyAlignment="1">
      <alignment wrapText="1"/>
    </xf>
    <xf numFmtId="0" fontId="1" fillId="12" borderId="12" xfId="0" applyFont="1" applyFill="1" applyBorder="1" applyAlignment="1">
      <alignment horizontal="center"/>
    </xf>
    <xf numFmtId="0" fontId="1" fillId="12" borderId="12" xfId="0" applyFont="1" applyFill="1" applyBorder="1" applyAlignment="1">
      <alignment horizontal="center" wrapText="1"/>
    </xf>
    <xf numFmtId="0" fontId="1" fillId="12" borderId="12" xfId="0" applyFont="1" applyFill="1" applyBorder="1" applyAlignment="1">
      <alignment horizontal="right"/>
    </xf>
    <xf numFmtId="0" fontId="1" fillId="12" borderId="12" xfId="0" applyFont="1" applyFill="1" applyBorder="1"/>
    <xf numFmtId="167" fontId="1" fillId="12" borderId="12" xfId="0" applyNumberFormat="1" applyFont="1" applyFill="1" applyBorder="1" applyAlignment="1">
      <alignment wrapText="1"/>
    </xf>
    <xf numFmtId="166" fontId="1" fillId="12" borderId="12" xfId="0" applyNumberFormat="1" applyFont="1" applyFill="1" applyBorder="1"/>
    <xf numFmtId="164" fontId="1" fillId="12" borderId="12" xfId="1" applyNumberFormat="1" applyFont="1" applyFill="1" applyBorder="1" applyAlignment="1">
      <alignment wrapText="1"/>
    </xf>
    <xf numFmtId="165" fontId="1" fillId="12" borderId="12" xfId="0" applyNumberFormat="1" applyFont="1" applyFill="1" applyBorder="1" applyAlignment="1">
      <alignment horizontal="center" vertical="center"/>
    </xf>
    <xf numFmtId="0" fontId="1" fillId="12" borderId="12" xfId="0" applyFont="1" applyFill="1" applyBorder="1" applyAlignment="1">
      <alignment horizontal="center" vertical="center"/>
    </xf>
    <xf numFmtId="167" fontId="1" fillId="0" borderId="14" xfId="0" applyNumberFormat="1" applyFont="1" applyBorder="1" applyAlignment="1">
      <alignment wrapText="1"/>
    </xf>
    <xf numFmtId="0" fontId="1" fillId="12" borderId="26" xfId="0" applyFont="1" applyFill="1" applyBorder="1" applyAlignment="1">
      <alignment horizontal="center" wrapText="1"/>
    </xf>
    <xf numFmtId="0" fontId="1" fillId="0" borderId="26" xfId="0" applyFont="1" applyBorder="1" applyAlignment="1">
      <alignment horizontal="center" wrapText="1"/>
    </xf>
    <xf numFmtId="0" fontId="1" fillId="13" borderId="12" xfId="0" applyFont="1" applyFill="1" applyBorder="1" applyAlignment="1">
      <alignment wrapText="1"/>
    </xf>
    <xf numFmtId="0" fontId="1" fillId="13" borderId="12" xfId="0" applyFont="1" applyFill="1" applyBorder="1" applyAlignment="1">
      <alignment horizontal="center"/>
    </xf>
    <xf numFmtId="0" fontId="1" fillId="13" borderId="12" xfId="0" applyFont="1" applyFill="1" applyBorder="1" applyAlignment="1">
      <alignment horizontal="right"/>
    </xf>
    <xf numFmtId="167" fontId="1" fillId="13" borderId="12" xfId="0" applyNumberFormat="1" applyFont="1" applyFill="1" applyBorder="1" applyAlignment="1">
      <alignment wrapText="1"/>
    </xf>
    <xf numFmtId="0" fontId="1" fillId="13" borderId="12" xfId="0" applyFont="1" applyFill="1" applyBorder="1" applyAlignment="1">
      <alignment horizontal="center" wrapText="1"/>
    </xf>
    <xf numFmtId="164" fontId="1" fillId="13" borderId="12" xfId="1" applyNumberFormat="1" applyFont="1" applyFill="1" applyBorder="1" applyAlignment="1">
      <alignment wrapText="1"/>
    </xf>
    <xf numFmtId="14" fontId="1" fillId="13" borderId="12" xfId="0" applyNumberFormat="1" applyFont="1" applyFill="1" applyBorder="1" applyAlignment="1">
      <alignment horizontal="center" vertical="center" wrapText="1"/>
    </xf>
    <xf numFmtId="14" fontId="1" fillId="13" borderId="11" xfId="0" applyNumberFormat="1" applyFont="1" applyFill="1" applyBorder="1" applyAlignment="1">
      <alignment vertical="center" wrapText="1"/>
    </xf>
    <xf numFmtId="0" fontId="1" fillId="0" borderId="12" xfId="1" applyNumberFormat="1" applyFont="1" applyBorder="1" applyAlignment="1">
      <alignment wrapText="1"/>
    </xf>
    <xf numFmtId="0" fontId="1" fillId="12" borderId="12" xfId="1" applyNumberFormat="1" applyFont="1" applyFill="1" applyBorder="1" applyAlignment="1">
      <alignment wrapText="1"/>
    </xf>
    <xf numFmtId="14" fontId="1" fillId="12" borderId="12" xfId="0" applyNumberFormat="1" applyFont="1" applyFill="1" applyBorder="1" applyAlignment="1">
      <alignment horizontal="center" vertical="center" wrapText="1"/>
    </xf>
    <xf numFmtId="14" fontId="1" fillId="15" borderId="12" xfId="0" applyNumberFormat="1" applyFont="1" applyFill="1" applyBorder="1" applyAlignment="1">
      <alignment horizontal="center" vertical="center" wrapText="1"/>
    </xf>
    <xf numFmtId="0" fontId="1" fillId="12" borderId="24" xfId="0" applyFont="1" applyFill="1" applyBorder="1" applyAlignment="1">
      <alignment horizontal="center" wrapText="1"/>
    </xf>
    <xf numFmtId="0" fontId="1" fillId="0" borderId="24" xfId="0" applyFont="1" applyBorder="1" applyAlignment="1">
      <alignment horizontal="center" wrapText="1"/>
    </xf>
    <xf numFmtId="14" fontId="1" fillId="6" borderId="11" xfId="0" applyNumberFormat="1" applyFont="1" applyFill="1" applyBorder="1" applyAlignment="1">
      <alignment horizontal="left" vertical="center" wrapText="1"/>
    </xf>
    <xf numFmtId="14" fontId="1" fillId="6" borderId="12" xfId="0" applyNumberFormat="1" applyFont="1" applyFill="1" applyBorder="1" applyAlignment="1">
      <alignment horizontal="left" vertical="center" wrapText="1"/>
    </xf>
    <xf numFmtId="166" fontId="1" fillId="7" borderId="11" xfId="0" applyNumberFormat="1" applyFont="1" applyFill="1" applyBorder="1" applyAlignment="1">
      <alignment horizontal="left" vertical="center" wrapText="1"/>
    </xf>
    <xf numFmtId="0" fontId="1" fillId="15" borderId="12" xfId="0" applyFont="1" applyFill="1" applyBorder="1" applyAlignment="1">
      <alignment horizontal="center" wrapText="1"/>
    </xf>
    <xf numFmtId="0" fontId="1" fillId="12" borderId="12" xfId="0" applyFont="1" applyFill="1" applyBorder="1" applyAlignment="1">
      <alignment horizontal="center" vertical="center" wrapText="1"/>
    </xf>
    <xf numFmtId="1" fontId="1" fillId="6" borderId="12" xfId="0" applyNumberFormat="1" applyFont="1" applyFill="1" applyBorder="1" applyAlignment="1">
      <alignment horizontal="center" wrapText="1"/>
    </xf>
    <xf numFmtId="0" fontId="1" fillId="12" borderId="25" xfId="0" applyFont="1" applyFill="1" applyBorder="1" applyAlignment="1">
      <alignment wrapText="1"/>
    </xf>
    <xf numFmtId="164" fontId="1" fillId="12" borderId="25" xfId="1" applyNumberFormat="1" applyFont="1" applyFill="1" applyBorder="1" applyAlignment="1">
      <alignment wrapText="1"/>
    </xf>
    <xf numFmtId="14" fontId="1" fillId="6" borderId="25" xfId="0" applyNumberFormat="1" applyFont="1" applyFill="1" applyBorder="1" applyAlignment="1">
      <alignment horizontal="center" vertical="center" wrapText="1"/>
    </xf>
    <xf numFmtId="14" fontId="1" fillId="6" borderId="25" xfId="0" applyNumberFormat="1" applyFont="1" applyFill="1" applyBorder="1" applyAlignment="1">
      <alignment vertical="center" wrapText="1"/>
    </xf>
    <xf numFmtId="0" fontId="1" fillId="0" borderId="25" xfId="0" applyFont="1" applyBorder="1" applyAlignment="1">
      <alignment wrapText="1"/>
    </xf>
    <xf numFmtId="0" fontId="1" fillId="0" borderId="25" xfId="0" applyFont="1" applyBorder="1" applyAlignment="1">
      <alignment horizontal="center" vertical="center"/>
    </xf>
    <xf numFmtId="165" fontId="1" fillId="0" borderId="25" xfId="0" applyNumberFormat="1" applyFont="1" applyBorder="1" applyAlignment="1">
      <alignment horizontal="center" vertical="center"/>
    </xf>
    <xf numFmtId="164" fontId="1" fillId="0" borderId="25" xfId="1" applyNumberFormat="1" applyFont="1" applyBorder="1" applyAlignment="1">
      <alignment wrapText="1"/>
    </xf>
    <xf numFmtId="14" fontId="1" fillId="0" borderId="12"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12" borderId="25" xfId="0" applyFont="1" applyFill="1" applyBorder="1" applyAlignment="1">
      <alignment horizontal="center"/>
    </xf>
    <xf numFmtId="0" fontId="1" fillId="12" borderId="25" xfId="0" applyFont="1" applyFill="1" applyBorder="1" applyAlignment="1">
      <alignment horizontal="center" wrapText="1"/>
    </xf>
    <xf numFmtId="0" fontId="1" fillId="12" borderId="25" xfId="0" applyFont="1" applyFill="1" applyBorder="1"/>
    <xf numFmtId="166" fontId="1" fillId="12" borderId="25" xfId="0" applyNumberFormat="1" applyFont="1" applyFill="1" applyBorder="1"/>
    <xf numFmtId="166" fontId="1" fillId="7" borderId="25" xfId="0" applyNumberFormat="1" applyFont="1" applyFill="1" applyBorder="1" applyAlignment="1">
      <alignment horizontal="center" vertical="center" wrapText="1"/>
    </xf>
    <xf numFmtId="0" fontId="1" fillId="0" borderId="25" xfId="0" applyFont="1" applyBorder="1" applyAlignment="1">
      <alignment horizontal="center"/>
    </xf>
    <xf numFmtId="0" fontId="1" fillId="0" borderId="25" xfId="0" applyFont="1" applyBorder="1" applyAlignment="1">
      <alignment horizontal="center" wrapText="1"/>
    </xf>
    <xf numFmtId="0" fontId="1" fillId="0" borderId="25" xfId="0" applyFont="1" applyBorder="1" applyAlignment="1">
      <alignment horizontal="right"/>
    </xf>
    <xf numFmtId="0" fontId="1" fillId="0" borderId="25" xfId="0" applyFont="1" applyBorder="1"/>
    <xf numFmtId="166" fontId="1" fillId="0" borderId="25" xfId="0" applyNumberFormat="1" applyFont="1" applyBorder="1"/>
    <xf numFmtId="14" fontId="1" fillId="7" borderId="25" xfId="0" applyNumberFormat="1" applyFont="1" applyFill="1" applyBorder="1" applyAlignment="1">
      <alignment horizontal="center" vertical="center" wrapText="1"/>
    </xf>
    <xf numFmtId="167" fontId="0" fillId="0" borderId="0" xfId="0" applyNumberFormat="1"/>
    <xf numFmtId="0" fontId="0" fillId="0" borderId="5" xfId="0" applyBorder="1"/>
    <xf numFmtId="0" fontId="0" fillId="0" borderId="8" xfId="0" applyBorder="1"/>
    <xf numFmtId="14" fontId="1" fillId="6" borderId="25" xfId="0" applyNumberFormat="1" applyFont="1" applyFill="1" applyBorder="1" applyAlignment="1">
      <alignment horizontal="left" vertical="center" wrapText="1"/>
    </xf>
    <xf numFmtId="166" fontId="1" fillId="7" borderId="12" xfId="0" applyNumberFormat="1" applyFont="1" applyFill="1" applyBorder="1" applyAlignment="1">
      <alignment horizontal="left" vertical="center" wrapText="1"/>
    </xf>
    <xf numFmtId="167" fontId="0" fillId="0" borderId="0" xfId="10" applyNumberFormat="1" applyFont="1"/>
    <xf numFmtId="0" fontId="1" fillId="14" borderId="12" xfId="0" applyFont="1" applyFill="1" applyBorder="1" applyAlignment="1">
      <alignment horizontal="center" wrapText="1"/>
    </xf>
    <xf numFmtId="0" fontId="1" fillId="12" borderId="14" xfId="0" applyFont="1" applyFill="1" applyBorder="1" applyAlignment="1">
      <alignment wrapText="1"/>
    </xf>
    <xf numFmtId="0" fontId="1" fillId="12" borderId="14" xfId="0" applyFont="1" applyFill="1" applyBorder="1" applyAlignment="1">
      <alignment horizontal="center"/>
    </xf>
    <xf numFmtId="0" fontId="1" fillId="12" borderId="14" xfId="0" applyFont="1" applyFill="1" applyBorder="1" applyAlignment="1">
      <alignment horizontal="center" wrapText="1"/>
    </xf>
    <xf numFmtId="0" fontId="1" fillId="12" borderId="14" xfId="0" applyFont="1" applyFill="1" applyBorder="1" applyAlignment="1">
      <alignment horizontal="right"/>
    </xf>
    <xf numFmtId="164" fontId="1" fillId="12" borderId="14" xfId="1" applyNumberFormat="1" applyFont="1" applyFill="1" applyBorder="1" applyAlignment="1">
      <alignment wrapText="1"/>
    </xf>
    <xf numFmtId="167" fontId="1" fillId="12" borderId="14" xfId="0" applyNumberFormat="1" applyFont="1" applyFill="1" applyBorder="1" applyAlignment="1">
      <alignment wrapText="1"/>
    </xf>
    <xf numFmtId="168" fontId="1" fillId="0" borderId="14" xfId="0" applyNumberFormat="1" applyFont="1" applyBorder="1" applyAlignment="1">
      <alignment horizontal="center" vertical="center" wrapText="1"/>
    </xf>
    <xf numFmtId="0" fontId="1" fillId="6" borderId="14" xfId="0" applyFont="1" applyFill="1" applyBorder="1" applyAlignment="1">
      <alignment horizontal="center" wrapText="1"/>
    </xf>
    <xf numFmtId="0" fontId="13" fillId="0" borderId="12" xfId="0" applyFont="1" applyBorder="1"/>
    <xf numFmtId="0" fontId="13" fillId="12" borderId="12" xfId="0" applyFont="1" applyFill="1" applyBorder="1"/>
    <xf numFmtId="0" fontId="1" fillId="0" borderId="12" xfId="0" applyFont="1" applyBorder="1" applyAlignment="1">
      <alignment vertical="center" wrapText="1"/>
    </xf>
    <xf numFmtId="0" fontId="1" fillId="0" borderId="12" xfId="0" applyFont="1" applyBorder="1" applyAlignment="1">
      <alignment horizontal="right" vertical="center"/>
    </xf>
    <xf numFmtId="167" fontId="1" fillId="0" borderId="12" xfId="0" applyNumberFormat="1" applyFont="1" applyBorder="1" applyAlignment="1">
      <alignment vertical="center" wrapText="1"/>
    </xf>
    <xf numFmtId="164" fontId="1" fillId="0" borderId="12" xfId="1" applyNumberFormat="1" applyFont="1" applyBorder="1" applyAlignment="1">
      <alignment vertical="center" wrapText="1"/>
    </xf>
    <xf numFmtId="0" fontId="1" fillId="0" borderId="24" xfId="0" applyFont="1" applyBorder="1" applyAlignment="1">
      <alignment horizontal="center" vertical="center" wrapText="1"/>
    </xf>
    <xf numFmtId="168" fontId="1" fillId="12" borderId="12" xfId="0" applyNumberFormat="1" applyFont="1" applyFill="1" applyBorder="1" applyAlignment="1">
      <alignment horizontal="center" vertical="center" wrapText="1"/>
    </xf>
    <xf numFmtId="0" fontId="1" fillId="6" borderId="24" xfId="0" applyFont="1" applyFill="1" applyBorder="1" applyAlignment="1">
      <alignment horizontal="center" wrapText="1"/>
    </xf>
    <xf numFmtId="168" fontId="1" fillId="0" borderId="12" xfId="0" applyNumberFormat="1" applyFont="1" applyBorder="1" applyAlignment="1">
      <alignment horizontal="center" vertical="center" wrapText="1"/>
    </xf>
    <xf numFmtId="0" fontId="1" fillId="6" borderId="12" xfId="0" applyFont="1" applyFill="1" applyBorder="1" applyAlignment="1">
      <alignment horizontal="center" wrapText="1"/>
    </xf>
    <xf numFmtId="0" fontId="14" fillId="0" borderId="0" xfId="0" applyFont="1"/>
    <xf numFmtId="0" fontId="15" fillId="16" borderId="12" xfId="0" applyFont="1" applyFill="1" applyBorder="1" applyAlignment="1">
      <alignment horizontal="center"/>
    </xf>
    <xf numFmtId="0" fontId="14" fillId="0" borderId="12" xfId="0" applyFont="1" applyBorder="1" applyAlignment="1">
      <alignment vertical="center" wrapText="1"/>
    </xf>
    <xf numFmtId="0" fontId="0" fillId="0" borderId="5" xfId="0" applyBorder="1" applyAlignment="1">
      <alignment wrapText="1"/>
    </xf>
    <xf numFmtId="6" fontId="0" fillId="0" borderId="5" xfId="0" applyNumberFormat="1" applyBorder="1"/>
    <xf numFmtId="0" fontId="15" fillId="16" borderId="27" xfId="0" applyFont="1" applyFill="1" applyBorder="1" applyAlignment="1">
      <alignment horizontal="center"/>
    </xf>
    <xf numFmtId="0" fontId="15" fillId="16" borderId="28" xfId="0" applyFont="1" applyFill="1" applyBorder="1" applyAlignment="1">
      <alignment horizontal="center"/>
    </xf>
    <xf numFmtId="0" fontId="15" fillId="16" borderId="29" xfId="0" applyFont="1" applyFill="1" applyBorder="1" applyAlignment="1">
      <alignment horizontal="center"/>
    </xf>
    <xf numFmtId="0" fontId="0" fillId="0" borderId="0" xfId="0" applyAlignment="1">
      <alignment horizontal="left" wrapText="1"/>
    </xf>
    <xf numFmtId="0" fontId="0" fillId="0" borderId="5" xfId="0" applyBorder="1" applyAlignment="1">
      <alignment horizontal="left" wrapText="1"/>
    </xf>
    <xf numFmtId="0" fontId="0" fillId="0" borderId="0" xfId="0" applyAlignment="1">
      <alignment wrapText="1"/>
    </xf>
    <xf numFmtId="0" fontId="0" fillId="0" borderId="5" xfId="0" applyBorder="1" applyAlignment="1">
      <alignment wrapText="1"/>
    </xf>
    <xf numFmtId="0" fontId="16" fillId="0" borderId="0" xfId="14" applyAlignment="1">
      <alignment wrapText="1"/>
    </xf>
  </cellXfs>
  <cellStyles count="15">
    <cellStyle name="Comma" xfId="10" builtinId="3"/>
    <cellStyle name="Comma 3" xfId="4" xr:uid="{26FF5F2D-313B-4556-B38E-6C43E9DF4482}"/>
    <cellStyle name="Currency" xfId="1" builtinId="4"/>
    <cellStyle name="Hyperlink" xfId="14" builtinId="8"/>
    <cellStyle name="Normal" xfId="0" builtinId="0"/>
    <cellStyle name="Normal 10 2" xfId="2" xr:uid="{CCA9B5E8-68C8-4779-963E-B1B6B871AE57}"/>
    <cellStyle name="Normal 2" xfId="11" xr:uid="{B64B885A-C010-4007-94E0-7A98DB2C5A50}"/>
    <cellStyle name="Normal 2 2" xfId="12" xr:uid="{B65BEDA3-96D6-4EC6-BAD4-728621B866D0}"/>
    <cellStyle name="Normal 36 6 2 3" xfId="8" xr:uid="{8F614F5A-730D-4FBA-BCE0-32C4BC3A1B5A}"/>
    <cellStyle name="Normal 4" xfId="3" xr:uid="{F37E5C77-CC28-45D3-B3BA-4BB4CF0B34B7}"/>
    <cellStyle name="Normal 46 2 3" xfId="9" xr:uid="{26F5BBFA-75C8-42AF-B11C-F7274C0C0B3D}"/>
    <cellStyle name="Normal 72 2 2 2" xfId="7" xr:uid="{B0DB3A5D-847C-458E-B48A-779AD36C0B45}"/>
    <cellStyle name="Normal 72 2 2 2 2" xfId="13" xr:uid="{75D749D8-311A-4762-88A3-4814F82A1A03}"/>
    <cellStyle name="Normal 72 2 3" xfId="5" xr:uid="{3162CF15-B8A2-49CD-85DF-52C92F480258}"/>
    <cellStyle name="Normal 72 2 4 2" xfId="6" xr:uid="{4E66D459-3245-4CA5-96E7-F5AA12FF34F4}"/>
  </cellStyles>
  <dxfs count="49">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8"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8"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so-ne.com/static-assets/documents/100037/final_asset_condition_list_jun_2026.xlsx" TargetMode="External"/><Relationship Id="rId2" Type="http://schemas.openxmlformats.org/officeDocument/2006/relationships/hyperlink" Target="mailto:joshua.cefaratti@cmpco.com" TargetMode="External"/><Relationship Id="rId1" Type="http://schemas.openxmlformats.org/officeDocument/2006/relationships/hyperlink" Target="mailto:devin.carrier@cmpc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8D14-DF57-423B-9E60-C2B6FF48405B}">
  <sheetPr>
    <tabColor rgb="FFFFC000"/>
  </sheetPr>
  <dimension ref="A1:Q311"/>
  <sheetViews>
    <sheetView tabSelected="1"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RowHeight="15" x14ac:dyDescent="0.25"/>
  <cols>
    <col min="1" max="2" width="14.28515625" customWidth="1"/>
    <col min="3" max="3" width="13.28515625" customWidth="1"/>
    <col min="4" max="4" width="31.28515625" customWidth="1"/>
    <col min="5" max="5" width="7.85546875" customWidth="1"/>
    <col min="6" max="6" width="15" customWidth="1"/>
    <col min="7" max="7" width="7.7109375" customWidth="1"/>
    <col min="8" max="8" width="32.42578125" customWidth="1"/>
    <col min="9" max="9" width="30.140625" customWidth="1"/>
    <col min="10" max="10" width="15.42578125" customWidth="1"/>
    <col min="11" max="11" width="14.85546875" customWidth="1"/>
    <col min="12" max="12" width="18.140625" customWidth="1"/>
    <col min="13" max="13" width="14.28515625" customWidth="1"/>
    <col min="14" max="14" width="18.42578125" customWidth="1"/>
    <col min="15" max="15" width="18.7109375" customWidth="1"/>
    <col min="16" max="17" width="17.28515625" customWidth="1"/>
  </cols>
  <sheetData>
    <row r="1" spans="1:17" ht="31.5" x14ac:dyDescent="0.5">
      <c r="A1" s="5" t="s">
        <v>0</v>
      </c>
      <c r="B1" s="5"/>
      <c r="D1" s="18"/>
      <c r="F1" s="8"/>
      <c r="H1" s="8"/>
      <c r="I1" s="8"/>
      <c r="L1" s="11"/>
      <c r="M1" s="11"/>
      <c r="N1" s="12"/>
    </row>
    <row r="2" spans="1:17" ht="31.5" x14ac:dyDescent="0.5">
      <c r="A2" s="37"/>
      <c r="B2" s="37"/>
      <c r="C2" s="25"/>
      <c r="D2" s="25"/>
      <c r="E2" s="25"/>
      <c r="F2" s="25"/>
      <c r="G2" s="25"/>
      <c r="H2" s="25"/>
      <c r="I2" s="25"/>
      <c r="J2" s="25"/>
      <c r="K2" s="25"/>
      <c r="L2" s="25"/>
      <c r="M2" s="25"/>
      <c r="N2" s="25"/>
      <c r="O2" s="25"/>
      <c r="P2" s="25"/>
      <c r="Q2" s="25"/>
    </row>
    <row r="3" spans="1:17" ht="32.25" thickBot="1" x14ac:dyDescent="0.55000000000000004">
      <c r="A3" s="17" t="s">
        <v>1</v>
      </c>
      <c r="B3" s="17"/>
      <c r="C3" s="7"/>
      <c r="D3" s="7"/>
      <c r="E3" s="7"/>
      <c r="F3" s="8"/>
      <c r="H3" s="8"/>
      <c r="I3" s="8"/>
      <c r="L3" s="11"/>
      <c r="M3" s="11"/>
      <c r="N3" s="12"/>
    </row>
    <row r="4" spans="1:17" ht="18.75" x14ac:dyDescent="0.3">
      <c r="A4" s="6" t="s">
        <v>2</v>
      </c>
      <c r="B4" s="50"/>
      <c r="C4" s="13"/>
      <c r="D4" s="19"/>
      <c r="E4" s="13"/>
      <c r="F4" s="14"/>
      <c r="G4" s="13"/>
      <c r="H4" s="14"/>
      <c r="I4" s="14"/>
      <c r="J4" s="1"/>
      <c r="L4" s="11"/>
      <c r="M4" s="11"/>
      <c r="N4" s="12"/>
    </row>
    <row r="5" spans="1:17" x14ac:dyDescent="0.25">
      <c r="A5" s="24" t="s">
        <v>3</v>
      </c>
      <c r="B5" s="9"/>
      <c r="C5" s="9"/>
      <c r="D5" s="23"/>
      <c r="E5" s="9"/>
      <c r="F5" s="23"/>
      <c r="G5" s="9"/>
      <c r="H5" s="23"/>
      <c r="I5" s="23"/>
      <c r="J5" s="2"/>
      <c r="L5" s="11"/>
      <c r="M5" s="11"/>
      <c r="N5" s="12"/>
    </row>
    <row r="6" spans="1:17" x14ac:dyDescent="0.25">
      <c r="A6" s="22" t="s">
        <v>4</v>
      </c>
      <c r="B6" s="10"/>
      <c r="C6" s="10"/>
      <c r="D6" s="21"/>
      <c r="E6" s="10"/>
      <c r="F6" s="21"/>
      <c r="G6" s="10"/>
      <c r="H6" s="21"/>
      <c r="I6" s="21"/>
      <c r="J6" s="3"/>
      <c r="L6" s="11"/>
      <c r="M6" s="11"/>
      <c r="N6" s="12"/>
    </row>
    <row r="7" spans="1:17" ht="15.75" thickBot="1" x14ac:dyDescent="0.3">
      <c r="A7" s="20" t="s">
        <v>5</v>
      </c>
      <c r="B7" s="15"/>
      <c r="C7" s="15"/>
      <c r="D7" s="16"/>
      <c r="E7" s="15"/>
      <c r="F7" s="16"/>
      <c r="G7" s="15"/>
      <c r="H7" s="16"/>
      <c r="I7" s="16"/>
      <c r="J7" s="4"/>
      <c r="L7" s="11"/>
      <c r="M7" s="11"/>
      <c r="N7" s="12"/>
    </row>
    <row r="8" spans="1:17" x14ac:dyDescent="0.25">
      <c r="A8" s="158"/>
      <c r="B8" s="158"/>
      <c r="C8" s="158"/>
      <c r="D8" s="158"/>
      <c r="E8" s="158"/>
      <c r="F8" s="158"/>
      <c r="G8" s="158"/>
      <c r="H8" s="158"/>
      <c r="I8" s="158"/>
      <c r="J8" s="158"/>
      <c r="K8" s="158"/>
      <c r="L8" s="158"/>
      <c r="M8" s="158"/>
      <c r="N8" s="158"/>
      <c r="O8" s="158"/>
      <c r="P8" s="158"/>
      <c r="Q8" s="158"/>
    </row>
    <row r="9" spans="1:17" ht="76.5" x14ac:dyDescent="0.25">
      <c r="A9" s="92" t="s">
        <v>6</v>
      </c>
      <c r="B9" s="92" t="s">
        <v>7</v>
      </c>
      <c r="C9" s="93" t="s">
        <v>8</v>
      </c>
      <c r="D9" s="92" t="s">
        <v>9</v>
      </c>
      <c r="E9" s="92" t="s">
        <v>10</v>
      </c>
      <c r="F9" s="92" t="s">
        <v>11</v>
      </c>
      <c r="G9" s="92" t="s">
        <v>12</v>
      </c>
      <c r="H9" s="94" t="s">
        <v>13</v>
      </c>
      <c r="I9" s="94" t="s">
        <v>14</v>
      </c>
      <c r="J9" s="93" t="s">
        <v>15</v>
      </c>
      <c r="K9" s="94" t="s">
        <v>16</v>
      </c>
      <c r="L9" s="95" t="s">
        <v>17</v>
      </c>
      <c r="M9" s="92" t="s">
        <v>18</v>
      </c>
      <c r="N9" s="96" t="s">
        <v>19</v>
      </c>
      <c r="O9" s="97" t="s">
        <v>20</v>
      </c>
      <c r="P9" s="92" t="s">
        <v>21</v>
      </c>
      <c r="Q9" s="98" t="s">
        <v>22</v>
      </c>
    </row>
    <row r="10" spans="1:17" ht="45" x14ac:dyDescent="0.25">
      <c r="A10" s="26" t="s">
        <v>23</v>
      </c>
      <c r="B10" s="36" t="s">
        <v>24</v>
      </c>
      <c r="C10" s="28">
        <v>505</v>
      </c>
      <c r="D10" s="36" t="s">
        <v>25</v>
      </c>
      <c r="E10" s="29">
        <v>345</v>
      </c>
      <c r="F10" s="141" t="s">
        <v>26</v>
      </c>
      <c r="G10" s="28" t="s">
        <v>27</v>
      </c>
      <c r="H10" s="77" t="s">
        <v>28</v>
      </c>
      <c r="I10" s="77" t="s">
        <v>29</v>
      </c>
      <c r="J10" s="30">
        <v>45901</v>
      </c>
      <c r="K10" s="36" t="s">
        <v>30</v>
      </c>
      <c r="L10" s="31">
        <v>17006000</v>
      </c>
      <c r="M10" s="26">
        <v>2027</v>
      </c>
      <c r="N10" s="35"/>
      <c r="O10" s="33"/>
      <c r="P10" s="34"/>
      <c r="Q10" s="36" t="s">
        <v>31</v>
      </c>
    </row>
    <row r="11" spans="1:17" ht="45" x14ac:dyDescent="0.25">
      <c r="A11" s="99" t="s">
        <v>23</v>
      </c>
      <c r="B11" s="101" t="s">
        <v>32</v>
      </c>
      <c r="C11" s="100">
        <v>498</v>
      </c>
      <c r="D11" s="101" t="s">
        <v>33</v>
      </c>
      <c r="E11" s="102">
        <v>115</v>
      </c>
      <c r="F11" s="141" t="s">
        <v>26</v>
      </c>
      <c r="G11" s="100" t="s">
        <v>27</v>
      </c>
      <c r="H11" s="104" t="s">
        <v>28</v>
      </c>
      <c r="I11" s="104" t="s">
        <v>29</v>
      </c>
      <c r="J11" s="30">
        <v>45901</v>
      </c>
      <c r="K11" s="36" t="s">
        <v>30</v>
      </c>
      <c r="L11" s="106">
        <v>12927000</v>
      </c>
      <c r="M11" s="99">
        <v>2026</v>
      </c>
      <c r="N11" s="35"/>
      <c r="O11" s="33"/>
      <c r="P11" s="34"/>
      <c r="Q11" s="101" t="s">
        <v>31</v>
      </c>
    </row>
    <row r="12" spans="1:17" ht="45" x14ac:dyDescent="0.25">
      <c r="A12" s="26" t="s">
        <v>23</v>
      </c>
      <c r="B12" s="36" t="s">
        <v>34</v>
      </c>
      <c r="C12" s="28">
        <v>500</v>
      </c>
      <c r="D12" s="36" t="s">
        <v>35</v>
      </c>
      <c r="E12" s="29">
        <v>345</v>
      </c>
      <c r="F12" s="141" t="s">
        <v>26</v>
      </c>
      <c r="G12" s="28" t="s">
        <v>27</v>
      </c>
      <c r="H12" s="77" t="s">
        <v>28</v>
      </c>
      <c r="I12" s="77" t="s">
        <v>29</v>
      </c>
      <c r="J12" s="30">
        <v>45901</v>
      </c>
      <c r="K12" s="36" t="s">
        <v>30</v>
      </c>
      <c r="L12" s="31">
        <v>8853000</v>
      </c>
      <c r="M12" s="26">
        <v>2027</v>
      </c>
      <c r="N12" s="35"/>
      <c r="O12" s="33"/>
      <c r="P12" s="34"/>
      <c r="Q12" s="36" t="s">
        <v>31</v>
      </c>
    </row>
    <row r="13" spans="1:17" ht="45" x14ac:dyDescent="0.25">
      <c r="A13" s="99" t="s">
        <v>23</v>
      </c>
      <c r="B13" s="101" t="s">
        <v>36</v>
      </c>
      <c r="C13" s="100">
        <v>499</v>
      </c>
      <c r="D13" s="101" t="s">
        <v>37</v>
      </c>
      <c r="E13" s="102">
        <v>345</v>
      </c>
      <c r="F13" s="141" t="s">
        <v>26</v>
      </c>
      <c r="G13" s="100" t="s">
        <v>27</v>
      </c>
      <c r="H13" s="104" t="s">
        <v>28</v>
      </c>
      <c r="I13" s="104" t="s">
        <v>29</v>
      </c>
      <c r="J13" s="30">
        <v>45901</v>
      </c>
      <c r="K13" s="36" t="s">
        <v>30</v>
      </c>
      <c r="L13" s="106">
        <v>10318000</v>
      </c>
      <c r="M13" s="99">
        <v>2027</v>
      </c>
      <c r="N13" s="35"/>
      <c r="O13" s="33"/>
      <c r="P13" s="34"/>
      <c r="Q13" s="101" t="s">
        <v>31</v>
      </c>
    </row>
    <row r="14" spans="1:17" ht="45" x14ac:dyDescent="0.25">
      <c r="A14" s="26" t="s">
        <v>23</v>
      </c>
      <c r="B14" s="36" t="s">
        <v>38</v>
      </c>
      <c r="C14" s="28">
        <v>502</v>
      </c>
      <c r="D14" s="36" t="s">
        <v>39</v>
      </c>
      <c r="E14" s="29">
        <v>345</v>
      </c>
      <c r="F14" s="141" t="s">
        <v>26</v>
      </c>
      <c r="G14" s="28" t="s">
        <v>27</v>
      </c>
      <c r="H14" s="77" t="s">
        <v>28</v>
      </c>
      <c r="I14" s="77" t="s">
        <v>29</v>
      </c>
      <c r="J14" s="30">
        <v>45901</v>
      </c>
      <c r="K14" s="36" t="s">
        <v>30</v>
      </c>
      <c r="L14" s="31">
        <v>10541000</v>
      </c>
      <c r="M14" s="26">
        <v>2027</v>
      </c>
      <c r="N14" s="35"/>
      <c r="O14" s="33"/>
      <c r="P14" s="34"/>
      <c r="Q14" s="36" t="s">
        <v>31</v>
      </c>
    </row>
    <row r="15" spans="1:17" ht="45" x14ac:dyDescent="0.25">
      <c r="A15" s="99" t="s">
        <v>23</v>
      </c>
      <c r="B15" s="101" t="s">
        <v>40</v>
      </c>
      <c r="C15" s="100">
        <v>496</v>
      </c>
      <c r="D15" s="101" t="s">
        <v>41</v>
      </c>
      <c r="E15" s="102">
        <v>115</v>
      </c>
      <c r="F15" s="141" t="s">
        <v>26</v>
      </c>
      <c r="G15" s="100" t="s">
        <v>27</v>
      </c>
      <c r="H15" s="104" t="s">
        <v>28</v>
      </c>
      <c r="I15" s="104" t="s">
        <v>29</v>
      </c>
      <c r="J15" s="30">
        <v>45901</v>
      </c>
      <c r="K15" s="36" t="s">
        <v>30</v>
      </c>
      <c r="L15" s="106">
        <v>6469000</v>
      </c>
      <c r="M15" s="99">
        <v>2026</v>
      </c>
      <c r="N15" s="35"/>
      <c r="O15" s="33"/>
      <c r="P15" s="34"/>
      <c r="Q15" s="101">
        <v>2025</v>
      </c>
    </row>
    <row r="16" spans="1:17" ht="45" x14ac:dyDescent="0.25">
      <c r="A16" s="26" t="s">
        <v>23</v>
      </c>
      <c r="B16" s="36" t="s">
        <v>42</v>
      </c>
      <c r="C16" s="28">
        <v>497</v>
      </c>
      <c r="D16" s="36" t="s">
        <v>43</v>
      </c>
      <c r="E16" s="29">
        <v>115</v>
      </c>
      <c r="F16" s="141" t="s">
        <v>26</v>
      </c>
      <c r="G16" s="28" t="s">
        <v>27</v>
      </c>
      <c r="H16" s="77" t="s">
        <v>28</v>
      </c>
      <c r="I16" s="77" t="s">
        <v>29</v>
      </c>
      <c r="J16" s="30">
        <v>45901</v>
      </c>
      <c r="K16" s="36" t="s">
        <v>30</v>
      </c>
      <c r="L16" s="31">
        <v>6553000</v>
      </c>
      <c r="M16" s="26">
        <v>2026</v>
      </c>
      <c r="N16" s="35"/>
      <c r="O16" s="33"/>
      <c r="P16" s="34"/>
      <c r="Q16" s="36">
        <v>2025</v>
      </c>
    </row>
    <row r="17" spans="1:17" ht="45" x14ac:dyDescent="0.25">
      <c r="A17" s="99" t="s">
        <v>23</v>
      </c>
      <c r="B17" s="101" t="s">
        <v>44</v>
      </c>
      <c r="C17" s="100">
        <v>501</v>
      </c>
      <c r="D17" s="101" t="s">
        <v>45</v>
      </c>
      <c r="E17" s="102">
        <v>345</v>
      </c>
      <c r="F17" s="141" t="s">
        <v>26</v>
      </c>
      <c r="G17" s="100" t="s">
        <v>27</v>
      </c>
      <c r="H17" s="104" t="s">
        <v>28</v>
      </c>
      <c r="I17" s="104" t="s">
        <v>29</v>
      </c>
      <c r="J17" s="30">
        <v>45901</v>
      </c>
      <c r="K17" s="36" t="s">
        <v>30</v>
      </c>
      <c r="L17" s="106">
        <v>4861000</v>
      </c>
      <c r="M17" s="99">
        <v>2027</v>
      </c>
      <c r="N17" s="35"/>
      <c r="O17" s="33"/>
      <c r="P17" s="34"/>
      <c r="Q17" s="101">
        <v>2025</v>
      </c>
    </row>
    <row r="18" spans="1:17" ht="45" x14ac:dyDescent="0.25">
      <c r="A18" s="26" t="s">
        <v>23</v>
      </c>
      <c r="B18" s="36" t="s">
        <v>46</v>
      </c>
      <c r="C18" s="28">
        <v>503</v>
      </c>
      <c r="D18" s="36" t="s">
        <v>47</v>
      </c>
      <c r="E18" s="29">
        <v>345</v>
      </c>
      <c r="F18" s="141" t="s">
        <v>26</v>
      </c>
      <c r="G18" s="28" t="s">
        <v>27</v>
      </c>
      <c r="H18" s="77" t="s">
        <v>28</v>
      </c>
      <c r="I18" s="77" t="s">
        <v>29</v>
      </c>
      <c r="J18" s="30">
        <v>45901</v>
      </c>
      <c r="K18" s="36" t="s">
        <v>30</v>
      </c>
      <c r="L18" s="31">
        <v>6669000</v>
      </c>
      <c r="M18" s="26">
        <v>2027</v>
      </c>
      <c r="N18" s="35"/>
      <c r="O18" s="33"/>
      <c r="P18" s="34"/>
      <c r="Q18" s="36">
        <v>2025</v>
      </c>
    </row>
    <row r="19" spans="1:17" ht="45" x14ac:dyDescent="0.25">
      <c r="A19" s="26" t="s">
        <v>23</v>
      </c>
      <c r="B19" s="36" t="s">
        <v>48</v>
      </c>
      <c r="C19" s="28">
        <v>531</v>
      </c>
      <c r="D19" s="36" t="s">
        <v>49</v>
      </c>
      <c r="E19" s="29">
        <v>115</v>
      </c>
      <c r="F19" s="141" t="s">
        <v>26</v>
      </c>
      <c r="G19" s="28" t="s">
        <v>27</v>
      </c>
      <c r="H19" s="77" t="s">
        <v>28</v>
      </c>
      <c r="I19" s="77" t="s">
        <v>29</v>
      </c>
      <c r="J19" s="30">
        <v>46143</v>
      </c>
      <c r="K19" s="36" t="s">
        <v>50</v>
      </c>
      <c r="L19" s="31">
        <v>8740000</v>
      </c>
      <c r="M19" s="26">
        <v>2026</v>
      </c>
      <c r="N19" s="32"/>
      <c r="O19" s="33"/>
      <c r="P19" s="34"/>
      <c r="Q19" s="36">
        <v>2026</v>
      </c>
    </row>
    <row r="20" spans="1:17" ht="60" x14ac:dyDescent="0.25">
      <c r="A20" s="99" t="s">
        <v>23</v>
      </c>
      <c r="B20" s="101" t="s">
        <v>51</v>
      </c>
      <c r="C20" s="100">
        <v>338</v>
      </c>
      <c r="D20" s="101" t="s">
        <v>52</v>
      </c>
      <c r="E20" s="102">
        <v>345</v>
      </c>
      <c r="F20" s="141" t="s">
        <v>53</v>
      </c>
      <c r="G20" s="100" t="s">
        <v>54</v>
      </c>
      <c r="H20" s="104" t="s">
        <v>55</v>
      </c>
      <c r="I20" s="104" t="s">
        <v>56</v>
      </c>
      <c r="J20" s="30">
        <v>44699</v>
      </c>
      <c r="K20" s="36" t="s">
        <v>30</v>
      </c>
      <c r="L20" s="106">
        <v>25950000</v>
      </c>
      <c r="M20" s="99">
        <v>2029</v>
      </c>
      <c r="N20" s="32"/>
      <c r="O20" s="33"/>
      <c r="P20" s="34"/>
      <c r="Q20" s="101" t="s">
        <v>31</v>
      </c>
    </row>
    <row r="21" spans="1:17" ht="45" x14ac:dyDescent="0.25">
      <c r="A21" s="26" t="s">
        <v>23</v>
      </c>
      <c r="B21" s="36" t="s">
        <v>57</v>
      </c>
      <c r="C21" s="28">
        <v>352</v>
      </c>
      <c r="D21" s="36" t="s">
        <v>58</v>
      </c>
      <c r="E21" s="29">
        <v>115</v>
      </c>
      <c r="F21" s="141" t="s">
        <v>53</v>
      </c>
      <c r="G21" s="28" t="s">
        <v>54</v>
      </c>
      <c r="H21" s="77" t="s">
        <v>28</v>
      </c>
      <c r="I21" s="77" t="s">
        <v>29</v>
      </c>
      <c r="J21" s="30">
        <v>44880</v>
      </c>
      <c r="K21" s="36" t="s">
        <v>30</v>
      </c>
      <c r="L21" s="31">
        <v>159590000</v>
      </c>
      <c r="M21" s="26">
        <v>2027</v>
      </c>
      <c r="N21" s="32"/>
      <c r="O21" s="33"/>
      <c r="P21" s="40"/>
      <c r="Q21" s="36" t="s">
        <v>31</v>
      </c>
    </row>
    <row r="22" spans="1:17" ht="45" x14ac:dyDescent="0.25">
      <c r="A22" s="99" t="s">
        <v>23</v>
      </c>
      <c r="B22" s="101" t="s">
        <v>59</v>
      </c>
      <c r="C22" s="100">
        <v>356</v>
      </c>
      <c r="D22" s="101">
        <v>348</v>
      </c>
      <c r="E22" s="102">
        <v>345</v>
      </c>
      <c r="F22" s="141" t="s">
        <v>53</v>
      </c>
      <c r="G22" s="100" t="s">
        <v>54</v>
      </c>
      <c r="H22" s="104" t="s">
        <v>28</v>
      </c>
      <c r="I22" s="104" t="s">
        <v>29</v>
      </c>
      <c r="J22" s="30">
        <v>44825</v>
      </c>
      <c r="K22" s="36" t="s">
        <v>30</v>
      </c>
      <c r="L22" s="106">
        <v>8400000</v>
      </c>
      <c r="M22" s="99">
        <v>2025</v>
      </c>
      <c r="N22" s="32"/>
      <c r="O22" s="33"/>
      <c r="P22" s="34"/>
      <c r="Q22" s="101" t="s">
        <v>31</v>
      </c>
    </row>
    <row r="23" spans="1:17" ht="45" x14ac:dyDescent="0.25">
      <c r="A23" s="26" t="s">
        <v>23</v>
      </c>
      <c r="B23" s="36" t="s">
        <v>60</v>
      </c>
      <c r="C23" s="28">
        <v>357</v>
      </c>
      <c r="D23" s="36">
        <v>1772</v>
      </c>
      <c r="E23" s="29">
        <v>115</v>
      </c>
      <c r="F23" s="141" t="s">
        <v>53</v>
      </c>
      <c r="G23" s="28" t="s">
        <v>54</v>
      </c>
      <c r="H23" s="77" t="s">
        <v>28</v>
      </c>
      <c r="I23" s="77" t="s">
        <v>29</v>
      </c>
      <c r="J23" s="30">
        <v>44825</v>
      </c>
      <c r="K23" s="36" t="s">
        <v>30</v>
      </c>
      <c r="L23" s="31">
        <v>20730000</v>
      </c>
      <c r="M23" s="26">
        <v>2026</v>
      </c>
      <c r="N23" s="32"/>
      <c r="O23" s="33"/>
      <c r="P23" s="34"/>
      <c r="Q23" s="36" t="s">
        <v>31</v>
      </c>
    </row>
    <row r="24" spans="1:17" ht="45" x14ac:dyDescent="0.25">
      <c r="A24" s="112" t="s">
        <v>23</v>
      </c>
      <c r="B24" s="116" t="s">
        <v>61</v>
      </c>
      <c r="C24" s="113">
        <v>358</v>
      </c>
      <c r="D24" s="116">
        <v>3041</v>
      </c>
      <c r="E24" s="114">
        <v>345</v>
      </c>
      <c r="F24" s="141" t="s">
        <v>53</v>
      </c>
      <c r="G24" s="113" t="s">
        <v>54</v>
      </c>
      <c r="H24" s="115" t="s">
        <v>28</v>
      </c>
      <c r="I24" s="115" t="s">
        <v>29</v>
      </c>
      <c r="J24" s="30">
        <v>44853</v>
      </c>
      <c r="K24" s="36" t="s">
        <v>30</v>
      </c>
      <c r="L24" s="117">
        <v>32182000</v>
      </c>
      <c r="M24" s="112">
        <v>2025</v>
      </c>
      <c r="N24" s="118"/>
      <c r="O24" s="118"/>
      <c r="P24" s="119"/>
      <c r="Q24" s="116" t="s">
        <v>31</v>
      </c>
    </row>
    <row r="25" spans="1:17" ht="45" x14ac:dyDescent="0.25">
      <c r="A25" s="26" t="s">
        <v>23</v>
      </c>
      <c r="B25" s="36" t="s">
        <v>62</v>
      </c>
      <c r="C25" s="28">
        <v>359</v>
      </c>
      <c r="D25" s="36">
        <v>362</v>
      </c>
      <c r="E25" s="29">
        <v>345</v>
      </c>
      <c r="F25" s="141" t="s">
        <v>53</v>
      </c>
      <c r="G25" s="28" t="s">
        <v>54</v>
      </c>
      <c r="H25" s="77" t="s">
        <v>28</v>
      </c>
      <c r="I25" s="77" t="s">
        <v>29</v>
      </c>
      <c r="J25" s="30">
        <v>44880</v>
      </c>
      <c r="K25" s="36" t="s">
        <v>30</v>
      </c>
      <c r="L25" s="31">
        <v>19163000</v>
      </c>
      <c r="M25" s="26">
        <v>2025</v>
      </c>
      <c r="N25" s="32"/>
      <c r="O25" s="33"/>
      <c r="P25" s="34"/>
      <c r="Q25" s="36" t="s">
        <v>31</v>
      </c>
    </row>
    <row r="26" spans="1:17" ht="45" x14ac:dyDescent="0.25">
      <c r="A26" s="99" t="s">
        <v>23</v>
      </c>
      <c r="B26" s="101" t="s">
        <v>63</v>
      </c>
      <c r="C26" s="100">
        <v>373</v>
      </c>
      <c r="D26" s="101" t="s">
        <v>64</v>
      </c>
      <c r="E26" s="102">
        <v>115</v>
      </c>
      <c r="F26" s="141" t="s">
        <v>53</v>
      </c>
      <c r="G26" s="100" t="s">
        <v>54</v>
      </c>
      <c r="H26" s="104" t="s">
        <v>28</v>
      </c>
      <c r="I26" s="104" t="s">
        <v>29</v>
      </c>
      <c r="J26" s="30">
        <v>44972</v>
      </c>
      <c r="K26" s="36" t="s">
        <v>50</v>
      </c>
      <c r="L26" s="106">
        <v>41110000</v>
      </c>
      <c r="M26" s="99">
        <v>2026</v>
      </c>
      <c r="N26" s="32"/>
      <c r="O26" s="33"/>
      <c r="P26" s="34"/>
      <c r="Q26" s="101" t="s">
        <v>31</v>
      </c>
    </row>
    <row r="27" spans="1:17" ht="75" x14ac:dyDescent="0.25">
      <c r="A27" s="26" t="s">
        <v>23</v>
      </c>
      <c r="B27" s="36" t="s">
        <v>65</v>
      </c>
      <c r="C27" s="28">
        <v>375</v>
      </c>
      <c r="D27" s="36" t="s">
        <v>66</v>
      </c>
      <c r="E27" s="29">
        <v>115</v>
      </c>
      <c r="F27" s="141" t="s">
        <v>53</v>
      </c>
      <c r="G27" s="28" t="s">
        <v>54</v>
      </c>
      <c r="H27" s="77" t="s">
        <v>28</v>
      </c>
      <c r="I27" s="77" t="s">
        <v>29</v>
      </c>
      <c r="J27" s="30">
        <v>44972</v>
      </c>
      <c r="K27" s="36" t="s">
        <v>30</v>
      </c>
      <c r="L27" s="31">
        <v>101163000</v>
      </c>
      <c r="M27" s="26">
        <v>2026</v>
      </c>
      <c r="N27" s="32"/>
      <c r="O27" s="33"/>
      <c r="P27" s="34"/>
      <c r="Q27" s="36" t="s">
        <v>31</v>
      </c>
    </row>
    <row r="28" spans="1:17" ht="45" x14ac:dyDescent="0.25">
      <c r="A28" s="99" t="s">
        <v>23</v>
      </c>
      <c r="B28" s="101" t="s">
        <v>67</v>
      </c>
      <c r="C28" s="100">
        <v>377</v>
      </c>
      <c r="D28" s="101">
        <v>376</v>
      </c>
      <c r="E28" s="102">
        <v>345</v>
      </c>
      <c r="F28" s="141" t="s">
        <v>53</v>
      </c>
      <c r="G28" s="100" t="s">
        <v>54</v>
      </c>
      <c r="H28" s="104" t="s">
        <v>28</v>
      </c>
      <c r="I28" s="104" t="s">
        <v>29</v>
      </c>
      <c r="J28" s="30">
        <v>45001</v>
      </c>
      <c r="K28" s="36" t="s">
        <v>30</v>
      </c>
      <c r="L28" s="106">
        <v>9020000</v>
      </c>
      <c r="M28" s="99">
        <v>2026</v>
      </c>
      <c r="N28" s="32"/>
      <c r="O28" s="33"/>
      <c r="P28" s="34"/>
      <c r="Q28" s="101" t="s">
        <v>31</v>
      </c>
    </row>
    <row r="29" spans="1:17" ht="45" x14ac:dyDescent="0.25">
      <c r="A29" s="26" t="s">
        <v>23</v>
      </c>
      <c r="B29" s="36" t="s">
        <v>68</v>
      </c>
      <c r="C29" s="28">
        <v>412</v>
      </c>
      <c r="D29" s="36">
        <v>1704</v>
      </c>
      <c r="E29" s="29">
        <v>115</v>
      </c>
      <c r="F29" s="141" t="s">
        <v>53</v>
      </c>
      <c r="G29" s="28" t="s">
        <v>54</v>
      </c>
      <c r="H29" s="77" t="s">
        <v>69</v>
      </c>
      <c r="I29" s="77" t="s">
        <v>70</v>
      </c>
      <c r="J29" s="30">
        <v>45092</v>
      </c>
      <c r="K29" s="36" t="s">
        <v>30</v>
      </c>
      <c r="L29" s="31">
        <v>178006000</v>
      </c>
      <c r="M29" s="26">
        <v>2026</v>
      </c>
      <c r="N29" s="32"/>
      <c r="O29" s="33"/>
      <c r="P29" s="34"/>
      <c r="Q29" s="36" t="s">
        <v>31</v>
      </c>
    </row>
    <row r="30" spans="1:17" ht="45" x14ac:dyDescent="0.25">
      <c r="A30" s="99" t="s">
        <v>23</v>
      </c>
      <c r="B30" s="101" t="s">
        <v>71</v>
      </c>
      <c r="C30" s="100">
        <v>413</v>
      </c>
      <c r="D30" s="101">
        <v>364</v>
      </c>
      <c r="E30" s="102">
        <v>345</v>
      </c>
      <c r="F30" s="141" t="s">
        <v>53</v>
      </c>
      <c r="G30" s="100" t="s">
        <v>54</v>
      </c>
      <c r="H30" s="104" t="s">
        <v>28</v>
      </c>
      <c r="I30" s="104" t="s">
        <v>29</v>
      </c>
      <c r="J30" s="30">
        <v>45134</v>
      </c>
      <c r="K30" s="36" t="s">
        <v>30</v>
      </c>
      <c r="L30" s="106">
        <v>13398000</v>
      </c>
      <c r="M30" s="99">
        <v>2025</v>
      </c>
      <c r="N30" s="32"/>
      <c r="O30" s="33"/>
      <c r="P30" s="34"/>
      <c r="Q30" s="101" t="s">
        <v>31</v>
      </c>
    </row>
    <row r="31" spans="1:17" ht="45" x14ac:dyDescent="0.25">
      <c r="A31" s="26" t="s">
        <v>23</v>
      </c>
      <c r="B31" s="36" t="s">
        <v>72</v>
      </c>
      <c r="C31" s="28">
        <v>414</v>
      </c>
      <c r="D31" s="36">
        <v>348</v>
      </c>
      <c r="E31" s="29">
        <v>345</v>
      </c>
      <c r="F31" s="141" t="s">
        <v>53</v>
      </c>
      <c r="G31" s="28" t="s">
        <v>54</v>
      </c>
      <c r="H31" s="77" t="s">
        <v>28</v>
      </c>
      <c r="I31" s="77" t="s">
        <v>29</v>
      </c>
      <c r="J31" s="30">
        <v>45134</v>
      </c>
      <c r="K31" s="36" t="s">
        <v>30</v>
      </c>
      <c r="L31" s="31">
        <v>9701000</v>
      </c>
      <c r="M31" s="26">
        <v>2025</v>
      </c>
      <c r="N31" s="32"/>
      <c r="O31" s="33"/>
      <c r="P31" s="34"/>
      <c r="Q31" s="36" t="s">
        <v>31</v>
      </c>
    </row>
    <row r="32" spans="1:17" ht="60" x14ac:dyDescent="0.25">
      <c r="A32" s="99" t="s">
        <v>23</v>
      </c>
      <c r="B32" s="101" t="s">
        <v>73</v>
      </c>
      <c r="C32" s="100">
        <v>416</v>
      </c>
      <c r="D32" s="101" t="s">
        <v>74</v>
      </c>
      <c r="E32" s="102">
        <v>115</v>
      </c>
      <c r="F32" s="141" t="s">
        <v>53</v>
      </c>
      <c r="G32" s="100" t="s">
        <v>54</v>
      </c>
      <c r="H32" s="104" t="s">
        <v>55</v>
      </c>
      <c r="I32" s="104" t="s">
        <v>75</v>
      </c>
      <c r="J32" s="30">
        <v>45154</v>
      </c>
      <c r="K32" s="36" t="s">
        <v>30</v>
      </c>
      <c r="L32" s="106">
        <v>13850000</v>
      </c>
      <c r="M32" s="99">
        <v>2026</v>
      </c>
      <c r="N32" s="32"/>
      <c r="O32" s="33"/>
      <c r="P32" s="34"/>
      <c r="Q32" s="101" t="s">
        <v>31</v>
      </c>
    </row>
    <row r="33" spans="1:17" ht="45" x14ac:dyDescent="0.25">
      <c r="A33" s="26" t="s">
        <v>23</v>
      </c>
      <c r="B33" s="36" t="s">
        <v>76</v>
      </c>
      <c r="C33" s="28">
        <v>423</v>
      </c>
      <c r="D33" s="36">
        <v>1722</v>
      </c>
      <c r="E33" s="29">
        <v>115</v>
      </c>
      <c r="F33" s="141" t="s">
        <v>53</v>
      </c>
      <c r="G33" s="28" t="s">
        <v>54</v>
      </c>
      <c r="H33" s="77" t="s">
        <v>69</v>
      </c>
      <c r="I33" s="77" t="s">
        <v>70</v>
      </c>
      <c r="J33" s="30">
        <v>45092</v>
      </c>
      <c r="K33" s="36" t="s">
        <v>30</v>
      </c>
      <c r="L33" s="31">
        <v>136438000</v>
      </c>
      <c r="M33" s="26">
        <v>2026</v>
      </c>
      <c r="N33" s="32"/>
      <c r="O33" s="33"/>
      <c r="P33" s="34"/>
      <c r="Q33" s="36" t="s">
        <v>31</v>
      </c>
    </row>
    <row r="34" spans="1:17" ht="45" x14ac:dyDescent="0.25">
      <c r="A34" s="99" t="s">
        <v>23</v>
      </c>
      <c r="B34" s="101" t="s">
        <v>77</v>
      </c>
      <c r="C34" s="100">
        <v>431</v>
      </c>
      <c r="D34" s="101" t="s">
        <v>78</v>
      </c>
      <c r="E34" s="102">
        <v>115</v>
      </c>
      <c r="F34" s="141" t="s">
        <v>53</v>
      </c>
      <c r="G34" s="100" t="s">
        <v>54</v>
      </c>
      <c r="H34" s="104" t="s">
        <v>28</v>
      </c>
      <c r="I34" s="104" t="s">
        <v>29</v>
      </c>
      <c r="J34" s="30">
        <v>45309</v>
      </c>
      <c r="K34" s="36" t="s">
        <v>50</v>
      </c>
      <c r="L34" s="106">
        <v>43600000</v>
      </c>
      <c r="M34" s="99">
        <v>2026</v>
      </c>
      <c r="N34" s="32"/>
      <c r="O34" s="33"/>
      <c r="P34" s="34"/>
      <c r="Q34" s="101" t="s">
        <v>31</v>
      </c>
    </row>
    <row r="35" spans="1:17" ht="45" x14ac:dyDescent="0.25">
      <c r="A35" s="26" t="s">
        <v>23</v>
      </c>
      <c r="B35" s="36" t="s">
        <v>79</v>
      </c>
      <c r="C35" s="28">
        <v>432</v>
      </c>
      <c r="D35" s="36" t="s">
        <v>80</v>
      </c>
      <c r="E35" s="29">
        <v>115</v>
      </c>
      <c r="F35" s="141" t="s">
        <v>53</v>
      </c>
      <c r="G35" s="28" t="s">
        <v>54</v>
      </c>
      <c r="H35" s="77" t="s">
        <v>28</v>
      </c>
      <c r="I35" s="77" t="s">
        <v>29</v>
      </c>
      <c r="J35" s="30">
        <v>45309</v>
      </c>
      <c r="K35" s="36" t="s">
        <v>30</v>
      </c>
      <c r="L35" s="31">
        <v>14748000</v>
      </c>
      <c r="M35" s="26">
        <v>2025</v>
      </c>
      <c r="N35" s="32"/>
      <c r="O35" s="33"/>
      <c r="P35" s="34"/>
      <c r="Q35" s="36" t="s">
        <v>31</v>
      </c>
    </row>
    <row r="36" spans="1:17" ht="30" x14ac:dyDescent="0.25">
      <c r="A36" s="99" t="s">
        <v>23</v>
      </c>
      <c r="B36" s="101" t="s">
        <v>81</v>
      </c>
      <c r="C36" s="100">
        <v>435</v>
      </c>
      <c r="D36" s="101" t="s">
        <v>82</v>
      </c>
      <c r="E36" s="102" t="s">
        <v>83</v>
      </c>
      <c r="F36" s="141" t="s">
        <v>53</v>
      </c>
      <c r="G36" s="100" t="s">
        <v>54</v>
      </c>
      <c r="H36" s="104" t="s">
        <v>84</v>
      </c>
      <c r="I36" s="104" t="s">
        <v>84</v>
      </c>
      <c r="J36" s="30">
        <v>42569</v>
      </c>
      <c r="K36" s="36" t="s">
        <v>30</v>
      </c>
      <c r="L36" s="106">
        <v>2213000</v>
      </c>
      <c r="M36" s="99">
        <v>2026</v>
      </c>
      <c r="N36" s="32"/>
      <c r="O36" s="33"/>
      <c r="P36" s="34"/>
      <c r="Q36" s="101" t="s">
        <v>31</v>
      </c>
    </row>
    <row r="37" spans="1:17" ht="30" x14ac:dyDescent="0.25">
      <c r="A37" s="26" t="s">
        <v>23</v>
      </c>
      <c r="B37" s="36" t="s">
        <v>85</v>
      </c>
      <c r="C37" s="28">
        <v>441</v>
      </c>
      <c r="D37" s="36" t="s">
        <v>86</v>
      </c>
      <c r="E37" s="29" t="s">
        <v>83</v>
      </c>
      <c r="F37" s="141" t="s">
        <v>53</v>
      </c>
      <c r="G37" s="28" t="s">
        <v>54</v>
      </c>
      <c r="H37" s="77" t="s">
        <v>84</v>
      </c>
      <c r="I37" s="77" t="s">
        <v>84</v>
      </c>
      <c r="J37" s="30">
        <v>42569</v>
      </c>
      <c r="K37" s="36" t="s">
        <v>30</v>
      </c>
      <c r="L37" s="31">
        <v>2180000</v>
      </c>
      <c r="M37" s="120">
        <v>2027</v>
      </c>
      <c r="N37" s="32"/>
      <c r="O37" s="33"/>
      <c r="P37" s="34"/>
      <c r="Q37" s="36">
        <v>2025</v>
      </c>
    </row>
    <row r="38" spans="1:17" ht="30" x14ac:dyDescent="0.25">
      <c r="A38" s="99" t="s">
        <v>23</v>
      </c>
      <c r="B38" s="101" t="s">
        <v>87</v>
      </c>
      <c r="C38" s="100">
        <v>442</v>
      </c>
      <c r="D38" s="101" t="s">
        <v>88</v>
      </c>
      <c r="E38" s="102" t="s">
        <v>83</v>
      </c>
      <c r="F38" s="141" t="s">
        <v>53</v>
      </c>
      <c r="G38" s="100" t="s">
        <v>54</v>
      </c>
      <c r="H38" s="104" t="s">
        <v>84</v>
      </c>
      <c r="I38" s="104" t="s">
        <v>84</v>
      </c>
      <c r="J38" s="30">
        <v>42569</v>
      </c>
      <c r="K38" s="36" t="s">
        <v>30</v>
      </c>
      <c r="L38" s="106">
        <v>2220000</v>
      </c>
      <c r="M38" s="121">
        <v>2026</v>
      </c>
      <c r="N38" s="32"/>
      <c r="O38" s="33"/>
      <c r="P38" s="34"/>
      <c r="Q38" s="101">
        <v>2025</v>
      </c>
    </row>
    <row r="39" spans="1:17" ht="60" x14ac:dyDescent="0.25">
      <c r="A39" s="26" t="s">
        <v>23</v>
      </c>
      <c r="B39" s="36" t="s">
        <v>89</v>
      </c>
      <c r="C39" s="28">
        <v>450</v>
      </c>
      <c r="D39" s="36" t="s">
        <v>90</v>
      </c>
      <c r="E39" s="29">
        <v>345</v>
      </c>
      <c r="F39" s="141" t="s">
        <v>53</v>
      </c>
      <c r="G39" s="28" t="s">
        <v>54</v>
      </c>
      <c r="H39" s="77" t="s">
        <v>55</v>
      </c>
      <c r="I39" s="77" t="s">
        <v>56</v>
      </c>
      <c r="J39" s="30">
        <v>45553</v>
      </c>
      <c r="K39" s="36" t="s">
        <v>30</v>
      </c>
      <c r="L39" s="31">
        <v>18315000</v>
      </c>
      <c r="M39" s="26">
        <v>2027</v>
      </c>
      <c r="N39" s="35"/>
      <c r="O39" s="33"/>
      <c r="P39" s="34"/>
      <c r="Q39" s="36" t="s">
        <v>31</v>
      </c>
    </row>
    <row r="40" spans="1:17" ht="45" x14ac:dyDescent="0.25">
      <c r="A40" s="26" t="s">
        <v>23</v>
      </c>
      <c r="B40" s="36" t="s">
        <v>91</v>
      </c>
      <c r="C40" s="28">
        <v>491</v>
      </c>
      <c r="D40" s="36">
        <v>1759</v>
      </c>
      <c r="E40" s="29">
        <v>115</v>
      </c>
      <c r="F40" s="141" t="s">
        <v>53</v>
      </c>
      <c r="G40" s="28" t="s">
        <v>54</v>
      </c>
      <c r="H40" s="77" t="s">
        <v>28</v>
      </c>
      <c r="I40" s="77" t="s">
        <v>29</v>
      </c>
      <c r="J40" s="30">
        <v>45870</v>
      </c>
      <c r="K40" s="36" t="s">
        <v>30</v>
      </c>
      <c r="L40" s="31">
        <v>18211000</v>
      </c>
      <c r="M40" s="26">
        <v>2026</v>
      </c>
      <c r="N40" s="35"/>
      <c r="O40" s="33"/>
      <c r="P40" s="34"/>
      <c r="Q40" s="36" t="s">
        <v>31</v>
      </c>
    </row>
    <row r="41" spans="1:17" ht="45" x14ac:dyDescent="0.25">
      <c r="A41" s="99" t="s">
        <v>23</v>
      </c>
      <c r="B41" s="101" t="s">
        <v>92</v>
      </c>
      <c r="C41" s="100">
        <v>515</v>
      </c>
      <c r="D41" s="101" t="s">
        <v>93</v>
      </c>
      <c r="E41" s="102">
        <v>115</v>
      </c>
      <c r="F41" s="141" t="s">
        <v>53</v>
      </c>
      <c r="G41" s="100" t="s">
        <v>54</v>
      </c>
      <c r="H41" s="104" t="s">
        <v>28</v>
      </c>
      <c r="I41" s="104" t="s">
        <v>29</v>
      </c>
      <c r="J41" s="30">
        <v>45931</v>
      </c>
      <c r="K41" s="36" t="s">
        <v>30</v>
      </c>
      <c r="L41" s="106">
        <v>143200000</v>
      </c>
      <c r="M41" s="99">
        <v>2029</v>
      </c>
      <c r="N41" s="35"/>
      <c r="O41" s="33"/>
      <c r="P41" s="34"/>
      <c r="Q41" s="159" t="s">
        <v>31</v>
      </c>
    </row>
    <row r="42" spans="1:17" ht="30" x14ac:dyDescent="0.25">
      <c r="A42" s="41" t="s">
        <v>23</v>
      </c>
      <c r="B42" s="48" t="s">
        <v>94</v>
      </c>
      <c r="C42" s="43">
        <v>523</v>
      </c>
      <c r="D42" s="48" t="s">
        <v>95</v>
      </c>
      <c r="E42" s="44">
        <v>345</v>
      </c>
      <c r="F42" s="141" t="s">
        <v>53</v>
      </c>
      <c r="G42" s="43" t="s">
        <v>54</v>
      </c>
      <c r="H42" s="77" t="s">
        <v>96</v>
      </c>
      <c r="I42" s="77" t="s">
        <v>97</v>
      </c>
      <c r="J42" s="30">
        <v>46082</v>
      </c>
      <c r="K42" s="36" t="s">
        <v>30</v>
      </c>
      <c r="L42" s="45">
        <v>17500000</v>
      </c>
      <c r="M42" s="41">
        <v>2027</v>
      </c>
      <c r="N42" s="49"/>
      <c r="O42" s="46"/>
      <c r="P42" s="47"/>
      <c r="Q42" s="36" t="s">
        <v>31</v>
      </c>
    </row>
    <row r="43" spans="1:17" ht="45" x14ac:dyDescent="0.25">
      <c r="A43" s="160" t="s">
        <v>23</v>
      </c>
      <c r="B43" s="162" t="s">
        <v>98</v>
      </c>
      <c r="C43" s="161" t="s">
        <v>99</v>
      </c>
      <c r="D43" s="162" t="s">
        <v>100</v>
      </c>
      <c r="E43" s="163" t="s">
        <v>101</v>
      </c>
      <c r="F43" s="141" t="s">
        <v>53</v>
      </c>
      <c r="G43" s="161" t="s">
        <v>54</v>
      </c>
      <c r="H43" s="104" t="s">
        <v>102</v>
      </c>
      <c r="I43" s="104" t="s">
        <v>103</v>
      </c>
      <c r="J43" s="30">
        <v>46174</v>
      </c>
      <c r="K43" s="36" t="s">
        <v>30</v>
      </c>
      <c r="L43" s="164">
        <v>68250000</v>
      </c>
      <c r="M43" s="160">
        <v>2027</v>
      </c>
      <c r="N43" s="49"/>
      <c r="O43" s="46"/>
      <c r="P43" s="47"/>
      <c r="Q43" s="101" t="s">
        <v>31</v>
      </c>
    </row>
    <row r="44" spans="1:17" ht="45" x14ac:dyDescent="0.25">
      <c r="A44" s="160" t="s">
        <v>23</v>
      </c>
      <c r="B44" s="162" t="s">
        <v>104</v>
      </c>
      <c r="C44" s="161">
        <v>526</v>
      </c>
      <c r="D44" s="162">
        <v>1785</v>
      </c>
      <c r="E44" s="163">
        <v>115</v>
      </c>
      <c r="F44" s="141" t="s">
        <v>53</v>
      </c>
      <c r="G44" s="161" t="s">
        <v>54</v>
      </c>
      <c r="H44" s="165" t="s">
        <v>28</v>
      </c>
      <c r="I44" s="165" t="s">
        <v>29</v>
      </c>
      <c r="J44" s="30">
        <v>46113</v>
      </c>
      <c r="K44" s="36" t="s">
        <v>50</v>
      </c>
      <c r="L44" s="164">
        <v>7230000</v>
      </c>
      <c r="M44" s="160">
        <v>2026</v>
      </c>
      <c r="N44" s="49"/>
      <c r="O44" s="46"/>
      <c r="P44" s="47"/>
      <c r="Q44" s="162" t="s">
        <v>31</v>
      </c>
    </row>
    <row r="45" spans="1:17" ht="60" x14ac:dyDescent="0.25">
      <c r="A45" s="41" t="s">
        <v>23</v>
      </c>
      <c r="B45" s="48" t="s">
        <v>105</v>
      </c>
      <c r="C45" s="42" t="s">
        <v>106</v>
      </c>
      <c r="D45" s="48" t="s">
        <v>107</v>
      </c>
      <c r="E45" s="44">
        <v>345</v>
      </c>
      <c r="F45" s="141" t="s">
        <v>53</v>
      </c>
      <c r="G45" s="42" t="s">
        <v>54</v>
      </c>
      <c r="H45" s="109" t="s">
        <v>55</v>
      </c>
      <c r="I45" s="109" t="s">
        <v>56</v>
      </c>
      <c r="J45" s="30">
        <v>46204</v>
      </c>
      <c r="K45" s="36" t="s">
        <v>50</v>
      </c>
      <c r="L45" s="45">
        <v>10388000</v>
      </c>
      <c r="M45" s="45">
        <v>2028</v>
      </c>
      <c r="N45" s="166"/>
      <c r="O45" s="46"/>
      <c r="P45" s="47"/>
      <c r="Q45" s="167">
        <v>2026</v>
      </c>
    </row>
    <row r="46" spans="1:17" ht="60" x14ac:dyDescent="0.25">
      <c r="A46" s="99" t="s">
        <v>23</v>
      </c>
      <c r="B46" s="101" t="s">
        <v>108</v>
      </c>
      <c r="C46" s="108">
        <v>524</v>
      </c>
      <c r="D46" s="101" t="s">
        <v>109</v>
      </c>
      <c r="E46" s="102">
        <v>115</v>
      </c>
      <c r="F46" s="141" t="s">
        <v>53</v>
      </c>
      <c r="G46" s="108" t="s">
        <v>54</v>
      </c>
      <c r="H46" s="104" t="s">
        <v>55</v>
      </c>
      <c r="I46" s="104" t="s">
        <v>75</v>
      </c>
      <c r="J46" s="30">
        <v>46143</v>
      </c>
      <c r="K46" s="36" t="s">
        <v>50</v>
      </c>
      <c r="L46" s="106">
        <v>5000000</v>
      </c>
      <c r="M46" s="99">
        <v>2026</v>
      </c>
      <c r="N46" s="32"/>
      <c r="O46" s="33"/>
      <c r="P46" s="34"/>
      <c r="Q46" s="110">
        <v>2026</v>
      </c>
    </row>
    <row r="47" spans="1:17" ht="75" x14ac:dyDescent="0.25">
      <c r="A47" s="99" t="s">
        <v>23</v>
      </c>
      <c r="B47" s="101" t="s">
        <v>110</v>
      </c>
      <c r="C47" s="100">
        <v>44</v>
      </c>
      <c r="D47" s="101" t="s">
        <v>111</v>
      </c>
      <c r="E47" s="102">
        <v>115</v>
      </c>
      <c r="F47" s="141" t="s">
        <v>53</v>
      </c>
      <c r="G47" s="100" t="s">
        <v>112</v>
      </c>
      <c r="H47" s="104" t="s">
        <v>55</v>
      </c>
      <c r="I47" s="104" t="s">
        <v>113</v>
      </c>
      <c r="J47" s="30">
        <v>42907</v>
      </c>
      <c r="K47" s="36" t="s">
        <v>30</v>
      </c>
      <c r="L47" s="106">
        <v>41113000</v>
      </c>
      <c r="M47" s="99">
        <v>2028</v>
      </c>
      <c r="N47" s="32"/>
      <c r="O47" s="33"/>
      <c r="P47" s="34"/>
      <c r="Q47" s="110" t="s">
        <v>31</v>
      </c>
    </row>
    <row r="48" spans="1:17" ht="75" x14ac:dyDescent="0.25">
      <c r="A48" s="26" t="s">
        <v>23</v>
      </c>
      <c r="B48" s="36" t="s">
        <v>114</v>
      </c>
      <c r="C48" s="28">
        <v>293</v>
      </c>
      <c r="D48" s="36" t="s">
        <v>115</v>
      </c>
      <c r="E48" s="29" t="s">
        <v>101</v>
      </c>
      <c r="F48" s="141" t="s">
        <v>53</v>
      </c>
      <c r="G48" s="28" t="s">
        <v>112</v>
      </c>
      <c r="H48" s="77" t="s">
        <v>116</v>
      </c>
      <c r="I48" s="77" t="s">
        <v>117</v>
      </c>
      <c r="J48" s="30">
        <v>44244</v>
      </c>
      <c r="K48" s="36" t="s">
        <v>30</v>
      </c>
      <c r="L48" s="31">
        <v>61520000</v>
      </c>
      <c r="M48" s="26">
        <v>2026</v>
      </c>
      <c r="N48" s="32"/>
      <c r="O48" s="33"/>
      <c r="P48" s="34"/>
      <c r="Q48" s="111" t="s">
        <v>31</v>
      </c>
    </row>
    <row r="49" spans="1:17" ht="30" x14ac:dyDescent="0.25">
      <c r="A49" s="99" t="s">
        <v>23</v>
      </c>
      <c r="B49" s="101" t="s">
        <v>118</v>
      </c>
      <c r="C49" s="100">
        <v>297</v>
      </c>
      <c r="D49" s="101" t="s">
        <v>119</v>
      </c>
      <c r="E49" s="102">
        <v>115</v>
      </c>
      <c r="F49" s="141" t="s">
        <v>53</v>
      </c>
      <c r="G49" s="100" t="s">
        <v>112</v>
      </c>
      <c r="H49" s="104" t="s">
        <v>120</v>
      </c>
      <c r="I49" s="104" t="s">
        <v>121</v>
      </c>
      <c r="J49" s="30">
        <v>44399</v>
      </c>
      <c r="K49" s="36" t="s">
        <v>30</v>
      </c>
      <c r="L49" s="106">
        <v>69598000</v>
      </c>
      <c r="M49" s="99">
        <v>2026</v>
      </c>
      <c r="N49" s="32"/>
      <c r="O49" s="33"/>
      <c r="P49" s="34"/>
      <c r="Q49" s="110" t="s">
        <v>31</v>
      </c>
    </row>
    <row r="50" spans="1:17" ht="45" x14ac:dyDescent="0.25">
      <c r="A50" s="26" t="s">
        <v>23</v>
      </c>
      <c r="B50" s="36" t="s">
        <v>122</v>
      </c>
      <c r="C50" s="28">
        <v>315</v>
      </c>
      <c r="D50" s="36">
        <v>191</v>
      </c>
      <c r="E50" s="29">
        <v>115</v>
      </c>
      <c r="F50" s="141" t="s">
        <v>53</v>
      </c>
      <c r="G50" s="28" t="s">
        <v>112</v>
      </c>
      <c r="H50" s="77" t="s">
        <v>28</v>
      </c>
      <c r="I50" s="77" t="s">
        <v>29</v>
      </c>
      <c r="J50" s="30">
        <v>44545</v>
      </c>
      <c r="K50" s="36" t="s">
        <v>30</v>
      </c>
      <c r="L50" s="31">
        <v>27840000</v>
      </c>
      <c r="M50" s="26">
        <v>2026</v>
      </c>
      <c r="N50" s="32"/>
      <c r="O50" s="33"/>
      <c r="P50" s="34"/>
      <c r="Q50" s="111" t="s">
        <v>31</v>
      </c>
    </row>
    <row r="51" spans="1:17" ht="30" x14ac:dyDescent="0.25">
      <c r="A51" s="99" t="s">
        <v>23</v>
      </c>
      <c r="B51" s="101" t="s">
        <v>123</v>
      </c>
      <c r="C51" s="100">
        <v>465</v>
      </c>
      <c r="D51" s="101" t="s">
        <v>124</v>
      </c>
      <c r="E51" s="102" t="s">
        <v>83</v>
      </c>
      <c r="F51" s="141" t="s">
        <v>53</v>
      </c>
      <c r="G51" s="100" t="s">
        <v>112</v>
      </c>
      <c r="H51" s="104" t="s">
        <v>84</v>
      </c>
      <c r="I51" s="104" t="s">
        <v>84</v>
      </c>
      <c r="J51" s="30">
        <v>42569</v>
      </c>
      <c r="K51" s="36" t="s">
        <v>50</v>
      </c>
      <c r="L51" s="106">
        <v>1747000</v>
      </c>
      <c r="M51" s="99">
        <v>2025</v>
      </c>
      <c r="N51" s="35"/>
      <c r="O51" s="33"/>
      <c r="P51" s="34"/>
      <c r="Q51" s="110">
        <v>2025</v>
      </c>
    </row>
    <row r="52" spans="1:17" ht="30" x14ac:dyDescent="0.25">
      <c r="A52" s="26" t="s">
        <v>23</v>
      </c>
      <c r="B52" s="36" t="s">
        <v>125</v>
      </c>
      <c r="C52" s="28">
        <v>466</v>
      </c>
      <c r="D52" s="36" t="s">
        <v>126</v>
      </c>
      <c r="E52" s="29" t="s">
        <v>83</v>
      </c>
      <c r="F52" s="141" t="s">
        <v>53</v>
      </c>
      <c r="G52" s="28" t="s">
        <v>112</v>
      </c>
      <c r="H52" s="77" t="s">
        <v>84</v>
      </c>
      <c r="I52" s="77" t="s">
        <v>84</v>
      </c>
      <c r="J52" s="30">
        <v>42569</v>
      </c>
      <c r="K52" s="36" t="s">
        <v>50</v>
      </c>
      <c r="L52" s="31">
        <v>3384000</v>
      </c>
      <c r="M52" s="26">
        <v>2025</v>
      </c>
      <c r="N52" s="35"/>
      <c r="O52" s="33"/>
      <c r="P52" s="34"/>
      <c r="Q52" s="111">
        <v>2025</v>
      </c>
    </row>
    <row r="53" spans="1:17" ht="45" x14ac:dyDescent="0.25">
      <c r="A53" s="99" t="s">
        <v>23</v>
      </c>
      <c r="B53" s="101" t="s">
        <v>127</v>
      </c>
      <c r="C53" s="100">
        <v>470</v>
      </c>
      <c r="D53" s="101" t="s">
        <v>128</v>
      </c>
      <c r="E53" s="102">
        <v>115</v>
      </c>
      <c r="F53" s="141" t="s">
        <v>53</v>
      </c>
      <c r="G53" s="100" t="s">
        <v>112</v>
      </c>
      <c r="H53" s="104" t="s">
        <v>69</v>
      </c>
      <c r="I53" s="104" t="s">
        <v>70</v>
      </c>
      <c r="J53" s="30">
        <v>45716</v>
      </c>
      <c r="K53" s="36" t="s">
        <v>129</v>
      </c>
      <c r="L53" s="106" t="s">
        <v>99</v>
      </c>
      <c r="M53" s="99" t="s">
        <v>99</v>
      </c>
      <c r="N53" s="35"/>
      <c r="O53" s="33"/>
      <c r="P53" s="34"/>
      <c r="Q53" s="110" t="s">
        <v>31</v>
      </c>
    </row>
    <row r="54" spans="1:17" ht="45" x14ac:dyDescent="0.25">
      <c r="A54" s="26" t="s">
        <v>23</v>
      </c>
      <c r="B54" s="36" t="s">
        <v>130</v>
      </c>
      <c r="C54" s="28">
        <v>471</v>
      </c>
      <c r="D54" s="36" t="s">
        <v>131</v>
      </c>
      <c r="E54" s="29">
        <v>115</v>
      </c>
      <c r="F54" s="141" t="s">
        <v>53</v>
      </c>
      <c r="G54" s="28" t="s">
        <v>112</v>
      </c>
      <c r="H54" s="77" t="s">
        <v>69</v>
      </c>
      <c r="I54" s="77" t="s">
        <v>70</v>
      </c>
      <c r="J54" s="30">
        <v>45716</v>
      </c>
      <c r="K54" s="36" t="s">
        <v>129</v>
      </c>
      <c r="L54" s="31" t="s">
        <v>99</v>
      </c>
      <c r="M54" s="26" t="s">
        <v>99</v>
      </c>
      <c r="N54" s="35"/>
      <c r="O54" s="33"/>
      <c r="P54" s="34"/>
      <c r="Q54" s="111" t="s">
        <v>31</v>
      </c>
    </row>
    <row r="55" spans="1:17" ht="45" x14ac:dyDescent="0.25">
      <c r="A55" s="99" t="s">
        <v>23</v>
      </c>
      <c r="B55" s="101" t="s">
        <v>132</v>
      </c>
      <c r="C55" s="100">
        <v>472</v>
      </c>
      <c r="D55" s="101" t="s">
        <v>133</v>
      </c>
      <c r="E55" s="102">
        <v>115</v>
      </c>
      <c r="F55" s="141" t="s">
        <v>53</v>
      </c>
      <c r="G55" s="100" t="s">
        <v>112</v>
      </c>
      <c r="H55" s="104" t="s">
        <v>69</v>
      </c>
      <c r="I55" s="104" t="s">
        <v>70</v>
      </c>
      <c r="J55" s="30">
        <v>45716</v>
      </c>
      <c r="K55" s="36" t="s">
        <v>129</v>
      </c>
      <c r="L55" s="106" t="s">
        <v>99</v>
      </c>
      <c r="M55" s="99" t="s">
        <v>99</v>
      </c>
      <c r="N55" s="122"/>
      <c r="O55" s="33"/>
      <c r="P55" s="34"/>
      <c r="Q55" s="110">
        <v>2025</v>
      </c>
    </row>
    <row r="56" spans="1:17" ht="45" x14ac:dyDescent="0.25">
      <c r="A56" s="26" t="s">
        <v>23</v>
      </c>
      <c r="B56" s="36" t="s">
        <v>134</v>
      </c>
      <c r="C56" s="28">
        <v>473</v>
      </c>
      <c r="D56" s="36" t="s">
        <v>135</v>
      </c>
      <c r="E56" s="29">
        <v>345</v>
      </c>
      <c r="F56" s="141" t="s">
        <v>53</v>
      </c>
      <c r="G56" s="28" t="s">
        <v>112</v>
      </c>
      <c r="H56" s="77" t="s">
        <v>69</v>
      </c>
      <c r="I56" s="77" t="s">
        <v>70</v>
      </c>
      <c r="J56" s="30">
        <v>45716</v>
      </c>
      <c r="K56" s="36" t="s">
        <v>129</v>
      </c>
      <c r="L56" s="31" t="s">
        <v>99</v>
      </c>
      <c r="M56" s="26" t="s">
        <v>99</v>
      </c>
      <c r="N56" s="35"/>
      <c r="O56" s="33"/>
      <c r="P56" s="34"/>
      <c r="Q56" s="111" t="s">
        <v>31</v>
      </c>
    </row>
    <row r="57" spans="1:17" ht="45" x14ac:dyDescent="0.25">
      <c r="A57" s="99" t="s">
        <v>23</v>
      </c>
      <c r="B57" s="101" t="s">
        <v>136</v>
      </c>
      <c r="C57" s="100">
        <v>474</v>
      </c>
      <c r="D57" s="101" t="s">
        <v>137</v>
      </c>
      <c r="E57" s="102">
        <v>115</v>
      </c>
      <c r="F57" s="141" t="s">
        <v>53</v>
      </c>
      <c r="G57" s="100" t="s">
        <v>112</v>
      </c>
      <c r="H57" s="104" t="s">
        <v>69</v>
      </c>
      <c r="I57" s="104" t="s">
        <v>70</v>
      </c>
      <c r="J57" s="30">
        <v>45716</v>
      </c>
      <c r="K57" s="36" t="s">
        <v>129</v>
      </c>
      <c r="L57" s="106" t="s">
        <v>99</v>
      </c>
      <c r="M57" s="99" t="s">
        <v>99</v>
      </c>
      <c r="N57" s="35"/>
      <c r="O57" s="33"/>
      <c r="P57" s="34"/>
      <c r="Q57" s="110" t="s">
        <v>31</v>
      </c>
    </row>
    <row r="58" spans="1:17" ht="45" x14ac:dyDescent="0.25">
      <c r="A58" s="26" t="s">
        <v>23</v>
      </c>
      <c r="B58" s="36" t="s">
        <v>138</v>
      </c>
      <c r="C58" s="28">
        <v>475</v>
      </c>
      <c r="D58" s="36" t="s">
        <v>139</v>
      </c>
      <c r="E58" s="29">
        <v>115</v>
      </c>
      <c r="F58" s="141" t="s">
        <v>53</v>
      </c>
      <c r="G58" s="28" t="s">
        <v>112</v>
      </c>
      <c r="H58" s="77" t="s">
        <v>69</v>
      </c>
      <c r="I58" s="77" t="s">
        <v>70</v>
      </c>
      <c r="J58" s="30">
        <v>45716</v>
      </c>
      <c r="K58" s="36" t="s">
        <v>129</v>
      </c>
      <c r="L58" s="31" t="s">
        <v>99</v>
      </c>
      <c r="M58" s="26" t="s">
        <v>99</v>
      </c>
      <c r="N58" s="35"/>
      <c r="O58" s="33"/>
      <c r="P58" s="34"/>
      <c r="Q58" s="111" t="s">
        <v>31</v>
      </c>
    </row>
    <row r="59" spans="1:17" ht="45" x14ac:dyDescent="0.25">
      <c r="A59" s="99" t="s">
        <v>23</v>
      </c>
      <c r="B59" s="101" t="s">
        <v>140</v>
      </c>
      <c r="C59" s="100">
        <v>476</v>
      </c>
      <c r="D59" s="101" t="s">
        <v>141</v>
      </c>
      <c r="E59" s="102">
        <v>345</v>
      </c>
      <c r="F59" s="141" t="s">
        <v>53</v>
      </c>
      <c r="G59" s="100" t="s">
        <v>112</v>
      </c>
      <c r="H59" s="104" t="s">
        <v>69</v>
      </c>
      <c r="I59" s="104" t="s">
        <v>70</v>
      </c>
      <c r="J59" s="30">
        <v>45716</v>
      </c>
      <c r="K59" s="36" t="s">
        <v>129</v>
      </c>
      <c r="L59" s="106" t="s">
        <v>99</v>
      </c>
      <c r="M59" s="99" t="s">
        <v>99</v>
      </c>
      <c r="N59" s="35"/>
      <c r="O59" s="33"/>
      <c r="P59" s="34"/>
      <c r="Q59" s="110" t="s">
        <v>31</v>
      </c>
    </row>
    <row r="60" spans="1:17" ht="45" x14ac:dyDescent="0.25">
      <c r="A60" s="26" t="s">
        <v>23</v>
      </c>
      <c r="B60" s="36" t="s">
        <v>142</v>
      </c>
      <c r="C60" s="28">
        <v>477</v>
      </c>
      <c r="D60" s="36" t="s">
        <v>143</v>
      </c>
      <c r="E60" s="29">
        <v>115</v>
      </c>
      <c r="F60" s="141" t="s">
        <v>53</v>
      </c>
      <c r="G60" s="28" t="s">
        <v>112</v>
      </c>
      <c r="H60" s="77" t="s">
        <v>69</v>
      </c>
      <c r="I60" s="77" t="s">
        <v>70</v>
      </c>
      <c r="J60" s="30">
        <v>45716</v>
      </c>
      <c r="K60" s="36" t="s">
        <v>129</v>
      </c>
      <c r="L60" s="31" t="s">
        <v>99</v>
      </c>
      <c r="M60" s="26" t="s">
        <v>99</v>
      </c>
      <c r="N60" s="35"/>
      <c r="O60" s="33"/>
      <c r="P60" s="34"/>
      <c r="Q60" s="111" t="s">
        <v>31</v>
      </c>
    </row>
    <row r="61" spans="1:17" ht="45" x14ac:dyDescent="0.25">
      <c r="A61" s="99" t="s">
        <v>23</v>
      </c>
      <c r="B61" s="101" t="s">
        <v>144</v>
      </c>
      <c r="C61" s="100">
        <v>478</v>
      </c>
      <c r="D61" s="101" t="s">
        <v>145</v>
      </c>
      <c r="E61" s="102">
        <v>115</v>
      </c>
      <c r="F61" s="141" t="s">
        <v>53</v>
      </c>
      <c r="G61" s="100" t="s">
        <v>112</v>
      </c>
      <c r="H61" s="104" t="s">
        <v>69</v>
      </c>
      <c r="I61" s="104" t="s">
        <v>70</v>
      </c>
      <c r="J61" s="30">
        <v>45716</v>
      </c>
      <c r="K61" s="36" t="s">
        <v>129</v>
      </c>
      <c r="L61" s="106" t="s">
        <v>99</v>
      </c>
      <c r="M61" s="99" t="s">
        <v>99</v>
      </c>
      <c r="N61" s="35"/>
      <c r="O61" s="33"/>
      <c r="P61" s="34"/>
      <c r="Q61" s="110" t="s">
        <v>31</v>
      </c>
    </row>
    <row r="62" spans="1:17" ht="45" x14ac:dyDescent="0.25">
      <c r="A62" s="26" t="s">
        <v>23</v>
      </c>
      <c r="B62" s="36" t="s">
        <v>146</v>
      </c>
      <c r="C62" s="28">
        <v>479</v>
      </c>
      <c r="D62" s="36" t="s">
        <v>147</v>
      </c>
      <c r="E62" s="29">
        <v>115</v>
      </c>
      <c r="F62" s="141" t="s">
        <v>53</v>
      </c>
      <c r="G62" s="28" t="s">
        <v>112</v>
      </c>
      <c r="H62" s="77" t="s">
        <v>69</v>
      </c>
      <c r="I62" s="77" t="s">
        <v>70</v>
      </c>
      <c r="J62" s="30">
        <v>45716</v>
      </c>
      <c r="K62" s="36" t="s">
        <v>129</v>
      </c>
      <c r="L62" s="31" t="s">
        <v>99</v>
      </c>
      <c r="M62" s="26" t="s">
        <v>99</v>
      </c>
      <c r="N62" s="35"/>
      <c r="O62" s="33"/>
      <c r="P62" s="34"/>
      <c r="Q62" s="111" t="s">
        <v>31</v>
      </c>
    </row>
    <row r="63" spans="1:17" ht="45" x14ac:dyDescent="0.25">
      <c r="A63" s="99" t="s">
        <v>23</v>
      </c>
      <c r="B63" s="101" t="s">
        <v>148</v>
      </c>
      <c r="C63" s="100">
        <v>480</v>
      </c>
      <c r="D63" s="101" t="s">
        <v>149</v>
      </c>
      <c r="E63" s="102">
        <v>115</v>
      </c>
      <c r="F63" s="141" t="s">
        <v>53</v>
      </c>
      <c r="G63" s="100" t="s">
        <v>112</v>
      </c>
      <c r="H63" s="104" t="s">
        <v>69</v>
      </c>
      <c r="I63" s="104" t="s">
        <v>70</v>
      </c>
      <c r="J63" s="30">
        <v>45716</v>
      </c>
      <c r="K63" s="36" t="s">
        <v>129</v>
      </c>
      <c r="L63" s="106" t="s">
        <v>99</v>
      </c>
      <c r="M63" s="99" t="s">
        <v>99</v>
      </c>
      <c r="N63" s="35"/>
      <c r="O63" s="33"/>
      <c r="P63" s="34"/>
      <c r="Q63" s="110">
        <v>2025</v>
      </c>
    </row>
    <row r="64" spans="1:17" ht="30" x14ac:dyDescent="0.25">
      <c r="A64" s="26" t="s">
        <v>23</v>
      </c>
      <c r="B64" s="36" t="s">
        <v>150</v>
      </c>
      <c r="C64" s="28">
        <v>481</v>
      </c>
      <c r="D64" s="36" t="s">
        <v>151</v>
      </c>
      <c r="E64" s="29">
        <v>115</v>
      </c>
      <c r="F64" s="141" t="s">
        <v>53</v>
      </c>
      <c r="G64" s="28" t="s">
        <v>112</v>
      </c>
      <c r="H64" s="77" t="s">
        <v>120</v>
      </c>
      <c r="I64" s="77" t="s">
        <v>152</v>
      </c>
      <c r="J64" s="30">
        <v>45716</v>
      </c>
      <c r="K64" s="36" t="s">
        <v>129</v>
      </c>
      <c r="L64" s="31" t="s">
        <v>99</v>
      </c>
      <c r="M64" s="26" t="s">
        <v>99</v>
      </c>
      <c r="N64" s="35"/>
      <c r="O64" s="33"/>
      <c r="P64" s="34"/>
      <c r="Q64" s="111" t="s">
        <v>31</v>
      </c>
    </row>
    <row r="65" spans="1:17" ht="45" x14ac:dyDescent="0.25">
      <c r="A65" s="99" t="s">
        <v>23</v>
      </c>
      <c r="B65" s="101" t="s">
        <v>153</v>
      </c>
      <c r="C65" s="100">
        <v>482</v>
      </c>
      <c r="D65" s="101" t="s">
        <v>154</v>
      </c>
      <c r="E65" s="102">
        <v>115</v>
      </c>
      <c r="F65" s="141" t="s">
        <v>53</v>
      </c>
      <c r="G65" s="100" t="s">
        <v>112</v>
      </c>
      <c r="H65" s="104" t="s">
        <v>69</v>
      </c>
      <c r="I65" s="104" t="s">
        <v>70</v>
      </c>
      <c r="J65" s="30">
        <v>45716</v>
      </c>
      <c r="K65" s="36" t="s">
        <v>129</v>
      </c>
      <c r="L65" s="106" t="s">
        <v>99</v>
      </c>
      <c r="M65" s="99" t="s">
        <v>99</v>
      </c>
      <c r="N65" s="35"/>
      <c r="O65" s="33"/>
      <c r="P65" s="34"/>
      <c r="Q65" s="110" t="s">
        <v>31</v>
      </c>
    </row>
    <row r="66" spans="1:17" ht="45" x14ac:dyDescent="0.25">
      <c r="A66" s="26" t="s">
        <v>23</v>
      </c>
      <c r="B66" s="36" t="s">
        <v>155</v>
      </c>
      <c r="C66" s="28">
        <v>483</v>
      </c>
      <c r="D66" s="36" t="s">
        <v>156</v>
      </c>
      <c r="E66" s="29">
        <v>115</v>
      </c>
      <c r="F66" s="141" t="s">
        <v>53</v>
      </c>
      <c r="G66" s="28" t="s">
        <v>112</v>
      </c>
      <c r="H66" s="77" t="s">
        <v>69</v>
      </c>
      <c r="I66" s="77" t="s">
        <v>70</v>
      </c>
      <c r="J66" s="30">
        <v>45716</v>
      </c>
      <c r="K66" s="36" t="s">
        <v>129</v>
      </c>
      <c r="L66" s="31" t="s">
        <v>99</v>
      </c>
      <c r="M66" s="26" t="s">
        <v>99</v>
      </c>
      <c r="N66" s="35"/>
      <c r="O66" s="33"/>
      <c r="P66" s="34"/>
      <c r="Q66" s="111" t="s">
        <v>31</v>
      </c>
    </row>
    <row r="67" spans="1:17" ht="45" x14ac:dyDescent="0.25">
      <c r="A67" s="26" t="s">
        <v>23</v>
      </c>
      <c r="B67" s="36" t="s">
        <v>157</v>
      </c>
      <c r="C67" s="28">
        <v>527</v>
      </c>
      <c r="D67" s="36" t="s">
        <v>158</v>
      </c>
      <c r="E67" s="29">
        <v>345</v>
      </c>
      <c r="F67" s="141" t="s">
        <v>53</v>
      </c>
      <c r="G67" s="28" t="s">
        <v>112</v>
      </c>
      <c r="H67" s="77" t="s">
        <v>28</v>
      </c>
      <c r="I67" s="77" t="s">
        <v>29</v>
      </c>
      <c r="J67" s="30">
        <v>46054</v>
      </c>
      <c r="K67" s="36" t="s">
        <v>159</v>
      </c>
      <c r="L67" s="31">
        <v>82414000</v>
      </c>
      <c r="M67" s="26">
        <v>2027</v>
      </c>
      <c r="N67" s="35"/>
      <c r="O67" s="33"/>
      <c r="P67" s="34"/>
      <c r="Q67" s="111" t="s">
        <v>31</v>
      </c>
    </row>
    <row r="68" spans="1:17" ht="60" x14ac:dyDescent="0.25">
      <c r="A68" s="99" t="s">
        <v>23</v>
      </c>
      <c r="B68" s="101" t="s">
        <v>160</v>
      </c>
      <c r="C68" s="100" t="s">
        <v>106</v>
      </c>
      <c r="D68" s="101" t="s">
        <v>161</v>
      </c>
      <c r="E68" s="102">
        <v>345</v>
      </c>
      <c r="F68" s="141" t="s">
        <v>53</v>
      </c>
      <c r="G68" s="100" t="s">
        <v>112</v>
      </c>
      <c r="H68" s="104" t="s">
        <v>55</v>
      </c>
      <c r="I68" s="104" t="s">
        <v>56</v>
      </c>
      <c r="J68" s="30">
        <v>46204</v>
      </c>
      <c r="K68" s="36" t="s">
        <v>50</v>
      </c>
      <c r="L68" s="106">
        <v>14014000</v>
      </c>
      <c r="M68" s="99">
        <v>2028</v>
      </c>
      <c r="N68" s="35"/>
      <c r="O68" s="33"/>
      <c r="P68" s="34"/>
      <c r="Q68" s="110" t="s">
        <v>31</v>
      </c>
    </row>
    <row r="69" spans="1:17" ht="30" x14ac:dyDescent="0.25">
      <c r="A69" s="26" t="s">
        <v>23</v>
      </c>
      <c r="B69" s="36" t="s">
        <v>162</v>
      </c>
      <c r="C69" s="28" t="s">
        <v>99</v>
      </c>
      <c r="D69" s="36" t="s">
        <v>163</v>
      </c>
      <c r="E69" s="29">
        <v>115</v>
      </c>
      <c r="F69" s="141" t="s">
        <v>53</v>
      </c>
      <c r="G69" s="28" t="s">
        <v>112</v>
      </c>
      <c r="H69" s="77" t="s">
        <v>164</v>
      </c>
      <c r="I69" s="77" t="s">
        <v>165</v>
      </c>
      <c r="J69" s="30">
        <v>46174</v>
      </c>
      <c r="K69" s="36" t="s">
        <v>50</v>
      </c>
      <c r="L69" s="31">
        <v>9864000</v>
      </c>
      <c r="M69" s="26">
        <v>2027</v>
      </c>
      <c r="N69" s="35"/>
      <c r="O69" s="33"/>
      <c r="P69" s="34"/>
      <c r="Q69" s="111">
        <v>2025</v>
      </c>
    </row>
    <row r="70" spans="1:17" ht="60" x14ac:dyDescent="0.25">
      <c r="A70" s="99" t="s">
        <v>23</v>
      </c>
      <c r="B70" s="101" t="s">
        <v>166</v>
      </c>
      <c r="C70" s="100" t="s">
        <v>106</v>
      </c>
      <c r="D70" s="101" t="s">
        <v>167</v>
      </c>
      <c r="E70" s="102" t="s">
        <v>101</v>
      </c>
      <c r="F70" s="141" t="s">
        <v>53</v>
      </c>
      <c r="G70" s="100" t="s">
        <v>112</v>
      </c>
      <c r="H70" s="104" t="s">
        <v>55</v>
      </c>
      <c r="I70" s="104" t="s">
        <v>168</v>
      </c>
      <c r="J70" s="30">
        <v>46174</v>
      </c>
      <c r="K70" s="36" t="s">
        <v>159</v>
      </c>
      <c r="L70" s="106">
        <v>26897000</v>
      </c>
      <c r="M70" s="99">
        <v>2027</v>
      </c>
      <c r="N70" s="35"/>
      <c r="O70" s="33"/>
      <c r="P70" s="34"/>
      <c r="Q70" s="110" t="s">
        <v>31</v>
      </c>
    </row>
    <row r="71" spans="1:17" ht="60" x14ac:dyDescent="0.25">
      <c r="A71" s="26" t="s">
        <v>23</v>
      </c>
      <c r="B71" s="36" t="s">
        <v>169</v>
      </c>
      <c r="C71" s="28" t="s">
        <v>106</v>
      </c>
      <c r="D71" s="36" t="s">
        <v>170</v>
      </c>
      <c r="E71" s="29" t="s">
        <v>101</v>
      </c>
      <c r="F71" s="141" t="s">
        <v>53</v>
      </c>
      <c r="G71" s="28" t="s">
        <v>112</v>
      </c>
      <c r="H71" s="77" t="s">
        <v>55</v>
      </c>
      <c r="I71" s="77" t="s">
        <v>168</v>
      </c>
      <c r="J71" s="30">
        <v>46174</v>
      </c>
      <c r="K71" s="36" t="s">
        <v>159</v>
      </c>
      <c r="L71" s="31">
        <v>24649000</v>
      </c>
      <c r="M71" s="26">
        <v>2027</v>
      </c>
      <c r="N71" s="35"/>
      <c r="O71" s="33"/>
      <c r="P71" s="34"/>
      <c r="Q71" s="111" t="s">
        <v>31</v>
      </c>
    </row>
    <row r="72" spans="1:17" ht="45" x14ac:dyDescent="0.25">
      <c r="A72" s="99" t="s">
        <v>23</v>
      </c>
      <c r="B72" s="101" t="s">
        <v>171</v>
      </c>
      <c r="C72" s="100">
        <v>387</v>
      </c>
      <c r="D72" s="101" t="s">
        <v>172</v>
      </c>
      <c r="E72" s="102">
        <v>115</v>
      </c>
      <c r="F72" s="141" t="s">
        <v>53</v>
      </c>
      <c r="G72" s="100" t="s">
        <v>173</v>
      </c>
      <c r="H72" s="104" t="s">
        <v>28</v>
      </c>
      <c r="I72" s="104" t="s">
        <v>29</v>
      </c>
      <c r="J72" s="30">
        <v>45064</v>
      </c>
      <c r="K72" s="36" t="s">
        <v>159</v>
      </c>
      <c r="L72" s="106">
        <v>100000000</v>
      </c>
      <c r="M72" s="99">
        <v>2028</v>
      </c>
      <c r="N72" s="32"/>
      <c r="O72" s="33"/>
      <c r="P72" s="34"/>
      <c r="Q72" s="110" t="s">
        <v>31</v>
      </c>
    </row>
    <row r="73" spans="1:17" ht="45" x14ac:dyDescent="0.25">
      <c r="A73" s="26" t="s">
        <v>23</v>
      </c>
      <c r="B73" s="36" t="s">
        <v>174</v>
      </c>
      <c r="C73" s="28">
        <v>444</v>
      </c>
      <c r="D73" s="36" t="s">
        <v>175</v>
      </c>
      <c r="E73" s="29">
        <v>115</v>
      </c>
      <c r="F73" s="141" t="s">
        <v>53</v>
      </c>
      <c r="G73" s="28" t="s">
        <v>173</v>
      </c>
      <c r="H73" s="77" t="s">
        <v>28</v>
      </c>
      <c r="I73" s="77" t="s">
        <v>29</v>
      </c>
      <c r="J73" s="30">
        <v>45350</v>
      </c>
      <c r="K73" s="36" t="s">
        <v>159</v>
      </c>
      <c r="L73" s="31">
        <v>384600000</v>
      </c>
      <c r="M73" s="26">
        <v>2029</v>
      </c>
      <c r="N73" s="32"/>
      <c r="O73" s="33"/>
      <c r="P73" s="34"/>
      <c r="Q73" s="111" t="s">
        <v>31</v>
      </c>
    </row>
    <row r="74" spans="1:17" ht="60" x14ac:dyDescent="0.25">
      <c r="A74" s="99" t="s">
        <v>23</v>
      </c>
      <c r="B74" s="101" t="s">
        <v>176</v>
      </c>
      <c r="C74" s="100">
        <v>451</v>
      </c>
      <c r="D74" s="101" t="s">
        <v>177</v>
      </c>
      <c r="E74" s="102">
        <v>345</v>
      </c>
      <c r="F74" s="141" t="s">
        <v>53</v>
      </c>
      <c r="G74" s="100" t="s">
        <v>173</v>
      </c>
      <c r="H74" s="104" t="s">
        <v>55</v>
      </c>
      <c r="I74" s="104" t="s">
        <v>56</v>
      </c>
      <c r="J74" s="30">
        <v>45553</v>
      </c>
      <c r="K74" s="36" t="s">
        <v>30</v>
      </c>
      <c r="L74" s="106">
        <v>10268000</v>
      </c>
      <c r="M74" s="99">
        <v>2027</v>
      </c>
      <c r="N74" s="35"/>
      <c r="O74" s="33"/>
      <c r="P74" s="34"/>
      <c r="Q74" s="110" t="s">
        <v>31</v>
      </c>
    </row>
    <row r="75" spans="1:17" ht="60" x14ac:dyDescent="0.25">
      <c r="A75" s="99" t="s">
        <v>23</v>
      </c>
      <c r="B75" s="101" t="s">
        <v>178</v>
      </c>
      <c r="C75" s="100">
        <v>485</v>
      </c>
      <c r="D75" s="101" t="s">
        <v>179</v>
      </c>
      <c r="E75" s="102">
        <v>115</v>
      </c>
      <c r="F75" s="141" t="s">
        <v>53</v>
      </c>
      <c r="G75" s="100" t="s">
        <v>173</v>
      </c>
      <c r="H75" s="104" t="s">
        <v>55</v>
      </c>
      <c r="I75" s="104" t="s">
        <v>75</v>
      </c>
      <c r="J75" s="30">
        <v>45778</v>
      </c>
      <c r="K75" s="36" t="s">
        <v>30</v>
      </c>
      <c r="L75" s="106">
        <v>6219000</v>
      </c>
      <c r="M75" s="99">
        <v>2027</v>
      </c>
      <c r="N75" s="35"/>
      <c r="O75" s="33"/>
      <c r="P75" s="34"/>
      <c r="Q75" s="110" t="s">
        <v>31</v>
      </c>
    </row>
    <row r="76" spans="1:17" ht="60" x14ac:dyDescent="0.25">
      <c r="A76" s="26" t="s">
        <v>23</v>
      </c>
      <c r="B76" s="36" t="s">
        <v>180</v>
      </c>
      <c r="C76" s="28" t="s">
        <v>106</v>
      </c>
      <c r="D76" s="36" t="s">
        <v>181</v>
      </c>
      <c r="E76" s="29">
        <v>345</v>
      </c>
      <c r="F76" s="141" t="s">
        <v>53</v>
      </c>
      <c r="G76" s="28" t="s">
        <v>173</v>
      </c>
      <c r="H76" s="77" t="s">
        <v>55</v>
      </c>
      <c r="I76" s="77" t="s">
        <v>56</v>
      </c>
      <c r="J76" s="30">
        <v>46204</v>
      </c>
      <c r="K76" s="36" t="s">
        <v>50</v>
      </c>
      <c r="L76" s="31">
        <v>9811000</v>
      </c>
      <c r="M76" s="26">
        <v>2028</v>
      </c>
      <c r="N76" s="35"/>
      <c r="O76" s="33"/>
      <c r="P76" s="34"/>
      <c r="Q76" s="111" t="s">
        <v>31</v>
      </c>
    </row>
    <row r="77" spans="1:17" ht="45" x14ac:dyDescent="0.25">
      <c r="A77" s="99" t="s">
        <v>23</v>
      </c>
      <c r="B77" s="101" t="s">
        <v>182</v>
      </c>
      <c r="C77" s="100" t="s">
        <v>99</v>
      </c>
      <c r="D77" s="101" t="s">
        <v>183</v>
      </c>
      <c r="E77" s="102">
        <v>115</v>
      </c>
      <c r="F77" s="141" t="s">
        <v>53</v>
      </c>
      <c r="G77" s="100" t="s">
        <v>173</v>
      </c>
      <c r="H77" s="104" t="s">
        <v>28</v>
      </c>
      <c r="I77" s="104" t="s">
        <v>29</v>
      </c>
      <c r="J77" s="30">
        <v>46174</v>
      </c>
      <c r="K77" s="36" t="s">
        <v>50</v>
      </c>
      <c r="L77" s="106">
        <v>13395000</v>
      </c>
      <c r="M77" s="99">
        <v>2027</v>
      </c>
      <c r="N77" s="35"/>
      <c r="O77" s="33"/>
      <c r="P77" s="34"/>
      <c r="Q77" s="110" t="s">
        <v>31</v>
      </c>
    </row>
    <row r="78" spans="1:17" ht="45" x14ac:dyDescent="0.25">
      <c r="A78" s="26" t="s">
        <v>23</v>
      </c>
      <c r="B78" s="36" t="s">
        <v>184</v>
      </c>
      <c r="C78" s="28">
        <v>488</v>
      </c>
      <c r="D78" s="36" t="s">
        <v>185</v>
      </c>
      <c r="E78" s="29">
        <v>115</v>
      </c>
      <c r="F78" s="141" t="s">
        <v>53</v>
      </c>
      <c r="G78" s="28" t="s">
        <v>173</v>
      </c>
      <c r="H78" s="77" t="s">
        <v>28</v>
      </c>
      <c r="I78" s="77" t="s">
        <v>29</v>
      </c>
      <c r="J78" s="30">
        <v>45839</v>
      </c>
      <c r="K78" s="36" t="s">
        <v>30</v>
      </c>
      <c r="L78" s="31">
        <v>24431000</v>
      </c>
      <c r="M78" s="26">
        <v>2026</v>
      </c>
      <c r="N78" s="35"/>
      <c r="O78" s="33"/>
      <c r="P78" s="34"/>
      <c r="Q78" s="111" t="s">
        <v>31</v>
      </c>
    </row>
    <row r="79" spans="1:17" ht="45" x14ac:dyDescent="0.25">
      <c r="A79" s="99" t="s">
        <v>23</v>
      </c>
      <c r="B79" s="101" t="s">
        <v>186</v>
      </c>
      <c r="C79" s="100">
        <v>518</v>
      </c>
      <c r="D79" s="101" t="s">
        <v>187</v>
      </c>
      <c r="E79" s="102">
        <v>115</v>
      </c>
      <c r="F79" s="141" t="s">
        <v>53</v>
      </c>
      <c r="G79" s="100" t="s">
        <v>173</v>
      </c>
      <c r="H79" s="104" t="s">
        <v>28</v>
      </c>
      <c r="I79" s="104" t="s">
        <v>28</v>
      </c>
      <c r="J79" s="30">
        <v>46023</v>
      </c>
      <c r="K79" s="36" t="s">
        <v>30</v>
      </c>
      <c r="L79" s="106">
        <v>38131000</v>
      </c>
      <c r="M79" s="99">
        <v>2027</v>
      </c>
      <c r="N79" s="35"/>
      <c r="O79" s="33"/>
      <c r="P79" s="34"/>
      <c r="Q79" s="110">
        <v>2025</v>
      </c>
    </row>
    <row r="80" spans="1:17" ht="45" x14ac:dyDescent="0.25">
      <c r="A80" s="26" t="s">
        <v>23</v>
      </c>
      <c r="B80" s="36" t="s">
        <v>188</v>
      </c>
      <c r="C80" s="28">
        <v>489</v>
      </c>
      <c r="D80" s="36" t="s">
        <v>189</v>
      </c>
      <c r="E80" s="29">
        <v>115</v>
      </c>
      <c r="F80" s="141" t="s">
        <v>53</v>
      </c>
      <c r="G80" s="28" t="s">
        <v>173</v>
      </c>
      <c r="H80" s="77" t="s">
        <v>28</v>
      </c>
      <c r="I80" s="77" t="s">
        <v>29</v>
      </c>
      <c r="J80" s="30">
        <v>45839</v>
      </c>
      <c r="K80" s="36" t="s">
        <v>30</v>
      </c>
      <c r="L80" s="31">
        <v>5988000</v>
      </c>
      <c r="M80" s="26">
        <v>2026</v>
      </c>
      <c r="N80" s="35"/>
      <c r="O80" s="33"/>
      <c r="P80" s="34"/>
      <c r="Q80" s="111">
        <v>2025</v>
      </c>
    </row>
    <row r="81" spans="1:17" ht="45" x14ac:dyDescent="0.25">
      <c r="A81" s="99" t="s">
        <v>23</v>
      </c>
      <c r="B81" s="101" t="s">
        <v>190</v>
      </c>
      <c r="C81" s="100">
        <v>521</v>
      </c>
      <c r="D81" s="101" t="s">
        <v>191</v>
      </c>
      <c r="E81" s="102">
        <v>115</v>
      </c>
      <c r="F81" s="141" t="s">
        <v>53</v>
      </c>
      <c r="G81" s="100" t="s">
        <v>173</v>
      </c>
      <c r="H81" s="104" t="s">
        <v>28</v>
      </c>
      <c r="I81" s="104" t="s">
        <v>29</v>
      </c>
      <c r="J81" s="30">
        <v>46023</v>
      </c>
      <c r="K81" s="36" t="s">
        <v>30</v>
      </c>
      <c r="L81" s="106">
        <v>12535000</v>
      </c>
      <c r="M81" s="99">
        <v>2026</v>
      </c>
      <c r="N81" s="35"/>
      <c r="O81" s="33"/>
      <c r="P81" s="34"/>
      <c r="Q81" s="110">
        <v>2025</v>
      </c>
    </row>
    <row r="82" spans="1:17" ht="45" x14ac:dyDescent="0.25">
      <c r="A82" s="26" t="s">
        <v>23</v>
      </c>
      <c r="B82" s="36" t="s">
        <v>192</v>
      </c>
      <c r="C82" s="28" t="s">
        <v>193</v>
      </c>
      <c r="D82" s="36" t="s">
        <v>194</v>
      </c>
      <c r="E82" s="29">
        <v>115</v>
      </c>
      <c r="F82" s="141" t="s">
        <v>53</v>
      </c>
      <c r="G82" s="28" t="s">
        <v>173</v>
      </c>
      <c r="H82" s="77" t="s">
        <v>28</v>
      </c>
      <c r="I82" s="77" t="s">
        <v>29</v>
      </c>
      <c r="J82" s="30">
        <v>45809</v>
      </c>
      <c r="K82" s="36" t="s">
        <v>30</v>
      </c>
      <c r="L82" s="31">
        <v>60882000</v>
      </c>
      <c r="M82" s="26">
        <v>2028</v>
      </c>
      <c r="N82" s="35"/>
      <c r="O82" s="33"/>
      <c r="P82" s="34"/>
      <c r="Q82" s="111" t="s">
        <v>31</v>
      </c>
    </row>
    <row r="83" spans="1:17" ht="45" x14ac:dyDescent="0.25">
      <c r="A83" s="99" t="s">
        <v>23</v>
      </c>
      <c r="B83" s="101" t="s">
        <v>195</v>
      </c>
      <c r="C83" s="100">
        <v>516</v>
      </c>
      <c r="D83" s="101">
        <v>367</v>
      </c>
      <c r="E83" s="102">
        <v>115</v>
      </c>
      <c r="F83" s="141" t="s">
        <v>53</v>
      </c>
      <c r="G83" s="100" t="s">
        <v>173</v>
      </c>
      <c r="H83" s="104" t="s">
        <v>28</v>
      </c>
      <c r="I83" s="104" t="s">
        <v>28</v>
      </c>
      <c r="J83" s="30">
        <v>46023</v>
      </c>
      <c r="K83" s="36" t="s">
        <v>30</v>
      </c>
      <c r="L83" s="106">
        <v>32362000</v>
      </c>
      <c r="M83" s="99">
        <v>2027</v>
      </c>
      <c r="N83" s="35"/>
      <c r="O83" s="33"/>
      <c r="P83" s="34"/>
      <c r="Q83" s="110">
        <v>2025</v>
      </c>
    </row>
    <row r="84" spans="1:17" ht="45" x14ac:dyDescent="0.25">
      <c r="A84" s="26" t="s">
        <v>23</v>
      </c>
      <c r="B84" s="36" t="s">
        <v>196</v>
      </c>
      <c r="C84" s="28">
        <v>517</v>
      </c>
      <c r="D84" s="36" t="s">
        <v>197</v>
      </c>
      <c r="E84" s="29">
        <v>115</v>
      </c>
      <c r="F84" s="141" t="s">
        <v>53</v>
      </c>
      <c r="G84" s="28" t="s">
        <v>173</v>
      </c>
      <c r="H84" s="77" t="s">
        <v>28</v>
      </c>
      <c r="I84" s="77" t="s">
        <v>28</v>
      </c>
      <c r="J84" s="30">
        <v>46024</v>
      </c>
      <c r="K84" s="36" t="s">
        <v>30</v>
      </c>
      <c r="L84" s="31">
        <v>7406000</v>
      </c>
      <c r="M84" s="26">
        <v>2026</v>
      </c>
      <c r="N84" s="35"/>
      <c r="O84" s="33"/>
      <c r="P84" s="34"/>
      <c r="Q84" s="111">
        <v>2025</v>
      </c>
    </row>
    <row r="85" spans="1:17" ht="30" x14ac:dyDescent="0.25">
      <c r="A85" s="99" t="s">
        <v>23</v>
      </c>
      <c r="B85" s="101" t="s">
        <v>198</v>
      </c>
      <c r="C85" s="100" t="s">
        <v>106</v>
      </c>
      <c r="D85" s="101">
        <v>191</v>
      </c>
      <c r="E85" s="102">
        <v>115</v>
      </c>
      <c r="F85" s="141" t="s">
        <v>53</v>
      </c>
      <c r="G85" s="100" t="s">
        <v>173</v>
      </c>
      <c r="H85" s="104" t="s">
        <v>199</v>
      </c>
      <c r="I85" s="104" t="s">
        <v>200</v>
      </c>
      <c r="J85" s="30">
        <v>46204</v>
      </c>
      <c r="K85" s="36" t="s">
        <v>50</v>
      </c>
      <c r="L85" s="106">
        <v>5278000</v>
      </c>
      <c r="M85" s="99">
        <v>2026</v>
      </c>
      <c r="N85" s="35"/>
      <c r="O85" s="33"/>
      <c r="P85" s="34"/>
      <c r="Q85" s="110">
        <v>2025</v>
      </c>
    </row>
    <row r="86" spans="1:17" ht="45" x14ac:dyDescent="0.25">
      <c r="A86" s="26" t="s">
        <v>23</v>
      </c>
      <c r="B86" s="36" t="s">
        <v>201</v>
      </c>
      <c r="C86" s="28" t="s">
        <v>99</v>
      </c>
      <c r="D86" s="36" t="s">
        <v>202</v>
      </c>
      <c r="E86" s="29">
        <v>115</v>
      </c>
      <c r="F86" s="141" t="s">
        <v>53</v>
      </c>
      <c r="G86" s="28" t="s">
        <v>173</v>
      </c>
      <c r="H86" s="77" t="s">
        <v>28</v>
      </c>
      <c r="I86" s="77" t="s">
        <v>29</v>
      </c>
      <c r="J86" s="30">
        <v>46174</v>
      </c>
      <c r="K86" s="36" t="s">
        <v>50</v>
      </c>
      <c r="L86" s="31">
        <v>5355000</v>
      </c>
      <c r="M86" s="26">
        <v>2026</v>
      </c>
      <c r="N86" s="35"/>
      <c r="O86" s="33"/>
      <c r="P86" s="34"/>
      <c r="Q86" s="111">
        <v>2025</v>
      </c>
    </row>
    <row r="87" spans="1:17" ht="45" x14ac:dyDescent="0.25">
      <c r="A87" s="26" t="s">
        <v>23</v>
      </c>
      <c r="B87" s="36" t="s">
        <v>203</v>
      </c>
      <c r="C87" s="38">
        <v>519</v>
      </c>
      <c r="D87" s="36" t="s">
        <v>204</v>
      </c>
      <c r="E87" s="29">
        <v>115</v>
      </c>
      <c r="F87" s="141" t="s">
        <v>53</v>
      </c>
      <c r="G87" s="38" t="s">
        <v>173</v>
      </c>
      <c r="H87" s="77" t="s">
        <v>28</v>
      </c>
      <c r="I87" s="77" t="s">
        <v>29</v>
      </c>
      <c r="J87" s="30">
        <v>46023</v>
      </c>
      <c r="K87" s="36" t="s">
        <v>50</v>
      </c>
      <c r="L87" s="31">
        <v>5617000</v>
      </c>
      <c r="M87" s="26">
        <v>2026</v>
      </c>
      <c r="N87" s="32"/>
      <c r="O87" s="33"/>
      <c r="P87" s="34"/>
      <c r="Q87" s="111">
        <v>2026</v>
      </c>
    </row>
    <row r="88" spans="1:17" ht="45" x14ac:dyDescent="0.25">
      <c r="A88" s="99" t="s">
        <v>23</v>
      </c>
      <c r="B88" s="101" t="s">
        <v>205</v>
      </c>
      <c r="C88" s="108">
        <v>520</v>
      </c>
      <c r="D88" s="101" t="s">
        <v>206</v>
      </c>
      <c r="E88" s="102">
        <v>115</v>
      </c>
      <c r="F88" s="141" t="s">
        <v>53</v>
      </c>
      <c r="G88" s="108" t="s">
        <v>173</v>
      </c>
      <c r="H88" s="104" t="s">
        <v>28</v>
      </c>
      <c r="I88" s="104" t="s">
        <v>29</v>
      </c>
      <c r="J88" s="30">
        <v>46023</v>
      </c>
      <c r="K88" s="36" t="s">
        <v>50</v>
      </c>
      <c r="L88" s="106">
        <v>5542000</v>
      </c>
      <c r="M88" s="99">
        <v>2026</v>
      </c>
      <c r="N88" s="32"/>
      <c r="O88" s="33"/>
      <c r="P88" s="34"/>
      <c r="Q88" s="110">
        <v>2026</v>
      </c>
    </row>
    <row r="89" spans="1:17" ht="30" x14ac:dyDescent="0.25">
      <c r="A89" s="99" t="s">
        <v>23</v>
      </c>
      <c r="B89" s="101" t="s">
        <v>207</v>
      </c>
      <c r="C89" s="100">
        <v>457</v>
      </c>
      <c r="D89" s="101" t="s">
        <v>208</v>
      </c>
      <c r="E89" s="102">
        <v>345</v>
      </c>
      <c r="F89" s="141" t="s">
        <v>209</v>
      </c>
      <c r="G89" s="100" t="s">
        <v>27</v>
      </c>
      <c r="H89" s="104" t="s">
        <v>210</v>
      </c>
      <c r="I89" s="104" t="s">
        <v>29</v>
      </c>
      <c r="J89" s="30">
        <v>45444</v>
      </c>
      <c r="K89" s="36" t="s">
        <v>30</v>
      </c>
      <c r="L89" s="106">
        <v>344380000</v>
      </c>
      <c r="M89" s="99">
        <v>2039</v>
      </c>
      <c r="N89" s="35"/>
      <c r="O89" s="33"/>
      <c r="P89" s="34"/>
      <c r="Q89" s="110" t="s">
        <v>31</v>
      </c>
    </row>
    <row r="90" spans="1:17" ht="45" x14ac:dyDescent="0.25">
      <c r="A90" s="99" t="s">
        <v>23</v>
      </c>
      <c r="B90" s="101" t="s">
        <v>211</v>
      </c>
      <c r="C90" s="100">
        <v>504</v>
      </c>
      <c r="D90" s="101" t="s">
        <v>212</v>
      </c>
      <c r="E90" s="102">
        <v>345</v>
      </c>
      <c r="F90" s="141" t="s">
        <v>209</v>
      </c>
      <c r="G90" s="100" t="s">
        <v>27</v>
      </c>
      <c r="H90" s="104" t="s">
        <v>28</v>
      </c>
      <c r="I90" s="104" t="s">
        <v>29</v>
      </c>
      <c r="J90" s="30">
        <v>45901</v>
      </c>
      <c r="K90" s="36" t="s">
        <v>30</v>
      </c>
      <c r="L90" s="106">
        <v>5867000</v>
      </c>
      <c r="M90" s="99">
        <v>2027</v>
      </c>
      <c r="N90" s="35"/>
      <c r="O90" s="33"/>
      <c r="P90" s="34"/>
      <c r="Q90" s="110">
        <v>2025</v>
      </c>
    </row>
    <row r="91" spans="1:17" ht="60" x14ac:dyDescent="0.25">
      <c r="A91" s="99" t="s">
        <v>23</v>
      </c>
      <c r="B91" s="101" t="s">
        <v>213</v>
      </c>
      <c r="C91" s="100">
        <v>354</v>
      </c>
      <c r="D91" s="101" t="s">
        <v>214</v>
      </c>
      <c r="E91" s="102">
        <v>115</v>
      </c>
      <c r="F91" s="141" t="s">
        <v>215</v>
      </c>
      <c r="G91" s="100" t="s">
        <v>112</v>
      </c>
      <c r="H91" s="104" t="s">
        <v>55</v>
      </c>
      <c r="I91" s="104" t="s">
        <v>216</v>
      </c>
      <c r="J91" s="30">
        <v>44945</v>
      </c>
      <c r="K91" s="36" t="s">
        <v>30</v>
      </c>
      <c r="L91" s="106">
        <v>7047950</v>
      </c>
      <c r="M91" s="99">
        <v>2026</v>
      </c>
      <c r="N91" s="35"/>
      <c r="O91" s="33"/>
      <c r="P91" s="126"/>
      <c r="Q91" s="110" t="s">
        <v>31</v>
      </c>
    </row>
    <row r="92" spans="1:17" ht="60" x14ac:dyDescent="0.25">
      <c r="A92" s="26" t="s">
        <v>23</v>
      </c>
      <c r="B92" s="36" t="s">
        <v>217</v>
      </c>
      <c r="C92" s="28">
        <v>294</v>
      </c>
      <c r="D92" s="36" t="s">
        <v>218</v>
      </c>
      <c r="E92" s="29">
        <v>115</v>
      </c>
      <c r="F92" s="141" t="s">
        <v>215</v>
      </c>
      <c r="G92" s="28" t="s">
        <v>112</v>
      </c>
      <c r="H92" s="77" t="s">
        <v>55</v>
      </c>
      <c r="I92" s="77" t="s">
        <v>216</v>
      </c>
      <c r="J92" s="30">
        <v>44335</v>
      </c>
      <c r="K92" s="36" t="s">
        <v>30</v>
      </c>
      <c r="L92" s="31">
        <v>39877000</v>
      </c>
      <c r="M92" s="26">
        <v>2026</v>
      </c>
      <c r="N92" s="35"/>
      <c r="O92" s="33"/>
      <c r="P92" s="126"/>
      <c r="Q92" s="111" t="s">
        <v>31</v>
      </c>
    </row>
    <row r="93" spans="1:17" ht="60" x14ac:dyDescent="0.25">
      <c r="A93" s="99" t="s">
        <v>23</v>
      </c>
      <c r="B93" s="101" t="s">
        <v>219</v>
      </c>
      <c r="C93" s="100">
        <v>328</v>
      </c>
      <c r="D93" s="101" t="s">
        <v>220</v>
      </c>
      <c r="E93" s="102" t="s">
        <v>101</v>
      </c>
      <c r="F93" s="141" t="s">
        <v>215</v>
      </c>
      <c r="G93" s="100" t="s">
        <v>112</v>
      </c>
      <c r="H93" s="104" t="s">
        <v>55</v>
      </c>
      <c r="I93" s="104" t="s">
        <v>216</v>
      </c>
      <c r="J93" s="30">
        <v>44679</v>
      </c>
      <c r="K93" s="36" t="s">
        <v>30</v>
      </c>
      <c r="L93" s="106">
        <v>37795735</v>
      </c>
      <c r="M93" s="99">
        <v>2029</v>
      </c>
      <c r="N93" s="35"/>
      <c r="O93" s="33"/>
      <c r="P93" s="126"/>
      <c r="Q93" s="110" t="s">
        <v>31</v>
      </c>
    </row>
    <row r="94" spans="1:17" ht="60" x14ac:dyDescent="0.25">
      <c r="A94" s="26" t="s">
        <v>23</v>
      </c>
      <c r="B94" s="36" t="s">
        <v>221</v>
      </c>
      <c r="C94" s="28">
        <v>336</v>
      </c>
      <c r="D94" s="36" t="s">
        <v>222</v>
      </c>
      <c r="E94" s="29" t="s">
        <v>223</v>
      </c>
      <c r="F94" s="141" t="s">
        <v>215</v>
      </c>
      <c r="G94" s="28" t="s">
        <v>112</v>
      </c>
      <c r="H94" s="77" t="s">
        <v>55</v>
      </c>
      <c r="I94" s="77" t="s">
        <v>216</v>
      </c>
      <c r="J94" s="30">
        <v>44797</v>
      </c>
      <c r="K94" s="36" t="s">
        <v>30</v>
      </c>
      <c r="L94" s="31">
        <v>62180000</v>
      </c>
      <c r="M94" s="26">
        <v>2029</v>
      </c>
      <c r="N94" s="35"/>
      <c r="O94" s="33"/>
      <c r="P94" s="126"/>
      <c r="Q94" s="111" t="s">
        <v>31</v>
      </c>
    </row>
    <row r="95" spans="1:17" ht="60" x14ac:dyDescent="0.25">
      <c r="A95" s="99" t="s">
        <v>23</v>
      </c>
      <c r="B95" s="101" t="s">
        <v>224</v>
      </c>
      <c r="C95" s="100">
        <v>384</v>
      </c>
      <c r="D95" s="101" t="s">
        <v>225</v>
      </c>
      <c r="E95" s="102">
        <v>69</v>
      </c>
      <c r="F95" s="141" t="s">
        <v>215</v>
      </c>
      <c r="G95" s="100" t="s">
        <v>112</v>
      </c>
      <c r="H95" s="104" t="s">
        <v>55</v>
      </c>
      <c r="I95" s="104" t="s">
        <v>226</v>
      </c>
      <c r="J95" s="30">
        <v>45001</v>
      </c>
      <c r="K95" s="36" t="s">
        <v>159</v>
      </c>
      <c r="L95" s="106">
        <v>8900000</v>
      </c>
      <c r="M95" s="99">
        <v>2028</v>
      </c>
      <c r="N95" s="35"/>
      <c r="O95" s="33"/>
      <c r="P95" s="126"/>
      <c r="Q95" s="110" t="s">
        <v>31</v>
      </c>
    </row>
    <row r="96" spans="1:17" ht="60" x14ac:dyDescent="0.25">
      <c r="A96" s="26" t="s">
        <v>23</v>
      </c>
      <c r="B96" s="36" t="s">
        <v>227</v>
      </c>
      <c r="C96" s="28">
        <v>236</v>
      </c>
      <c r="D96" s="36" t="s">
        <v>228</v>
      </c>
      <c r="E96" s="29" t="s">
        <v>229</v>
      </c>
      <c r="F96" s="141" t="s">
        <v>215</v>
      </c>
      <c r="G96" s="28" t="s">
        <v>112</v>
      </c>
      <c r="H96" s="77" t="s">
        <v>55</v>
      </c>
      <c r="I96" s="77" t="s">
        <v>226</v>
      </c>
      <c r="J96" s="30">
        <v>43944</v>
      </c>
      <c r="K96" s="36" t="s">
        <v>129</v>
      </c>
      <c r="L96" s="31" t="s">
        <v>99</v>
      </c>
      <c r="M96" s="26">
        <v>2030</v>
      </c>
      <c r="N96" s="35"/>
      <c r="O96" s="33"/>
      <c r="P96" s="126"/>
      <c r="Q96" s="111" t="s">
        <v>31</v>
      </c>
    </row>
    <row r="97" spans="1:17" ht="45" x14ac:dyDescent="0.25">
      <c r="A97" s="99" t="s">
        <v>23</v>
      </c>
      <c r="B97" s="101" t="s">
        <v>230</v>
      </c>
      <c r="C97" s="100">
        <v>420</v>
      </c>
      <c r="D97" s="101" t="s">
        <v>231</v>
      </c>
      <c r="E97" s="102">
        <v>115</v>
      </c>
      <c r="F97" s="141" t="s">
        <v>215</v>
      </c>
      <c r="G97" s="100" t="s">
        <v>112</v>
      </c>
      <c r="H97" s="104" t="s">
        <v>28</v>
      </c>
      <c r="I97" s="104" t="s">
        <v>29</v>
      </c>
      <c r="J97" s="30">
        <v>45132</v>
      </c>
      <c r="K97" s="36" t="s">
        <v>30</v>
      </c>
      <c r="L97" s="106">
        <v>131980000</v>
      </c>
      <c r="M97" s="99">
        <v>2029</v>
      </c>
      <c r="N97" s="35"/>
      <c r="O97" s="33"/>
      <c r="P97" s="126"/>
      <c r="Q97" s="110" t="s">
        <v>31</v>
      </c>
    </row>
    <row r="98" spans="1:17" ht="60" x14ac:dyDescent="0.25">
      <c r="A98" s="26" t="s">
        <v>23</v>
      </c>
      <c r="B98" s="36" t="s">
        <v>232</v>
      </c>
      <c r="C98" s="28">
        <v>400</v>
      </c>
      <c r="D98" s="36" t="s">
        <v>233</v>
      </c>
      <c r="E98" s="29" t="s">
        <v>229</v>
      </c>
      <c r="F98" s="141" t="s">
        <v>215</v>
      </c>
      <c r="G98" s="28" t="s">
        <v>112</v>
      </c>
      <c r="H98" s="77" t="s">
        <v>55</v>
      </c>
      <c r="I98" s="77" t="s">
        <v>234</v>
      </c>
      <c r="J98" s="30">
        <v>45058</v>
      </c>
      <c r="K98" s="36" t="s">
        <v>159</v>
      </c>
      <c r="L98" s="31">
        <v>60985070</v>
      </c>
      <c r="M98" s="26">
        <v>2031</v>
      </c>
      <c r="N98" s="35"/>
      <c r="O98" s="33"/>
      <c r="P98" s="126"/>
      <c r="Q98" s="111" t="s">
        <v>31</v>
      </c>
    </row>
    <row r="99" spans="1:17" ht="45" x14ac:dyDescent="0.25">
      <c r="A99" s="99" t="s">
        <v>23</v>
      </c>
      <c r="B99" s="101" t="s">
        <v>235</v>
      </c>
      <c r="C99" s="100">
        <v>337</v>
      </c>
      <c r="D99" s="101" t="s">
        <v>236</v>
      </c>
      <c r="E99" s="102">
        <v>69</v>
      </c>
      <c r="F99" s="141" t="s">
        <v>215</v>
      </c>
      <c r="G99" s="100" t="s">
        <v>112</v>
      </c>
      <c r="H99" s="104" t="s">
        <v>28</v>
      </c>
      <c r="I99" s="104" t="s">
        <v>29</v>
      </c>
      <c r="J99" s="30">
        <v>44727</v>
      </c>
      <c r="K99" s="36" t="s">
        <v>129</v>
      </c>
      <c r="L99" s="31" t="s">
        <v>99</v>
      </c>
      <c r="M99" s="99">
        <v>2030</v>
      </c>
      <c r="N99" s="35"/>
      <c r="O99" s="33"/>
      <c r="P99" s="126"/>
      <c r="Q99" s="110" t="s">
        <v>31</v>
      </c>
    </row>
    <row r="100" spans="1:17" ht="45" x14ac:dyDescent="0.25">
      <c r="A100" s="99" t="s">
        <v>23</v>
      </c>
      <c r="B100" s="101" t="s">
        <v>237</v>
      </c>
      <c r="C100" s="100">
        <v>460</v>
      </c>
      <c r="D100" s="101" t="s">
        <v>238</v>
      </c>
      <c r="E100" s="102">
        <v>115</v>
      </c>
      <c r="F100" s="141" t="s">
        <v>215</v>
      </c>
      <c r="G100" s="100" t="s">
        <v>112</v>
      </c>
      <c r="H100" s="104" t="s">
        <v>28</v>
      </c>
      <c r="I100" s="104" t="s">
        <v>28</v>
      </c>
      <c r="J100" s="30">
        <v>45566</v>
      </c>
      <c r="K100" s="36" t="s">
        <v>159</v>
      </c>
      <c r="L100" s="106">
        <v>47086830</v>
      </c>
      <c r="M100" s="99">
        <v>2027</v>
      </c>
      <c r="N100" s="35"/>
      <c r="O100" s="33"/>
      <c r="P100" s="126"/>
      <c r="Q100" s="110">
        <v>2025</v>
      </c>
    </row>
    <row r="101" spans="1:17" ht="45" x14ac:dyDescent="0.25">
      <c r="A101" s="26" t="s">
        <v>23</v>
      </c>
      <c r="B101" s="36" t="s">
        <v>239</v>
      </c>
      <c r="C101" s="28">
        <v>433</v>
      </c>
      <c r="D101" s="36" t="s">
        <v>240</v>
      </c>
      <c r="E101" s="29">
        <v>230</v>
      </c>
      <c r="F101" s="141" t="s">
        <v>215</v>
      </c>
      <c r="G101" s="28" t="s">
        <v>112</v>
      </c>
      <c r="H101" s="77" t="s">
        <v>28</v>
      </c>
      <c r="I101" s="77" t="s">
        <v>29</v>
      </c>
      <c r="J101" s="30">
        <v>45302</v>
      </c>
      <c r="K101" s="36" t="s">
        <v>129</v>
      </c>
      <c r="L101" s="31" t="s">
        <v>99</v>
      </c>
      <c r="M101" s="26">
        <v>2038</v>
      </c>
      <c r="N101" s="35"/>
      <c r="O101" s="33"/>
      <c r="P101" s="126"/>
      <c r="Q101" s="111" t="s">
        <v>31</v>
      </c>
    </row>
    <row r="102" spans="1:17" ht="30" x14ac:dyDescent="0.25">
      <c r="A102" s="99" t="s">
        <v>23</v>
      </c>
      <c r="B102" s="101" t="s">
        <v>241</v>
      </c>
      <c r="C102" s="100">
        <v>438</v>
      </c>
      <c r="D102" s="101" t="s">
        <v>242</v>
      </c>
      <c r="E102" s="102">
        <v>230</v>
      </c>
      <c r="F102" s="141" t="s">
        <v>215</v>
      </c>
      <c r="G102" s="100" t="s">
        <v>112</v>
      </c>
      <c r="H102" s="104" t="s">
        <v>243</v>
      </c>
      <c r="I102" s="104" t="s">
        <v>29</v>
      </c>
      <c r="J102" s="30">
        <v>45393</v>
      </c>
      <c r="K102" s="36" t="s">
        <v>129</v>
      </c>
      <c r="L102" s="31" t="s">
        <v>99</v>
      </c>
      <c r="M102" s="99">
        <v>2037</v>
      </c>
      <c r="N102" s="35"/>
      <c r="O102" s="33"/>
      <c r="P102" s="126"/>
      <c r="Q102" s="110" t="s">
        <v>31</v>
      </c>
    </row>
    <row r="103" spans="1:17" ht="45" x14ac:dyDescent="0.25">
      <c r="A103" s="26" t="s">
        <v>23</v>
      </c>
      <c r="B103" s="36" t="s">
        <v>244</v>
      </c>
      <c r="C103" s="28">
        <v>462</v>
      </c>
      <c r="D103" s="36">
        <v>337</v>
      </c>
      <c r="E103" s="29">
        <v>345</v>
      </c>
      <c r="F103" s="141" t="s">
        <v>215</v>
      </c>
      <c r="G103" s="28" t="s">
        <v>112</v>
      </c>
      <c r="H103" s="77" t="s">
        <v>28</v>
      </c>
      <c r="I103" s="77" t="s">
        <v>29</v>
      </c>
      <c r="J103" s="30">
        <v>45644</v>
      </c>
      <c r="K103" s="36" t="s">
        <v>159</v>
      </c>
      <c r="L103" s="31">
        <v>217448000</v>
      </c>
      <c r="M103" s="26">
        <v>2032</v>
      </c>
      <c r="N103" s="35"/>
      <c r="O103" s="33"/>
      <c r="P103" s="126"/>
      <c r="Q103" s="111" t="s">
        <v>31</v>
      </c>
    </row>
    <row r="104" spans="1:17" ht="45" x14ac:dyDescent="0.25">
      <c r="A104" s="99" t="s">
        <v>23</v>
      </c>
      <c r="B104" s="101" t="s">
        <v>245</v>
      </c>
      <c r="C104" s="100">
        <v>467</v>
      </c>
      <c r="D104" s="101" t="s">
        <v>246</v>
      </c>
      <c r="E104" s="102">
        <v>115</v>
      </c>
      <c r="F104" s="141" t="s">
        <v>215</v>
      </c>
      <c r="G104" s="100" t="s">
        <v>112</v>
      </c>
      <c r="H104" s="104" t="s">
        <v>28</v>
      </c>
      <c r="I104" s="104" t="s">
        <v>29</v>
      </c>
      <c r="J104" s="30">
        <v>45824</v>
      </c>
      <c r="K104" s="36" t="s">
        <v>30</v>
      </c>
      <c r="L104" s="106">
        <v>11473000</v>
      </c>
      <c r="M104" s="99">
        <v>2027</v>
      </c>
      <c r="N104" s="35"/>
      <c r="O104" s="33"/>
      <c r="P104" s="126"/>
      <c r="Q104" s="110" t="s">
        <v>31</v>
      </c>
    </row>
    <row r="105" spans="1:17" ht="45" x14ac:dyDescent="0.25">
      <c r="A105" s="26" t="s">
        <v>23</v>
      </c>
      <c r="B105" s="36" t="s">
        <v>247</v>
      </c>
      <c r="C105" s="28">
        <v>468</v>
      </c>
      <c r="D105" s="36" t="s">
        <v>248</v>
      </c>
      <c r="E105" s="29">
        <v>115</v>
      </c>
      <c r="F105" s="141" t="s">
        <v>215</v>
      </c>
      <c r="G105" s="28" t="s">
        <v>112</v>
      </c>
      <c r="H105" s="77" t="s">
        <v>28</v>
      </c>
      <c r="I105" s="77" t="s">
        <v>29</v>
      </c>
      <c r="J105" s="30">
        <v>45735</v>
      </c>
      <c r="K105" s="36" t="s">
        <v>30</v>
      </c>
      <c r="L105" s="31">
        <v>19005000</v>
      </c>
      <c r="M105" s="26">
        <v>2026</v>
      </c>
      <c r="N105" s="35"/>
      <c r="O105" s="33"/>
      <c r="P105" s="126"/>
      <c r="Q105" s="111" t="s">
        <v>31</v>
      </c>
    </row>
    <row r="106" spans="1:17" ht="45" x14ac:dyDescent="0.25">
      <c r="A106" s="99" t="s">
        <v>23</v>
      </c>
      <c r="B106" s="101" t="s">
        <v>249</v>
      </c>
      <c r="C106" s="100">
        <v>461</v>
      </c>
      <c r="D106" s="101">
        <v>338</v>
      </c>
      <c r="E106" s="102">
        <v>345</v>
      </c>
      <c r="F106" s="141" t="s">
        <v>215</v>
      </c>
      <c r="G106" s="100" t="s">
        <v>112</v>
      </c>
      <c r="H106" s="104" t="s">
        <v>28</v>
      </c>
      <c r="I106" s="104" t="s">
        <v>29</v>
      </c>
      <c r="J106" s="30">
        <v>45616</v>
      </c>
      <c r="K106" s="36" t="s">
        <v>50</v>
      </c>
      <c r="L106" s="106">
        <v>53520000</v>
      </c>
      <c r="M106" s="99">
        <v>2029</v>
      </c>
      <c r="N106" s="35"/>
      <c r="O106" s="33"/>
      <c r="P106" s="127"/>
      <c r="Q106" s="110" t="s">
        <v>31</v>
      </c>
    </row>
    <row r="107" spans="1:17" ht="45" x14ac:dyDescent="0.25">
      <c r="A107" s="26" t="s">
        <v>23</v>
      </c>
      <c r="B107" s="36" t="s">
        <v>250</v>
      </c>
      <c r="C107" s="28">
        <v>449</v>
      </c>
      <c r="D107" s="36" t="s">
        <v>251</v>
      </c>
      <c r="E107" s="29">
        <v>345</v>
      </c>
      <c r="F107" s="141" t="s">
        <v>215</v>
      </c>
      <c r="G107" s="28" t="s">
        <v>112</v>
      </c>
      <c r="H107" s="77" t="s">
        <v>28</v>
      </c>
      <c r="I107" s="77" t="s">
        <v>29</v>
      </c>
      <c r="J107" s="30">
        <v>45525</v>
      </c>
      <c r="K107" s="36" t="s">
        <v>30</v>
      </c>
      <c r="L107" s="31">
        <v>78820000</v>
      </c>
      <c r="M107" s="26">
        <v>2026</v>
      </c>
      <c r="N107" s="35"/>
      <c r="O107" s="33"/>
      <c r="P107" s="127"/>
      <c r="Q107" s="111" t="s">
        <v>31</v>
      </c>
    </row>
    <row r="108" spans="1:17" ht="60" x14ac:dyDescent="0.25">
      <c r="A108" s="99" t="s">
        <v>23</v>
      </c>
      <c r="B108" s="101" t="s">
        <v>252</v>
      </c>
      <c r="C108" s="100">
        <v>448</v>
      </c>
      <c r="D108" s="101" t="s">
        <v>253</v>
      </c>
      <c r="E108" s="102" t="s">
        <v>101</v>
      </c>
      <c r="F108" s="141" t="s">
        <v>215</v>
      </c>
      <c r="G108" s="100" t="s">
        <v>112</v>
      </c>
      <c r="H108" s="104" t="s">
        <v>55</v>
      </c>
      <c r="I108" s="104" t="s">
        <v>216</v>
      </c>
      <c r="J108" s="30">
        <v>45525</v>
      </c>
      <c r="K108" s="36" t="s">
        <v>50</v>
      </c>
      <c r="L108" s="106">
        <v>46578000</v>
      </c>
      <c r="M108" s="99">
        <v>2031</v>
      </c>
      <c r="N108" s="35"/>
      <c r="O108" s="33"/>
      <c r="P108" s="127"/>
      <c r="Q108" s="110" t="s">
        <v>31</v>
      </c>
    </row>
    <row r="109" spans="1:17" ht="60" x14ac:dyDescent="0.25">
      <c r="A109" s="26" t="s">
        <v>23</v>
      </c>
      <c r="B109" s="36" t="s">
        <v>254</v>
      </c>
      <c r="C109" s="28">
        <v>463</v>
      </c>
      <c r="D109" s="36" t="s">
        <v>255</v>
      </c>
      <c r="E109" s="29">
        <v>345</v>
      </c>
      <c r="F109" s="141" t="s">
        <v>215</v>
      </c>
      <c r="G109" s="28" t="s">
        <v>112</v>
      </c>
      <c r="H109" s="77" t="s">
        <v>55</v>
      </c>
      <c r="I109" s="77" t="s">
        <v>216</v>
      </c>
      <c r="J109" s="30">
        <v>45644</v>
      </c>
      <c r="K109" s="36" t="s">
        <v>50</v>
      </c>
      <c r="L109" s="31">
        <v>16196000</v>
      </c>
      <c r="M109" s="26">
        <v>2028</v>
      </c>
      <c r="N109" s="35"/>
      <c r="O109" s="33"/>
      <c r="P109" s="126"/>
      <c r="Q109" s="111" t="s">
        <v>31</v>
      </c>
    </row>
    <row r="110" spans="1:17" ht="45" x14ac:dyDescent="0.25">
      <c r="A110" s="26" t="s">
        <v>23</v>
      </c>
      <c r="B110" s="36" t="s">
        <v>256</v>
      </c>
      <c r="C110" s="28">
        <v>529</v>
      </c>
      <c r="D110" s="36" t="s">
        <v>257</v>
      </c>
      <c r="E110" s="29">
        <v>115</v>
      </c>
      <c r="F110" s="141" t="s">
        <v>215</v>
      </c>
      <c r="G110" s="28" t="s">
        <v>112</v>
      </c>
      <c r="H110" s="77" t="s">
        <v>28</v>
      </c>
      <c r="I110" s="77" t="s">
        <v>29</v>
      </c>
      <c r="J110" s="30">
        <v>46169</v>
      </c>
      <c r="K110" s="36" t="s">
        <v>159</v>
      </c>
      <c r="L110" s="31">
        <v>93030000</v>
      </c>
      <c r="M110" s="26">
        <v>2029</v>
      </c>
      <c r="N110" s="35"/>
      <c r="O110" s="33"/>
      <c r="P110" s="126"/>
      <c r="Q110" s="111" t="s">
        <v>31</v>
      </c>
    </row>
    <row r="111" spans="1:17" ht="45" x14ac:dyDescent="0.25">
      <c r="A111" s="99" t="s">
        <v>23</v>
      </c>
      <c r="B111" s="101" t="s">
        <v>258</v>
      </c>
      <c r="C111" s="100">
        <v>511</v>
      </c>
      <c r="D111" s="101">
        <v>323</v>
      </c>
      <c r="E111" s="102">
        <v>345</v>
      </c>
      <c r="F111" s="141" t="s">
        <v>215</v>
      </c>
      <c r="G111" s="100" t="s">
        <v>112</v>
      </c>
      <c r="H111" s="104" t="s">
        <v>28</v>
      </c>
      <c r="I111" s="104" t="s">
        <v>29</v>
      </c>
      <c r="J111" s="30">
        <v>45980</v>
      </c>
      <c r="K111" s="36" t="s">
        <v>30</v>
      </c>
      <c r="L111" s="106">
        <v>88210000</v>
      </c>
      <c r="M111" s="99">
        <v>2027</v>
      </c>
      <c r="N111" s="35"/>
      <c r="O111" s="33"/>
      <c r="P111" s="126"/>
      <c r="Q111" s="110" t="s">
        <v>31</v>
      </c>
    </row>
    <row r="112" spans="1:17" ht="45" x14ac:dyDescent="0.25">
      <c r="A112" s="26" t="s">
        <v>23</v>
      </c>
      <c r="B112" s="36" t="s">
        <v>259</v>
      </c>
      <c r="C112" s="168">
        <v>538</v>
      </c>
      <c r="D112" s="36" t="s">
        <v>260</v>
      </c>
      <c r="E112" s="29">
        <v>345</v>
      </c>
      <c r="F112" s="141" t="s">
        <v>215</v>
      </c>
      <c r="G112" s="28" t="s">
        <v>112</v>
      </c>
      <c r="H112" s="77" t="s">
        <v>28</v>
      </c>
      <c r="I112" s="77" t="s">
        <v>261</v>
      </c>
      <c r="J112" s="30">
        <v>46231</v>
      </c>
      <c r="K112" s="36" t="s">
        <v>159</v>
      </c>
      <c r="L112" s="31">
        <v>117870000</v>
      </c>
      <c r="M112" s="26">
        <v>2028</v>
      </c>
      <c r="N112" s="35"/>
      <c r="O112" s="33"/>
      <c r="P112" s="126"/>
      <c r="Q112" s="111" t="s">
        <v>31</v>
      </c>
    </row>
    <row r="113" spans="1:17" ht="45" x14ac:dyDescent="0.25">
      <c r="A113" s="99" t="s">
        <v>23</v>
      </c>
      <c r="B113" s="101" t="s">
        <v>262</v>
      </c>
      <c r="C113" s="169">
        <v>537</v>
      </c>
      <c r="D113" s="101" t="s">
        <v>263</v>
      </c>
      <c r="E113" s="102">
        <v>69</v>
      </c>
      <c r="F113" s="141" t="s">
        <v>215</v>
      </c>
      <c r="G113" s="100" t="s">
        <v>112</v>
      </c>
      <c r="H113" s="104" t="s">
        <v>28</v>
      </c>
      <c r="I113" s="104" t="s">
        <v>29</v>
      </c>
      <c r="J113" s="30">
        <v>46231</v>
      </c>
      <c r="K113" s="36" t="s">
        <v>159</v>
      </c>
      <c r="L113" s="106">
        <v>65610000</v>
      </c>
      <c r="M113" s="99">
        <v>2028</v>
      </c>
      <c r="N113" s="35"/>
      <c r="O113" s="33"/>
      <c r="P113" s="126"/>
      <c r="Q113" s="110" t="s">
        <v>31</v>
      </c>
    </row>
    <row r="114" spans="1:17" ht="45" x14ac:dyDescent="0.25">
      <c r="A114" s="99" t="s">
        <v>23</v>
      </c>
      <c r="B114" s="101" t="s">
        <v>264</v>
      </c>
      <c r="C114" s="169">
        <v>536</v>
      </c>
      <c r="D114" s="101" t="s">
        <v>265</v>
      </c>
      <c r="E114" s="102">
        <v>69</v>
      </c>
      <c r="F114" s="141" t="s">
        <v>215</v>
      </c>
      <c r="G114" s="100" t="s">
        <v>112</v>
      </c>
      <c r="H114" s="104" t="s">
        <v>28</v>
      </c>
      <c r="I114" s="104" t="s">
        <v>266</v>
      </c>
      <c r="J114" s="30">
        <v>46196</v>
      </c>
      <c r="K114" s="36" t="s">
        <v>159</v>
      </c>
      <c r="L114" s="106">
        <v>29820000</v>
      </c>
      <c r="M114" s="99">
        <v>2027</v>
      </c>
      <c r="N114" s="35"/>
      <c r="O114" s="33"/>
      <c r="P114" s="126"/>
      <c r="Q114" s="110" t="s">
        <v>31</v>
      </c>
    </row>
    <row r="115" spans="1:17" ht="45" x14ac:dyDescent="0.25">
      <c r="A115" s="26" t="s">
        <v>23</v>
      </c>
      <c r="B115" s="36" t="s">
        <v>267</v>
      </c>
      <c r="C115" s="28">
        <v>528</v>
      </c>
      <c r="D115" s="36">
        <v>301</v>
      </c>
      <c r="E115" s="29">
        <v>345</v>
      </c>
      <c r="F115" s="141" t="s">
        <v>215</v>
      </c>
      <c r="G115" s="28" t="s">
        <v>112</v>
      </c>
      <c r="H115" s="77" t="s">
        <v>28</v>
      </c>
      <c r="I115" s="77" t="s">
        <v>29</v>
      </c>
      <c r="J115" s="30">
        <v>46169</v>
      </c>
      <c r="K115" s="36" t="s">
        <v>159</v>
      </c>
      <c r="L115" s="31">
        <v>15880000</v>
      </c>
      <c r="M115" s="26">
        <v>2029</v>
      </c>
      <c r="N115" s="35"/>
      <c r="O115" s="33"/>
      <c r="P115" s="126"/>
      <c r="Q115" s="111" t="s">
        <v>31</v>
      </c>
    </row>
    <row r="116" spans="1:17" ht="30" x14ac:dyDescent="0.25">
      <c r="A116" s="99" t="s">
        <v>23</v>
      </c>
      <c r="B116" s="101" t="s">
        <v>268</v>
      </c>
      <c r="C116" s="100">
        <v>484</v>
      </c>
      <c r="D116" s="101" t="s">
        <v>269</v>
      </c>
      <c r="E116" s="102">
        <v>69</v>
      </c>
      <c r="F116" s="141" t="s">
        <v>215</v>
      </c>
      <c r="G116" s="100" t="s">
        <v>112</v>
      </c>
      <c r="H116" s="104" t="s">
        <v>270</v>
      </c>
      <c r="I116" s="104" t="s">
        <v>216</v>
      </c>
      <c r="J116" s="30">
        <v>44756</v>
      </c>
      <c r="K116" s="36" t="s">
        <v>50</v>
      </c>
      <c r="L116" s="106">
        <v>18784774</v>
      </c>
      <c r="M116" s="99">
        <v>2027</v>
      </c>
      <c r="N116" s="35"/>
      <c r="O116" s="33"/>
      <c r="P116" s="126"/>
      <c r="Q116" s="110">
        <v>2026</v>
      </c>
    </row>
    <row r="117" spans="1:17" ht="30" x14ac:dyDescent="0.25">
      <c r="A117" s="26" t="s">
        <v>23</v>
      </c>
      <c r="B117" s="36" t="s">
        <v>271</v>
      </c>
      <c r="C117" s="28">
        <v>308</v>
      </c>
      <c r="D117" s="36" t="s">
        <v>272</v>
      </c>
      <c r="E117" s="29">
        <v>115</v>
      </c>
      <c r="F117" s="141" t="s">
        <v>215</v>
      </c>
      <c r="G117" s="28" t="s">
        <v>112</v>
      </c>
      <c r="H117" s="77" t="s">
        <v>273</v>
      </c>
      <c r="I117" s="77" t="s">
        <v>216</v>
      </c>
      <c r="J117" s="30">
        <v>46049</v>
      </c>
      <c r="K117" s="36" t="s">
        <v>50</v>
      </c>
      <c r="L117" s="31">
        <v>7300000</v>
      </c>
      <c r="M117" s="26">
        <v>2027</v>
      </c>
      <c r="N117" s="35"/>
      <c r="O117" s="33"/>
      <c r="P117" s="126"/>
      <c r="Q117" s="111">
        <v>2026</v>
      </c>
    </row>
    <row r="118" spans="1:17" ht="45" x14ac:dyDescent="0.25">
      <c r="A118" s="99" t="s">
        <v>23</v>
      </c>
      <c r="B118" s="101" t="s">
        <v>274</v>
      </c>
      <c r="C118" s="100">
        <v>385</v>
      </c>
      <c r="D118" s="101" t="s">
        <v>275</v>
      </c>
      <c r="E118" s="102">
        <v>115</v>
      </c>
      <c r="F118" s="141" t="s">
        <v>215</v>
      </c>
      <c r="G118" s="100" t="s">
        <v>276</v>
      </c>
      <c r="H118" s="104" t="s">
        <v>28</v>
      </c>
      <c r="I118" s="104" t="s">
        <v>29</v>
      </c>
      <c r="J118" s="30">
        <v>45036</v>
      </c>
      <c r="K118" s="36" t="s">
        <v>30</v>
      </c>
      <c r="L118" s="106">
        <v>138290000</v>
      </c>
      <c r="M118" s="99">
        <v>2027</v>
      </c>
      <c r="N118" s="35"/>
      <c r="O118" s="33"/>
      <c r="P118" s="126"/>
      <c r="Q118" s="110" t="s">
        <v>31</v>
      </c>
    </row>
    <row r="119" spans="1:17" ht="45" x14ac:dyDescent="0.25">
      <c r="A119" s="26" t="s">
        <v>23</v>
      </c>
      <c r="B119" s="36" t="s">
        <v>277</v>
      </c>
      <c r="C119" s="28">
        <v>237</v>
      </c>
      <c r="D119" s="36" t="s">
        <v>278</v>
      </c>
      <c r="E119" s="29">
        <v>69</v>
      </c>
      <c r="F119" s="141" t="s">
        <v>215</v>
      </c>
      <c r="G119" s="28" t="s">
        <v>276</v>
      </c>
      <c r="H119" s="77" t="s">
        <v>28</v>
      </c>
      <c r="I119" s="77" t="s">
        <v>29</v>
      </c>
      <c r="J119" s="30">
        <v>44756</v>
      </c>
      <c r="K119" s="36" t="s">
        <v>30</v>
      </c>
      <c r="L119" s="31">
        <v>414730000</v>
      </c>
      <c r="M119" s="26">
        <v>2030</v>
      </c>
      <c r="N119" s="35"/>
      <c r="O119" s="33"/>
      <c r="P119" s="126"/>
      <c r="Q119" s="111" t="s">
        <v>31</v>
      </c>
    </row>
    <row r="120" spans="1:17" ht="30" x14ac:dyDescent="0.25">
      <c r="A120" s="99" t="s">
        <v>23</v>
      </c>
      <c r="B120" s="101" t="s">
        <v>279</v>
      </c>
      <c r="C120" s="100">
        <v>438</v>
      </c>
      <c r="D120" s="101" t="s">
        <v>280</v>
      </c>
      <c r="E120" s="102">
        <v>230</v>
      </c>
      <c r="F120" s="141" t="s">
        <v>215</v>
      </c>
      <c r="G120" s="100" t="s">
        <v>276</v>
      </c>
      <c r="H120" s="104" t="s">
        <v>243</v>
      </c>
      <c r="I120" s="104" t="s">
        <v>29</v>
      </c>
      <c r="J120" s="30">
        <v>45393</v>
      </c>
      <c r="K120" s="36" t="s">
        <v>129</v>
      </c>
      <c r="L120" s="31" t="s">
        <v>99</v>
      </c>
      <c r="M120" s="99">
        <v>2033</v>
      </c>
      <c r="N120" s="35"/>
      <c r="O120" s="33"/>
      <c r="P120" s="126"/>
      <c r="Q120" s="110" t="s">
        <v>31</v>
      </c>
    </row>
    <row r="121" spans="1:17" ht="45" x14ac:dyDescent="0.25">
      <c r="A121" s="26" t="s">
        <v>23</v>
      </c>
      <c r="B121" s="36" t="s">
        <v>281</v>
      </c>
      <c r="C121" s="28">
        <v>447</v>
      </c>
      <c r="D121" s="36" t="s">
        <v>282</v>
      </c>
      <c r="E121" s="29">
        <v>115</v>
      </c>
      <c r="F121" s="141" t="s">
        <v>215</v>
      </c>
      <c r="G121" s="28" t="s">
        <v>173</v>
      </c>
      <c r="H121" s="77" t="s">
        <v>28</v>
      </c>
      <c r="I121" s="77" t="s">
        <v>29</v>
      </c>
      <c r="J121" s="30">
        <v>45436</v>
      </c>
      <c r="K121" s="36" t="s">
        <v>159</v>
      </c>
      <c r="L121" s="31">
        <v>345000000</v>
      </c>
      <c r="M121" s="26">
        <v>2030</v>
      </c>
      <c r="N121" s="35"/>
      <c r="O121" s="33"/>
      <c r="P121" s="126"/>
      <c r="Q121" s="111">
        <v>2025</v>
      </c>
    </row>
    <row r="122" spans="1:17" ht="60" x14ac:dyDescent="0.25">
      <c r="A122" s="26" t="s">
        <v>23</v>
      </c>
      <c r="B122" s="36" t="s">
        <v>283</v>
      </c>
      <c r="C122" s="28">
        <v>235</v>
      </c>
      <c r="D122" s="36" t="s">
        <v>284</v>
      </c>
      <c r="E122" s="29">
        <v>69</v>
      </c>
      <c r="F122" s="141" t="s">
        <v>215</v>
      </c>
      <c r="G122" s="28" t="s">
        <v>173</v>
      </c>
      <c r="H122" s="77" t="s">
        <v>55</v>
      </c>
      <c r="I122" s="77" t="s">
        <v>234</v>
      </c>
      <c r="J122" s="30">
        <v>44517</v>
      </c>
      <c r="K122" s="36" t="s">
        <v>50</v>
      </c>
      <c r="L122" s="31">
        <v>39690000</v>
      </c>
      <c r="M122" s="26">
        <v>2029</v>
      </c>
      <c r="N122" s="35"/>
      <c r="O122" s="33"/>
      <c r="P122" s="126"/>
      <c r="Q122" s="111" t="s">
        <v>31</v>
      </c>
    </row>
    <row r="123" spans="1:17" ht="60" x14ac:dyDescent="0.25">
      <c r="A123" s="99" t="s">
        <v>23</v>
      </c>
      <c r="B123" s="101" t="s">
        <v>285</v>
      </c>
      <c r="C123" s="100">
        <v>308</v>
      </c>
      <c r="D123" s="101" t="s">
        <v>286</v>
      </c>
      <c r="E123" s="102" t="s">
        <v>223</v>
      </c>
      <c r="F123" s="141" t="s">
        <v>215</v>
      </c>
      <c r="G123" s="100" t="s">
        <v>173</v>
      </c>
      <c r="H123" s="104" t="s">
        <v>55</v>
      </c>
      <c r="I123" s="104" t="s">
        <v>216</v>
      </c>
      <c r="J123" s="30">
        <v>44461</v>
      </c>
      <c r="K123" s="36" t="s">
        <v>50</v>
      </c>
      <c r="L123" s="106">
        <v>49307000</v>
      </c>
      <c r="M123" s="99">
        <v>2029</v>
      </c>
      <c r="N123" s="35"/>
      <c r="O123" s="33"/>
      <c r="P123" s="126"/>
      <c r="Q123" s="110" t="s">
        <v>31</v>
      </c>
    </row>
    <row r="124" spans="1:17" ht="45" x14ac:dyDescent="0.25">
      <c r="A124" s="26" t="s">
        <v>23</v>
      </c>
      <c r="B124" s="36" t="s">
        <v>287</v>
      </c>
      <c r="C124" s="28">
        <v>440</v>
      </c>
      <c r="D124" s="36" t="s">
        <v>282</v>
      </c>
      <c r="E124" s="29">
        <v>115</v>
      </c>
      <c r="F124" s="141" t="s">
        <v>215</v>
      </c>
      <c r="G124" s="28" t="s">
        <v>288</v>
      </c>
      <c r="H124" s="77" t="s">
        <v>28</v>
      </c>
      <c r="I124" s="77" t="s">
        <v>29</v>
      </c>
      <c r="J124" s="30">
        <v>45436</v>
      </c>
      <c r="K124" s="36" t="s">
        <v>159</v>
      </c>
      <c r="L124" s="31">
        <v>2000000</v>
      </c>
      <c r="M124" s="26">
        <v>2030</v>
      </c>
      <c r="N124" s="35"/>
      <c r="O124" s="33"/>
      <c r="P124" s="126"/>
      <c r="Q124" s="111" t="s">
        <v>31</v>
      </c>
    </row>
    <row r="125" spans="1:17" ht="45" x14ac:dyDescent="0.25">
      <c r="A125" s="99" t="s">
        <v>23</v>
      </c>
      <c r="B125" s="101" t="s">
        <v>289</v>
      </c>
      <c r="C125" s="100">
        <v>430</v>
      </c>
      <c r="D125" s="101" t="s">
        <v>290</v>
      </c>
      <c r="E125" s="102">
        <v>115</v>
      </c>
      <c r="F125" s="141" t="s">
        <v>291</v>
      </c>
      <c r="G125" s="100" t="s">
        <v>292</v>
      </c>
      <c r="H125" s="104" t="s">
        <v>28</v>
      </c>
      <c r="I125" s="104" t="s">
        <v>29</v>
      </c>
      <c r="J125" s="30">
        <v>45962</v>
      </c>
      <c r="K125" s="36" t="s">
        <v>159</v>
      </c>
      <c r="L125" s="106">
        <v>12820000</v>
      </c>
      <c r="M125" s="99">
        <v>2028</v>
      </c>
      <c r="N125" s="35"/>
      <c r="O125" s="33"/>
      <c r="P125" s="34"/>
      <c r="Q125" s="110" t="s">
        <v>31</v>
      </c>
    </row>
    <row r="126" spans="1:17" ht="45" x14ac:dyDescent="0.25">
      <c r="A126" s="26" t="s">
        <v>23</v>
      </c>
      <c r="B126" s="36" t="s">
        <v>293</v>
      </c>
      <c r="C126" s="28">
        <v>426</v>
      </c>
      <c r="D126" s="36" t="s">
        <v>294</v>
      </c>
      <c r="E126" s="29">
        <v>115</v>
      </c>
      <c r="F126" s="141" t="s">
        <v>291</v>
      </c>
      <c r="G126" s="28" t="s">
        <v>292</v>
      </c>
      <c r="H126" s="77" t="s">
        <v>28</v>
      </c>
      <c r="I126" s="77" t="s">
        <v>29</v>
      </c>
      <c r="J126" s="30">
        <v>45200</v>
      </c>
      <c r="K126" s="36" t="s">
        <v>30</v>
      </c>
      <c r="L126" s="31">
        <v>13095000</v>
      </c>
      <c r="M126" s="26">
        <v>2026</v>
      </c>
      <c r="N126" s="35"/>
      <c r="O126" s="33"/>
      <c r="P126" s="34"/>
      <c r="Q126" s="111" t="s">
        <v>31</v>
      </c>
    </row>
    <row r="127" spans="1:17" ht="45" x14ac:dyDescent="0.25">
      <c r="A127" s="99" t="s">
        <v>23</v>
      </c>
      <c r="B127" s="101" t="s">
        <v>295</v>
      </c>
      <c r="C127" s="100">
        <v>427</v>
      </c>
      <c r="D127" s="101" t="s">
        <v>296</v>
      </c>
      <c r="E127" s="102">
        <v>115</v>
      </c>
      <c r="F127" s="141" t="s">
        <v>291</v>
      </c>
      <c r="G127" s="100" t="s">
        <v>292</v>
      </c>
      <c r="H127" s="104" t="s">
        <v>28</v>
      </c>
      <c r="I127" s="104" t="s">
        <v>29</v>
      </c>
      <c r="J127" s="30">
        <v>45200</v>
      </c>
      <c r="K127" s="36" t="s">
        <v>30</v>
      </c>
      <c r="L127" s="106">
        <v>13095000</v>
      </c>
      <c r="M127" s="99">
        <v>2026</v>
      </c>
      <c r="N127" s="35"/>
      <c r="O127" s="33"/>
      <c r="P127" s="34"/>
      <c r="Q127" s="110" t="s">
        <v>31</v>
      </c>
    </row>
    <row r="128" spans="1:17" ht="45" x14ac:dyDescent="0.25">
      <c r="A128" s="26" t="s">
        <v>23</v>
      </c>
      <c r="B128" s="36" t="s">
        <v>297</v>
      </c>
      <c r="C128" s="28">
        <v>490</v>
      </c>
      <c r="D128" s="36" t="s">
        <v>298</v>
      </c>
      <c r="E128" s="29">
        <v>115</v>
      </c>
      <c r="F128" s="141" t="s">
        <v>291</v>
      </c>
      <c r="G128" s="28" t="s">
        <v>292</v>
      </c>
      <c r="H128" s="77" t="s">
        <v>28</v>
      </c>
      <c r="I128" s="77" t="s">
        <v>29</v>
      </c>
      <c r="J128" s="30">
        <v>45870</v>
      </c>
      <c r="K128" s="36" t="s">
        <v>30</v>
      </c>
      <c r="L128" s="31">
        <v>15797000</v>
      </c>
      <c r="M128" s="26">
        <v>2026</v>
      </c>
      <c r="N128" s="35"/>
      <c r="O128" s="33"/>
      <c r="P128" s="34"/>
      <c r="Q128" s="111">
        <v>2025</v>
      </c>
    </row>
    <row r="129" spans="1:17" ht="30" x14ac:dyDescent="0.25">
      <c r="A129" s="99" t="s">
        <v>23</v>
      </c>
      <c r="B129" s="101" t="s">
        <v>299</v>
      </c>
      <c r="C129" s="100">
        <v>509</v>
      </c>
      <c r="D129" s="101" t="s">
        <v>300</v>
      </c>
      <c r="E129" s="102">
        <v>115</v>
      </c>
      <c r="F129" s="141" t="s">
        <v>291</v>
      </c>
      <c r="G129" s="100" t="s">
        <v>292</v>
      </c>
      <c r="H129" s="104" t="s">
        <v>301</v>
      </c>
      <c r="I129" s="104" t="s">
        <v>29</v>
      </c>
      <c r="J129" s="30">
        <v>45962</v>
      </c>
      <c r="K129" s="36" t="s">
        <v>50</v>
      </c>
      <c r="L129" s="106">
        <v>25177000</v>
      </c>
      <c r="M129" s="99">
        <v>2027</v>
      </c>
      <c r="N129" s="35"/>
      <c r="O129" s="33"/>
      <c r="P129" s="34"/>
      <c r="Q129" s="110" t="s">
        <v>31</v>
      </c>
    </row>
    <row r="130" spans="1:17" ht="30" x14ac:dyDescent="0.25">
      <c r="A130" s="99" t="s">
        <v>23</v>
      </c>
      <c r="B130" s="101" t="s">
        <v>302</v>
      </c>
      <c r="C130" s="100" t="s">
        <v>99</v>
      </c>
      <c r="D130" s="101">
        <v>332</v>
      </c>
      <c r="E130" s="102">
        <v>345</v>
      </c>
      <c r="F130" s="141" t="s">
        <v>291</v>
      </c>
      <c r="G130" s="100" t="s">
        <v>292</v>
      </c>
      <c r="H130" s="104" t="s">
        <v>301</v>
      </c>
      <c r="I130" s="104" t="s">
        <v>303</v>
      </c>
      <c r="J130" s="30">
        <v>46143</v>
      </c>
      <c r="K130" s="36" t="s">
        <v>159</v>
      </c>
      <c r="L130" s="106">
        <v>122900000</v>
      </c>
      <c r="M130" s="99">
        <v>2029</v>
      </c>
      <c r="N130" s="35"/>
      <c r="O130" s="33"/>
      <c r="P130" s="34"/>
      <c r="Q130" s="110" t="s">
        <v>31</v>
      </c>
    </row>
    <row r="131" spans="1:17" ht="45" x14ac:dyDescent="0.25">
      <c r="A131" s="26" t="s">
        <v>23</v>
      </c>
      <c r="B131" s="36" t="s">
        <v>304</v>
      </c>
      <c r="C131" s="28">
        <v>22</v>
      </c>
      <c r="D131" s="36" t="s">
        <v>305</v>
      </c>
      <c r="E131" s="29">
        <v>115</v>
      </c>
      <c r="F131" s="141" t="s">
        <v>306</v>
      </c>
      <c r="G131" s="28" t="s">
        <v>54</v>
      </c>
      <c r="H131" s="77" t="s">
        <v>307</v>
      </c>
      <c r="I131" s="77" t="s">
        <v>234</v>
      </c>
      <c r="J131" s="30">
        <v>42248</v>
      </c>
      <c r="K131" s="36" t="s">
        <v>30</v>
      </c>
      <c r="L131" s="31">
        <v>109946055</v>
      </c>
      <c r="M131" s="26">
        <v>2025</v>
      </c>
      <c r="N131" s="35"/>
      <c r="O131" s="33"/>
      <c r="P131" s="34"/>
      <c r="Q131" s="111" t="s">
        <v>31</v>
      </c>
    </row>
    <row r="132" spans="1:17" ht="45" x14ac:dyDescent="0.25">
      <c r="A132" s="26" t="s">
        <v>23</v>
      </c>
      <c r="B132" s="36" t="s">
        <v>308</v>
      </c>
      <c r="C132" s="28">
        <v>91</v>
      </c>
      <c r="D132" s="36" t="s">
        <v>309</v>
      </c>
      <c r="E132" s="29">
        <v>115</v>
      </c>
      <c r="F132" s="141" t="s">
        <v>306</v>
      </c>
      <c r="G132" s="28" t="s">
        <v>54</v>
      </c>
      <c r="H132" s="77" t="s">
        <v>310</v>
      </c>
      <c r="I132" s="77" t="s">
        <v>311</v>
      </c>
      <c r="J132" s="30">
        <v>43252</v>
      </c>
      <c r="K132" s="36" t="s">
        <v>50</v>
      </c>
      <c r="L132" s="31">
        <v>22075393</v>
      </c>
      <c r="M132" s="26">
        <v>2033</v>
      </c>
      <c r="N132" s="35"/>
      <c r="O132" s="33"/>
      <c r="P132" s="34"/>
      <c r="Q132" s="111" t="s">
        <v>31</v>
      </c>
    </row>
    <row r="133" spans="1:17" ht="45" x14ac:dyDescent="0.25">
      <c r="A133" s="26" t="s">
        <v>23</v>
      </c>
      <c r="B133" s="36" t="s">
        <v>312</v>
      </c>
      <c r="C133" s="28">
        <v>151</v>
      </c>
      <c r="D133" s="36" t="s">
        <v>313</v>
      </c>
      <c r="E133" s="29">
        <v>115</v>
      </c>
      <c r="F133" s="141" t="s">
        <v>306</v>
      </c>
      <c r="G133" s="28" t="s">
        <v>54</v>
      </c>
      <c r="H133" s="77" t="s">
        <v>310</v>
      </c>
      <c r="I133" s="77" t="s">
        <v>311</v>
      </c>
      <c r="J133" s="30">
        <v>43252</v>
      </c>
      <c r="K133" s="36" t="s">
        <v>50</v>
      </c>
      <c r="L133" s="31">
        <v>22075393</v>
      </c>
      <c r="M133" s="26">
        <v>2033</v>
      </c>
      <c r="N133" s="35"/>
      <c r="O133" s="33"/>
      <c r="P133" s="34"/>
      <c r="Q133" s="111" t="s">
        <v>31</v>
      </c>
    </row>
    <row r="134" spans="1:17" ht="45" x14ac:dyDescent="0.25">
      <c r="A134" s="26" t="s">
        <v>23</v>
      </c>
      <c r="B134" s="36" t="s">
        <v>314</v>
      </c>
      <c r="C134" s="28">
        <v>157</v>
      </c>
      <c r="D134" s="36" t="s">
        <v>315</v>
      </c>
      <c r="E134" s="29">
        <v>115</v>
      </c>
      <c r="F134" s="141" t="s">
        <v>306</v>
      </c>
      <c r="G134" s="28" t="s">
        <v>54</v>
      </c>
      <c r="H134" s="77" t="s">
        <v>310</v>
      </c>
      <c r="I134" s="77" t="s">
        <v>311</v>
      </c>
      <c r="J134" s="30">
        <v>43252</v>
      </c>
      <c r="K134" s="36" t="s">
        <v>30</v>
      </c>
      <c r="L134" s="31">
        <v>51810000</v>
      </c>
      <c r="M134" s="26">
        <v>2026</v>
      </c>
      <c r="N134" s="35"/>
      <c r="O134" s="33"/>
      <c r="P134" s="34"/>
      <c r="Q134" s="111" t="s">
        <v>31</v>
      </c>
    </row>
    <row r="135" spans="1:17" ht="45" x14ac:dyDescent="0.25">
      <c r="A135" s="26" t="s">
        <v>23</v>
      </c>
      <c r="B135" s="36" t="s">
        <v>316</v>
      </c>
      <c r="C135" s="28">
        <v>239</v>
      </c>
      <c r="D135" s="36" t="s">
        <v>317</v>
      </c>
      <c r="E135" s="29">
        <v>115</v>
      </c>
      <c r="F135" s="141" t="s">
        <v>306</v>
      </c>
      <c r="G135" s="28" t="s">
        <v>54</v>
      </c>
      <c r="H135" s="77" t="s">
        <v>318</v>
      </c>
      <c r="I135" s="77" t="s">
        <v>29</v>
      </c>
      <c r="J135" s="30">
        <v>43739</v>
      </c>
      <c r="K135" s="36" t="s">
        <v>30</v>
      </c>
      <c r="L135" s="31">
        <v>70986666</v>
      </c>
      <c r="M135" s="26">
        <v>2025</v>
      </c>
      <c r="N135" s="35"/>
      <c r="O135" s="33"/>
      <c r="P135" s="34"/>
      <c r="Q135" s="111" t="s">
        <v>31</v>
      </c>
    </row>
    <row r="136" spans="1:17" ht="45" x14ac:dyDescent="0.25">
      <c r="A136" s="26" t="s">
        <v>23</v>
      </c>
      <c r="B136" s="36" t="s">
        <v>319</v>
      </c>
      <c r="C136" s="28">
        <v>20</v>
      </c>
      <c r="D136" s="36" t="s">
        <v>320</v>
      </c>
      <c r="E136" s="29">
        <v>115</v>
      </c>
      <c r="F136" s="141" t="s">
        <v>306</v>
      </c>
      <c r="G136" s="28" t="s">
        <v>54</v>
      </c>
      <c r="H136" s="77" t="s">
        <v>307</v>
      </c>
      <c r="I136" s="77" t="s">
        <v>321</v>
      </c>
      <c r="J136" s="30">
        <v>42248</v>
      </c>
      <c r="K136" s="36" t="s">
        <v>50</v>
      </c>
      <c r="L136" s="31">
        <v>41800000</v>
      </c>
      <c r="M136" s="26">
        <v>2028</v>
      </c>
      <c r="N136" s="35"/>
      <c r="O136" s="33"/>
      <c r="P136" s="34"/>
      <c r="Q136" s="111" t="s">
        <v>31</v>
      </c>
    </row>
    <row r="137" spans="1:17" ht="45" x14ac:dyDescent="0.25">
      <c r="A137" s="26" t="s">
        <v>23</v>
      </c>
      <c r="B137" s="36" t="s">
        <v>322</v>
      </c>
      <c r="C137" s="28">
        <v>21</v>
      </c>
      <c r="D137" s="36" t="s">
        <v>323</v>
      </c>
      <c r="E137" s="29">
        <v>345</v>
      </c>
      <c r="F137" s="141" t="s">
        <v>306</v>
      </c>
      <c r="G137" s="28" t="s">
        <v>54</v>
      </c>
      <c r="H137" s="77" t="s">
        <v>307</v>
      </c>
      <c r="I137" s="77" t="s">
        <v>321</v>
      </c>
      <c r="J137" s="30">
        <v>42248</v>
      </c>
      <c r="K137" s="36" t="s">
        <v>30</v>
      </c>
      <c r="L137" s="31">
        <v>43440000</v>
      </c>
      <c r="M137" s="26">
        <v>2026</v>
      </c>
      <c r="N137" s="35"/>
      <c r="O137" s="33"/>
      <c r="P137" s="34"/>
      <c r="Q137" s="111" t="s">
        <v>31</v>
      </c>
    </row>
    <row r="138" spans="1:17" ht="45" x14ac:dyDescent="0.25">
      <c r="A138" s="26" t="s">
        <v>23</v>
      </c>
      <c r="B138" s="36" t="s">
        <v>324</v>
      </c>
      <c r="C138" s="28">
        <v>154</v>
      </c>
      <c r="D138" s="36" t="s">
        <v>325</v>
      </c>
      <c r="E138" s="29">
        <v>115</v>
      </c>
      <c r="F138" s="141" t="s">
        <v>306</v>
      </c>
      <c r="G138" s="28" t="s">
        <v>54</v>
      </c>
      <c r="H138" s="77" t="s">
        <v>310</v>
      </c>
      <c r="I138" s="77" t="s">
        <v>311</v>
      </c>
      <c r="J138" s="30">
        <v>43252</v>
      </c>
      <c r="K138" s="36" t="s">
        <v>50</v>
      </c>
      <c r="L138" s="31">
        <v>47006000</v>
      </c>
      <c r="M138" s="26">
        <v>2033</v>
      </c>
      <c r="N138" s="35"/>
      <c r="O138" s="33"/>
      <c r="P138" s="34"/>
      <c r="Q138" s="111" t="s">
        <v>31</v>
      </c>
    </row>
    <row r="139" spans="1:17" ht="45" x14ac:dyDescent="0.25">
      <c r="A139" s="26" t="s">
        <v>23</v>
      </c>
      <c r="B139" s="36" t="s">
        <v>326</v>
      </c>
      <c r="C139" s="28">
        <v>158</v>
      </c>
      <c r="D139" s="36" t="s">
        <v>327</v>
      </c>
      <c r="E139" s="29">
        <v>115</v>
      </c>
      <c r="F139" s="141" t="s">
        <v>306</v>
      </c>
      <c r="G139" s="28" t="s">
        <v>54</v>
      </c>
      <c r="H139" s="77" t="s">
        <v>310</v>
      </c>
      <c r="I139" s="77" t="s">
        <v>311</v>
      </c>
      <c r="J139" s="30">
        <v>43252</v>
      </c>
      <c r="K139" s="36" t="s">
        <v>30</v>
      </c>
      <c r="L139" s="31">
        <v>51810000</v>
      </c>
      <c r="M139" s="26">
        <v>2026</v>
      </c>
      <c r="N139" s="35"/>
      <c r="O139" s="33"/>
      <c r="P139" s="34"/>
      <c r="Q139" s="111" t="s">
        <v>31</v>
      </c>
    </row>
    <row r="140" spans="1:17" ht="45" x14ac:dyDescent="0.25">
      <c r="A140" s="26" t="s">
        <v>23</v>
      </c>
      <c r="B140" s="36" t="s">
        <v>328</v>
      </c>
      <c r="C140" s="28">
        <v>155</v>
      </c>
      <c r="D140" s="36" t="s">
        <v>329</v>
      </c>
      <c r="E140" s="29">
        <v>115</v>
      </c>
      <c r="F140" s="141" t="s">
        <v>306</v>
      </c>
      <c r="G140" s="28" t="s">
        <v>54</v>
      </c>
      <c r="H140" s="77" t="s">
        <v>310</v>
      </c>
      <c r="I140" s="77" t="s">
        <v>311</v>
      </c>
      <c r="J140" s="30">
        <v>43252</v>
      </c>
      <c r="K140" s="36" t="s">
        <v>30</v>
      </c>
      <c r="L140" s="31">
        <v>69080000</v>
      </c>
      <c r="M140" s="26">
        <v>2027</v>
      </c>
      <c r="N140" s="35"/>
      <c r="O140" s="33"/>
      <c r="P140" s="34"/>
      <c r="Q140" s="111" t="s">
        <v>31</v>
      </c>
    </row>
    <row r="141" spans="1:17" ht="45" x14ac:dyDescent="0.25">
      <c r="A141" s="26" t="s">
        <v>23</v>
      </c>
      <c r="B141" s="36" t="s">
        <v>330</v>
      </c>
      <c r="C141" s="28">
        <v>156</v>
      </c>
      <c r="D141" s="36" t="s">
        <v>331</v>
      </c>
      <c r="E141" s="29">
        <v>115</v>
      </c>
      <c r="F141" s="141" t="s">
        <v>306</v>
      </c>
      <c r="G141" s="28" t="s">
        <v>54</v>
      </c>
      <c r="H141" s="77" t="s">
        <v>310</v>
      </c>
      <c r="I141" s="77" t="s">
        <v>311</v>
      </c>
      <c r="J141" s="30">
        <v>43252</v>
      </c>
      <c r="K141" s="36" t="s">
        <v>30</v>
      </c>
      <c r="L141" s="31">
        <v>69080000</v>
      </c>
      <c r="M141" s="26">
        <v>2027</v>
      </c>
      <c r="N141" s="35"/>
      <c r="O141" s="33"/>
      <c r="P141" s="34"/>
      <c r="Q141" s="111" t="s">
        <v>31</v>
      </c>
    </row>
    <row r="142" spans="1:17" ht="45" x14ac:dyDescent="0.25">
      <c r="A142" s="26" t="s">
        <v>23</v>
      </c>
      <c r="B142" s="36" t="s">
        <v>332</v>
      </c>
      <c r="C142" s="28">
        <v>152</v>
      </c>
      <c r="D142" s="36">
        <v>1130</v>
      </c>
      <c r="E142" s="29">
        <v>115</v>
      </c>
      <c r="F142" s="141" t="s">
        <v>306</v>
      </c>
      <c r="G142" s="28" t="s">
        <v>54</v>
      </c>
      <c r="H142" s="77" t="s">
        <v>310</v>
      </c>
      <c r="I142" s="77" t="s">
        <v>311</v>
      </c>
      <c r="J142" s="30">
        <v>43252</v>
      </c>
      <c r="K142" s="36" t="s">
        <v>50</v>
      </c>
      <c r="L142" s="31">
        <v>201231776</v>
      </c>
      <c r="M142" s="26">
        <v>2033</v>
      </c>
      <c r="N142" s="35"/>
      <c r="O142" s="33"/>
      <c r="P142" s="34"/>
      <c r="Q142" s="111" t="s">
        <v>31</v>
      </c>
    </row>
    <row r="143" spans="1:17" ht="45" x14ac:dyDescent="0.25">
      <c r="A143" s="26" t="s">
        <v>23</v>
      </c>
      <c r="B143" s="36" t="s">
        <v>333</v>
      </c>
      <c r="C143" s="28">
        <v>153</v>
      </c>
      <c r="D143" s="36">
        <v>1430</v>
      </c>
      <c r="E143" s="29">
        <v>115</v>
      </c>
      <c r="F143" s="141" t="s">
        <v>306</v>
      </c>
      <c r="G143" s="28" t="s">
        <v>54</v>
      </c>
      <c r="H143" s="77" t="s">
        <v>310</v>
      </c>
      <c r="I143" s="77" t="s">
        <v>311</v>
      </c>
      <c r="J143" s="30">
        <v>43252</v>
      </c>
      <c r="K143" s="36" t="s">
        <v>50</v>
      </c>
      <c r="L143" s="31">
        <v>105111619</v>
      </c>
      <c r="M143" s="26">
        <v>2033</v>
      </c>
      <c r="N143" s="35"/>
      <c r="O143" s="33"/>
      <c r="P143" s="34"/>
      <c r="Q143" s="111" t="s">
        <v>31</v>
      </c>
    </row>
    <row r="144" spans="1:17" ht="45" x14ac:dyDescent="0.25">
      <c r="A144" s="26" t="s">
        <v>23</v>
      </c>
      <c r="B144" s="36" t="s">
        <v>334</v>
      </c>
      <c r="C144" s="28" t="s">
        <v>106</v>
      </c>
      <c r="D144" s="36" t="s">
        <v>335</v>
      </c>
      <c r="E144" s="29">
        <v>115</v>
      </c>
      <c r="F144" s="141" t="s">
        <v>306</v>
      </c>
      <c r="G144" s="28" t="s">
        <v>54</v>
      </c>
      <c r="H144" s="77" t="s">
        <v>336</v>
      </c>
      <c r="I144" s="77" t="s">
        <v>337</v>
      </c>
      <c r="J144" s="30">
        <v>46143</v>
      </c>
      <c r="K144" s="36" t="s">
        <v>159</v>
      </c>
      <c r="L144" s="31">
        <v>233993931</v>
      </c>
      <c r="M144" s="26">
        <v>2035</v>
      </c>
      <c r="N144" s="35"/>
      <c r="O144" s="33"/>
      <c r="P144" s="34"/>
      <c r="Q144" s="111" t="s">
        <v>31</v>
      </c>
    </row>
    <row r="145" spans="1:17" ht="45" x14ac:dyDescent="0.25">
      <c r="A145" s="99" t="s">
        <v>23</v>
      </c>
      <c r="B145" s="101" t="s">
        <v>338</v>
      </c>
      <c r="C145" s="108">
        <v>456</v>
      </c>
      <c r="D145" s="101" t="s">
        <v>339</v>
      </c>
      <c r="E145" s="102">
        <v>115</v>
      </c>
      <c r="F145" s="141" t="s">
        <v>340</v>
      </c>
      <c r="G145" s="108" t="s">
        <v>288</v>
      </c>
      <c r="H145" s="104" t="s">
        <v>28</v>
      </c>
      <c r="I145" s="104" t="s">
        <v>29</v>
      </c>
      <c r="J145" s="30">
        <v>45588</v>
      </c>
      <c r="K145" s="36" t="s">
        <v>30</v>
      </c>
      <c r="L145" s="106">
        <v>6000000</v>
      </c>
      <c r="M145" s="99">
        <v>2025</v>
      </c>
      <c r="N145" s="32"/>
      <c r="O145" s="33"/>
      <c r="P145" s="34"/>
      <c r="Q145" s="110" t="s">
        <v>31</v>
      </c>
    </row>
    <row r="146" spans="1:17" ht="45" x14ac:dyDescent="0.25">
      <c r="A146" s="26" t="s">
        <v>23</v>
      </c>
      <c r="B146" s="36" t="s">
        <v>341</v>
      </c>
      <c r="C146" s="38">
        <v>305</v>
      </c>
      <c r="D146" s="36" t="s">
        <v>342</v>
      </c>
      <c r="E146" s="29">
        <v>115</v>
      </c>
      <c r="F146" s="141" t="s">
        <v>340</v>
      </c>
      <c r="G146" s="38" t="s">
        <v>288</v>
      </c>
      <c r="H146" s="77" t="s">
        <v>28</v>
      </c>
      <c r="I146" s="77" t="s">
        <v>343</v>
      </c>
      <c r="J146" s="30">
        <v>45218</v>
      </c>
      <c r="K146" s="36" t="s">
        <v>30</v>
      </c>
      <c r="L146" s="31">
        <v>84844000</v>
      </c>
      <c r="M146" s="26">
        <v>2026</v>
      </c>
      <c r="N146" s="32"/>
      <c r="O146" s="33"/>
      <c r="P146" s="40"/>
      <c r="Q146" s="111" t="s">
        <v>31</v>
      </c>
    </row>
    <row r="147" spans="1:17" ht="45" x14ac:dyDescent="0.25">
      <c r="A147" s="99" t="s">
        <v>23</v>
      </c>
      <c r="B147" s="101" t="s">
        <v>344</v>
      </c>
      <c r="C147" s="108">
        <v>331</v>
      </c>
      <c r="D147" s="101" t="s">
        <v>345</v>
      </c>
      <c r="E147" s="102">
        <v>115</v>
      </c>
      <c r="F147" s="141" t="s">
        <v>340</v>
      </c>
      <c r="G147" s="108" t="s">
        <v>288</v>
      </c>
      <c r="H147" s="104" t="s">
        <v>28</v>
      </c>
      <c r="I147" s="104" t="s">
        <v>29</v>
      </c>
      <c r="J147" s="30">
        <v>44693</v>
      </c>
      <c r="K147" s="36" t="s">
        <v>30</v>
      </c>
      <c r="L147" s="106">
        <v>14320000</v>
      </c>
      <c r="M147" s="99">
        <v>2026</v>
      </c>
      <c r="N147" s="32"/>
      <c r="O147" s="33"/>
      <c r="P147" s="34"/>
      <c r="Q147" s="110" t="s">
        <v>31</v>
      </c>
    </row>
    <row r="148" spans="1:17" ht="45" x14ac:dyDescent="0.25">
      <c r="A148" s="26" t="s">
        <v>23</v>
      </c>
      <c r="B148" s="36" t="s">
        <v>346</v>
      </c>
      <c r="C148" s="38">
        <v>383</v>
      </c>
      <c r="D148" s="36" t="s">
        <v>347</v>
      </c>
      <c r="E148" s="29">
        <v>115</v>
      </c>
      <c r="F148" s="141" t="s">
        <v>340</v>
      </c>
      <c r="G148" s="38" t="s">
        <v>288</v>
      </c>
      <c r="H148" s="77" t="s">
        <v>28</v>
      </c>
      <c r="I148" s="77" t="s">
        <v>29</v>
      </c>
      <c r="J148" s="30">
        <v>45030</v>
      </c>
      <c r="K148" s="36" t="s">
        <v>30</v>
      </c>
      <c r="L148" s="31">
        <v>13980000</v>
      </c>
      <c r="M148" s="26">
        <v>2026</v>
      </c>
      <c r="N148" s="32"/>
      <c r="O148" s="33"/>
      <c r="P148" s="34"/>
      <c r="Q148" s="111" t="s">
        <v>31</v>
      </c>
    </row>
    <row r="149" spans="1:17" ht="60" x14ac:dyDescent="0.25">
      <c r="A149" s="99" t="s">
        <v>23</v>
      </c>
      <c r="B149" s="101" t="s">
        <v>348</v>
      </c>
      <c r="C149" s="28" t="s">
        <v>106</v>
      </c>
      <c r="D149" s="101" t="s">
        <v>349</v>
      </c>
      <c r="E149" s="102">
        <v>115</v>
      </c>
      <c r="F149" s="141" t="s">
        <v>340</v>
      </c>
      <c r="G149" s="108" t="s">
        <v>288</v>
      </c>
      <c r="H149" s="104" t="s">
        <v>55</v>
      </c>
      <c r="I149" s="104" t="s">
        <v>216</v>
      </c>
      <c r="J149" s="30" t="s">
        <v>350</v>
      </c>
      <c r="K149" s="36" t="s">
        <v>30</v>
      </c>
      <c r="L149" s="106">
        <v>18437234</v>
      </c>
      <c r="M149" s="99">
        <v>2026</v>
      </c>
      <c r="N149" s="32"/>
      <c r="O149" s="33"/>
      <c r="P149" s="34"/>
      <c r="Q149" s="110" t="s">
        <v>31</v>
      </c>
    </row>
    <row r="150" spans="1:17" ht="45" x14ac:dyDescent="0.25">
      <c r="A150" s="26" t="s">
        <v>23</v>
      </c>
      <c r="B150" s="36" t="s">
        <v>351</v>
      </c>
      <c r="C150" s="38">
        <v>284</v>
      </c>
      <c r="D150" s="36" t="s">
        <v>352</v>
      </c>
      <c r="E150" s="29">
        <v>115</v>
      </c>
      <c r="F150" s="141" t="s">
        <v>340</v>
      </c>
      <c r="G150" s="38" t="s">
        <v>288</v>
      </c>
      <c r="H150" s="77" t="s">
        <v>28</v>
      </c>
      <c r="I150" s="77" t="s">
        <v>29</v>
      </c>
      <c r="J150" s="30">
        <v>44239</v>
      </c>
      <c r="K150" s="36" t="s">
        <v>30</v>
      </c>
      <c r="L150" s="31">
        <v>15240000</v>
      </c>
      <c r="M150" s="26">
        <v>2027</v>
      </c>
      <c r="N150" s="32"/>
      <c r="O150" s="33"/>
      <c r="P150" s="34"/>
      <c r="Q150" s="111" t="s">
        <v>31</v>
      </c>
    </row>
    <row r="151" spans="1:17" ht="45" x14ac:dyDescent="0.25">
      <c r="A151" s="99" t="s">
        <v>23</v>
      </c>
      <c r="B151" s="101" t="s">
        <v>353</v>
      </c>
      <c r="C151" s="108">
        <v>330</v>
      </c>
      <c r="D151" s="101" t="s">
        <v>354</v>
      </c>
      <c r="E151" s="102">
        <v>115</v>
      </c>
      <c r="F151" s="141" t="s">
        <v>340</v>
      </c>
      <c r="G151" s="108" t="s">
        <v>288</v>
      </c>
      <c r="H151" s="104" t="s">
        <v>28</v>
      </c>
      <c r="I151" s="104" t="s">
        <v>29</v>
      </c>
      <c r="J151" s="30">
        <v>44693</v>
      </c>
      <c r="K151" s="36" t="s">
        <v>30</v>
      </c>
      <c r="L151" s="106">
        <v>20550000</v>
      </c>
      <c r="M151" s="99">
        <v>2027</v>
      </c>
      <c r="N151" s="32"/>
      <c r="O151" s="33"/>
      <c r="P151" s="34"/>
      <c r="Q151" s="110" t="s">
        <v>31</v>
      </c>
    </row>
    <row r="152" spans="1:17" ht="45" x14ac:dyDescent="0.25">
      <c r="A152" s="26" t="s">
        <v>23</v>
      </c>
      <c r="B152" s="36" t="s">
        <v>355</v>
      </c>
      <c r="C152" s="38">
        <v>436</v>
      </c>
      <c r="D152" s="36" t="s">
        <v>356</v>
      </c>
      <c r="E152" s="29">
        <v>115</v>
      </c>
      <c r="F152" s="141" t="s">
        <v>340</v>
      </c>
      <c r="G152" s="38" t="s">
        <v>288</v>
      </c>
      <c r="H152" s="77" t="s">
        <v>357</v>
      </c>
      <c r="I152" s="77" t="s">
        <v>358</v>
      </c>
      <c r="J152" s="30">
        <v>45350</v>
      </c>
      <c r="K152" s="36" t="s">
        <v>30</v>
      </c>
      <c r="L152" s="31">
        <v>47700000</v>
      </c>
      <c r="M152" s="26">
        <v>2027</v>
      </c>
      <c r="N152" s="32"/>
      <c r="O152" s="33"/>
      <c r="P152" s="34"/>
      <c r="Q152" s="111" t="s">
        <v>31</v>
      </c>
    </row>
    <row r="153" spans="1:17" ht="45" x14ac:dyDescent="0.25">
      <c r="A153" s="99" t="s">
        <v>23</v>
      </c>
      <c r="B153" s="101" t="s">
        <v>359</v>
      </c>
      <c r="C153" s="108">
        <v>332</v>
      </c>
      <c r="D153" s="101" t="s">
        <v>360</v>
      </c>
      <c r="E153" s="102">
        <v>115</v>
      </c>
      <c r="F153" s="141" t="s">
        <v>340</v>
      </c>
      <c r="G153" s="108" t="s">
        <v>288</v>
      </c>
      <c r="H153" s="104" t="s">
        <v>28</v>
      </c>
      <c r="I153" s="104" t="s">
        <v>29</v>
      </c>
      <c r="J153" s="30">
        <v>44693</v>
      </c>
      <c r="K153" s="36" t="s">
        <v>30</v>
      </c>
      <c r="L153" s="106">
        <v>31280000</v>
      </c>
      <c r="M153" s="99">
        <v>2027</v>
      </c>
      <c r="N153" s="32"/>
      <c r="O153" s="33"/>
      <c r="P153" s="34"/>
      <c r="Q153" s="110" t="s">
        <v>31</v>
      </c>
    </row>
    <row r="154" spans="1:17" ht="45" x14ac:dyDescent="0.25">
      <c r="A154" s="99" t="s">
        <v>23</v>
      </c>
      <c r="B154" s="101" t="s">
        <v>361</v>
      </c>
      <c r="C154" s="108" t="s">
        <v>106</v>
      </c>
      <c r="D154" s="101" t="s">
        <v>362</v>
      </c>
      <c r="E154" s="102">
        <v>230</v>
      </c>
      <c r="F154" s="141" t="s">
        <v>340</v>
      </c>
      <c r="G154" s="108" t="s">
        <v>288</v>
      </c>
      <c r="H154" s="104" t="s">
        <v>28</v>
      </c>
      <c r="I154" s="104" t="s">
        <v>343</v>
      </c>
      <c r="J154" s="30">
        <v>46054</v>
      </c>
      <c r="K154" s="36" t="s">
        <v>50</v>
      </c>
      <c r="L154" s="106">
        <v>71600000</v>
      </c>
      <c r="M154" s="99">
        <v>2033</v>
      </c>
      <c r="N154" s="32"/>
      <c r="O154" s="33"/>
      <c r="P154" s="40"/>
      <c r="Q154" s="124" t="s">
        <v>31</v>
      </c>
    </row>
    <row r="155" spans="1:17" ht="30" x14ac:dyDescent="0.25">
      <c r="A155" s="170" t="s">
        <v>23</v>
      </c>
      <c r="B155" s="141" t="s">
        <v>756</v>
      </c>
      <c r="C155" s="38">
        <v>525</v>
      </c>
      <c r="D155" s="141" t="s">
        <v>363</v>
      </c>
      <c r="E155" s="171">
        <v>345</v>
      </c>
      <c r="F155" s="141" t="s">
        <v>364</v>
      </c>
      <c r="G155" s="38" t="s">
        <v>27</v>
      </c>
      <c r="H155" s="172" t="s">
        <v>365</v>
      </c>
      <c r="I155" s="172" t="s">
        <v>366</v>
      </c>
      <c r="J155" s="30">
        <v>46105</v>
      </c>
      <c r="K155" s="36" t="s">
        <v>50</v>
      </c>
      <c r="L155" s="173">
        <v>12700000</v>
      </c>
      <c r="M155" s="170">
        <v>2026</v>
      </c>
      <c r="N155" s="32"/>
      <c r="O155" s="33"/>
      <c r="P155" s="40"/>
      <c r="Q155" s="174">
        <v>2026</v>
      </c>
    </row>
    <row r="156" spans="1:17" ht="45" x14ac:dyDescent="0.25">
      <c r="A156" s="99" t="s">
        <v>367</v>
      </c>
      <c r="B156" s="101" t="s">
        <v>368</v>
      </c>
      <c r="C156" s="100" t="s">
        <v>106</v>
      </c>
      <c r="D156" s="101" t="s">
        <v>369</v>
      </c>
      <c r="E156" s="102">
        <v>115</v>
      </c>
      <c r="F156" s="141" t="s">
        <v>26</v>
      </c>
      <c r="G156" s="100" t="s">
        <v>27</v>
      </c>
      <c r="H156" s="104" t="s">
        <v>28</v>
      </c>
      <c r="I156" s="104" t="s">
        <v>29</v>
      </c>
      <c r="J156" s="107"/>
      <c r="K156" s="108"/>
      <c r="L156" s="106"/>
      <c r="M156" s="106"/>
      <c r="N156" s="35">
        <v>46327</v>
      </c>
      <c r="O156" s="33" t="s">
        <v>370</v>
      </c>
      <c r="P156" s="33" t="s">
        <v>371</v>
      </c>
      <c r="Q156" s="124">
        <v>2026</v>
      </c>
    </row>
    <row r="157" spans="1:17" ht="45" x14ac:dyDescent="0.25">
      <c r="A157" s="26" t="s">
        <v>367</v>
      </c>
      <c r="B157" s="36" t="s">
        <v>372</v>
      </c>
      <c r="C157" s="28" t="s">
        <v>106</v>
      </c>
      <c r="D157" s="36" t="s">
        <v>373</v>
      </c>
      <c r="E157" s="29">
        <v>115</v>
      </c>
      <c r="F157" s="141" t="s">
        <v>26</v>
      </c>
      <c r="G157" s="28" t="s">
        <v>27</v>
      </c>
      <c r="H157" s="77" t="s">
        <v>28</v>
      </c>
      <c r="I157" s="77" t="s">
        <v>29</v>
      </c>
      <c r="J157" s="39"/>
      <c r="K157" s="38"/>
      <c r="L157" s="31"/>
      <c r="M157" s="31"/>
      <c r="N157" s="35">
        <v>46327</v>
      </c>
      <c r="O157" s="33" t="s">
        <v>370</v>
      </c>
      <c r="P157" s="33" t="s">
        <v>371</v>
      </c>
      <c r="Q157" s="125">
        <v>2026</v>
      </c>
    </row>
    <row r="158" spans="1:17" ht="45" x14ac:dyDescent="0.25">
      <c r="A158" s="99" t="s">
        <v>367</v>
      </c>
      <c r="B158" s="101" t="s">
        <v>374</v>
      </c>
      <c r="C158" s="100" t="s">
        <v>106</v>
      </c>
      <c r="D158" s="101" t="s">
        <v>375</v>
      </c>
      <c r="E158" s="102">
        <v>115</v>
      </c>
      <c r="F158" s="141" t="s">
        <v>26</v>
      </c>
      <c r="G158" s="100" t="s">
        <v>27</v>
      </c>
      <c r="H158" s="104" t="s">
        <v>28</v>
      </c>
      <c r="I158" s="104" t="s">
        <v>29</v>
      </c>
      <c r="J158" s="107"/>
      <c r="K158" s="108"/>
      <c r="L158" s="106"/>
      <c r="M158" s="106"/>
      <c r="N158" s="35">
        <v>46327</v>
      </c>
      <c r="O158" s="33" t="s">
        <v>376</v>
      </c>
      <c r="P158" s="33" t="s">
        <v>371</v>
      </c>
      <c r="Q158" s="124">
        <v>2026</v>
      </c>
    </row>
    <row r="159" spans="1:17" ht="45" x14ac:dyDescent="0.25">
      <c r="A159" s="26" t="s">
        <v>367</v>
      </c>
      <c r="B159" s="36" t="s">
        <v>377</v>
      </c>
      <c r="C159" s="28" t="s">
        <v>106</v>
      </c>
      <c r="D159" s="36" t="s">
        <v>378</v>
      </c>
      <c r="E159" s="29">
        <v>115</v>
      </c>
      <c r="F159" s="141" t="s">
        <v>26</v>
      </c>
      <c r="G159" s="28" t="s">
        <v>27</v>
      </c>
      <c r="H159" s="77" t="s">
        <v>28</v>
      </c>
      <c r="I159" s="77" t="s">
        <v>29</v>
      </c>
      <c r="J159" s="39"/>
      <c r="K159" s="38"/>
      <c r="L159" s="31"/>
      <c r="M159" s="31"/>
      <c r="N159" s="35">
        <v>46327</v>
      </c>
      <c r="O159" s="33" t="s">
        <v>370</v>
      </c>
      <c r="P159" s="33" t="s">
        <v>371</v>
      </c>
      <c r="Q159" s="125">
        <v>2026</v>
      </c>
    </row>
    <row r="160" spans="1:17" ht="45" x14ac:dyDescent="0.25">
      <c r="A160" s="99" t="s">
        <v>367</v>
      </c>
      <c r="B160" s="101" t="s">
        <v>379</v>
      </c>
      <c r="C160" s="100" t="s">
        <v>106</v>
      </c>
      <c r="D160" s="101" t="s">
        <v>380</v>
      </c>
      <c r="E160" s="102">
        <v>115</v>
      </c>
      <c r="F160" s="141" t="s">
        <v>26</v>
      </c>
      <c r="G160" s="100" t="s">
        <v>27</v>
      </c>
      <c r="H160" s="104" t="s">
        <v>28</v>
      </c>
      <c r="I160" s="104" t="s">
        <v>29</v>
      </c>
      <c r="J160" s="107"/>
      <c r="K160" s="108"/>
      <c r="L160" s="106"/>
      <c r="M160" s="106"/>
      <c r="N160" s="35">
        <v>46327</v>
      </c>
      <c r="O160" s="33" t="s">
        <v>370</v>
      </c>
      <c r="P160" s="33" t="s">
        <v>371</v>
      </c>
      <c r="Q160" s="124">
        <v>2026</v>
      </c>
    </row>
    <row r="161" spans="1:17" ht="45" x14ac:dyDescent="0.25">
      <c r="A161" s="26" t="s">
        <v>367</v>
      </c>
      <c r="B161" s="36" t="s">
        <v>381</v>
      </c>
      <c r="C161" s="28" t="s">
        <v>106</v>
      </c>
      <c r="D161" s="36" t="s">
        <v>25</v>
      </c>
      <c r="E161" s="29">
        <v>345</v>
      </c>
      <c r="F161" s="141" t="s">
        <v>26</v>
      </c>
      <c r="G161" s="28" t="s">
        <v>27</v>
      </c>
      <c r="H161" s="77" t="s">
        <v>28</v>
      </c>
      <c r="I161" s="77" t="s">
        <v>29</v>
      </c>
      <c r="J161" s="39"/>
      <c r="K161" s="38"/>
      <c r="L161" s="31"/>
      <c r="M161" s="31"/>
      <c r="N161" s="35">
        <v>46327</v>
      </c>
      <c r="O161" s="33" t="s">
        <v>370</v>
      </c>
      <c r="P161" s="33" t="s">
        <v>371</v>
      </c>
      <c r="Q161" s="125">
        <v>2026</v>
      </c>
    </row>
    <row r="162" spans="1:17" ht="45" x14ac:dyDescent="0.25">
      <c r="A162" s="99" t="s">
        <v>367</v>
      </c>
      <c r="B162" s="101" t="s">
        <v>382</v>
      </c>
      <c r="C162" s="100" t="s">
        <v>106</v>
      </c>
      <c r="D162" s="101" t="s">
        <v>383</v>
      </c>
      <c r="E162" s="102">
        <v>115</v>
      </c>
      <c r="F162" s="141" t="s">
        <v>26</v>
      </c>
      <c r="G162" s="100" t="s">
        <v>27</v>
      </c>
      <c r="H162" s="104" t="s">
        <v>28</v>
      </c>
      <c r="I162" s="104" t="s">
        <v>29</v>
      </c>
      <c r="J162" s="105"/>
      <c r="K162" s="103"/>
      <c r="L162" s="106"/>
      <c r="M162" s="99"/>
      <c r="N162" s="35">
        <v>46266</v>
      </c>
      <c r="O162" s="33" t="s">
        <v>376</v>
      </c>
      <c r="P162" s="33" t="s">
        <v>371</v>
      </c>
      <c r="Q162" s="124">
        <v>2026</v>
      </c>
    </row>
    <row r="163" spans="1:17" ht="45" x14ac:dyDescent="0.25">
      <c r="A163" s="26" t="s">
        <v>367</v>
      </c>
      <c r="B163" s="36" t="s">
        <v>384</v>
      </c>
      <c r="C163" s="28" t="s">
        <v>106</v>
      </c>
      <c r="D163" s="36">
        <v>1773</v>
      </c>
      <c r="E163" s="29">
        <v>115</v>
      </c>
      <c r="F163" s="141" t="s">
        <v>53</v>
      </c>
      <c r="G163" s="28" t="s">
        <v>54</v>
      </c>
      <c r="H163" s="77" t="s">
        <v>28</v>
      </c>
      <c r="I163" s="77" t="s">
        <v>29</v>
      </c>
      <c r="J163" s="30"/>
      <c r="K163" s="27"/>
      <c r="L163" s="31"/>
      <c r="M163" s="26"/>
      <c r="N163" s="35">
        <v>46388</v>
      </c>
      <c r="O163" s="123" t="s">
        <v>376</v>
      </c>
      <c r="P163" s="40" t="s">
        <v>385</v>
      </c>
      <c r="Q163" s="125" t="s">
        <v>31</v>
      </c>
    </row>
    <row r="164" spans="1:17" ht="45" x14ac:dyDescent="0.25">
      <c r="A164" s="99" t="s">
        <v>367</v>
      </c>
      <c r="B164" s="101" t="s">
        <v>386</v>
      </c>
      <c r="C164" s="28" t="s">
        <v>106</v>
      </c>
      <c r="D164" s="101" t="s">
        <v>387</v>
      </c>
      <c r="E164" s="102">
        <v>345</v>
      </c>
      <c r="F164" s="141" t="s">
        <v>53</v>
      </c>
      <c r="G164" s="100" t="s">
        <v>54</v>
      </c>
      <c r="H164" s="104" t="s">
        <v>388</v>
      </c>
      <c r="I164" s="104" t="s">
        <v>389</v>
      </c>
      <c r="J164" s="105"/>
      <c r="K164" s="103"/>
      <c r="L164" s="106"/>
      <c r="M164" s="99"/>
      <c r="N164" s="35">
        <v>46388</v>
      </c>
      <c r="O164" s="33" t="s">
        <v>376</v>
      </c>
      <c r="P164" s="40" t="s">
        <v>385</v>
      </c>
      <c r="Q164" s="124" t="s">
        <v>31</v>
      </c>
    </row>
    <row r="165" spans="1:17" ht="45" x14ac:dyDescent="0.25">
      <c r="A165" s="26" t="s">
        <v>367</v>
      </c>
      <c r="B165" s="36" t="s">
        <v>390</v>
      </c>
      <c r="C165" s="28" t="s">
        <v>106</v>
      </c>
      <c r="D165" s="36" t="s">
        <v>391</v>
      </c>
      <c r="E165" s="29">
        <v>115</v>
      </c>
      <c r="F165" s="141" t="s">
        <v>53</v>
      </c>
      <c r="G165" s="28" t="s">
        <v>54</v>
      </c>
      <c r="H165" s="77" t="s">
        <v>28</v>
      </c>
      <c r="I165" s="77" t="s">
        <v>29</v>
      </c>
      <c r="J165" s="30"/>
      <c r="K165" s="27"/>
      <c r="L165" s="31"/>
      <c r="M165" s="26"/>
      <c r="N165" s="35">
        <v>46388</v>
      </c>
      <c r="O165" s="33" t="s">
        <v>376</v>
      </c>
      <c r="P165" s="40" t="s">
        <v>392</v>
      </c>
      <c r="Q165" s="125" t="s">
        <v>31</v>
      </c>
    </row>
    <row r="166" spans="1:17" ht="45" x14ac:dyDescent="0.25">
      <c r="A166" s="99" t="s">
        <v>367</v>
      </c>
      <c r="B166" s="101" t="s">
        <v>393</v>
      </c>
      <c r="C166" s="100" t="s">
        <v>106</v>
      </c>
      <c r="D166" s="101">
        <v>1440</v>
      </c>
      <c r="E166" s="102">
        <v>115</v>
      </c>
      <c r="F166" s="141" t="s">
        <v>53</v>
      </c>
      <c r="G166" s="100" t="s">
        <v>54</v>
      </c>
      <c r="H166" s="104" t="s">
        <v>28</v>
      </c>
      <c r="I166" s="104" t="s">
        <v>29</v>
      </c>
      <c r="J166" s="105"/>
      <c r="K166" s="103"/>
      <c r="L166" s="106"/>
      <c r="M166" s="99"/>
      <c r="N166" s="35">
        <v>46388</v>
      </c>
      <c r="O166" s="33" t="s">
        <v>370</v>
      </c>
      <c r="P166" s="40" t="s">
        <v>392</v>
      </c>
      <c r="Q166" s="124" t="s">
        <v>31</v>
      </c>
    </row>
    <row r="167" spans="1:17" ht="45" x14ac:dyDescent="0.25">
      <c r="A167" s="26" t="s">
        <v>367</v>
      </c>
      <c r="B167" s="36" t="s">
        <v>394</v>
      </c>
      <c r="C167" s="28" t="s">
        <v>106</v>
      </c>
      <c r="D167" s="36" t="s">
        <v>395</v>
      </c>
      <c r="E167" s="29">
        <v>115</v>
      </c>
      <c r="F167" s="141" t="s">
        <v>53</v>
      </c>
      <c r="G167" s="28" t="s">
        <v>54</v>
      </c>
      <c r="H167" s="77" t="s">
        <v>28</v>
      </c>
      <c r="I167" s="77" t="s">
        <v>29</v>
      </c>
      <c r="J167" s="30"/>
      <c r="K167" s="27"/>
      <c r="L167" s="31"/>
      <c r="M167" s="26"/>
      <c r="N167" s="35">
        <v>46722</v>
      </c>
      <c r="O167" s="33" t="s">
        <v>396</v>
      </c>
      <c r="P167" s="40" t="s">
        <v>392</v>
      </c>
      <c r="Q167" s="125" t="s">
        <v>31</v>
      </c>
    </row>
    <row r="168" spans="1:17" ht="45" x14ac:dyDescent="0.25">
      <c r="A168" s="99" t="s">
        <v>367</v>
      </c>
      <c r="B168" s="101" t="s">
        <v>397</v>
      </c>
      <c r="C168" s="100" t="s">
        <v>106</v>
      </c>
      <c r="D168" s="101">
        <v>1028</v>
      </c>
      <c r="E168" s="102">
        <v>115</v>
      </c>
      <c r="F168" s="141" t="s">
        <v>53</v>
      </c>
      <c r="G168" s="100" t="s">
        <v>54</v>
      </c>
      <c r="H168" s="104" t="s">
        <v>28</v>
      </c>
      <c r="I168" s="104" t="s">
        <v>29</v>
      </c>
      <c r="J168" s="105"/>
      <c r="K168" s="103"/>
      <c r="L168" s="106"/>
      <c r="M168" s="99"/>
      <c r="N168" s="35">
        <v>46631</v>
      </c>
      <c r="O168" s="33" t="s">
        <v>396</v>
      </c>
      <c r="P168" s="40" t="s">
        <v>398</v>
      </c>
      <c r="Q168" s="124" t="s">
        <v>31</v>
      </c>
    </row>
    <row r="169" spans="1:17" ht="45" x14ac:dyDescent="0.25">
      <c r="A169" s="26" t="s">
        <v>367</v>
      </c>
      <c r="B169" s="36" t="s">
        <v>399</v>
      </c>
      <c r="C169" s="28" t="s">
        <v>106</v>
      </c>
      <c r="D169" s="36">
        <v>1430</v>
      </c>
      <c r="E169" s="29">
        <v>115</v>
      </c>
      <c r="F169" s="141" t="s">
        <v>53</v>
      </c>
      <c r="G169" s="28" t="s">
        <v>54</v>
      </c>
      <c r="H169" s="77" t="s">
        <v>28</v>
      </c>
      <c r="I169" s="77" t="s">
        <v>29</v>
      </c>
      <c r="J169" s="30"/>
      <c r="K169" s="27"/>
      <c r="L169" s="31"/>
      <c r="M169" s="26"/>
      <c r="N169" s="35">
        <v>46631</v>
      </c>
      <c r="O169" s="33" t="s">
        <v>376</v>
      </c>
      <c r="P169" s="40" t="s">
        <v>398</v>
      </c>
      <c r="Q169" s="125" t="s">
        <v>31</v>
      </c>
    </row>
    <row r="170" spans="1:17" ht="45" x14ac:dyDescent="0.25">
      <c r="A170" s="99" t="s">
        <v>367</v>
      </c>
      <c r="B170" s="101" t="s">
        <v>400</v>
      </c>
      <c r="C170" s="100" t="s">
        <v>106</v>
      </c>
      <c r="D170" s="101">
        <v>1578</v>
      </c>
      <c r="E170" s="102">
        <v>115</v>
      </c>
      <c r="F170" s="141" t="s">
        <v>53</v>
      </c>
      <c r="G170" s="100" t="s">
        <v>54</v>
      </c>
      <c r="H170" s="104" t="s">
        <v>28</v>
      </c>
      <c r="I170" s="104" t="s">
        <v>29</v>
      </c>
      <c r="J170" s="105"/>
      <c r="K170" s="103"/>
      <c r="L170" s="106"/>
      <c r="M170" s="99"/>
      <c r="N170" s="35">
        <v>46631</v>
      </c>
      <c r="O170" s="33" t="s">
        <v>376</v>
      </c>
      <c r="P170" s="40" t="s">
        <v>398</v>
      </c>
      <c r="Q170" s="124" t="s">
        <v>31</v>
      </c>
    </row>
    <row r="171" spans="1:17" ht="45" x14ac:dyDescent="0.25">
      <c r="A171" s="26" t="s">
        <v>367</v>
      </c>
      <c r="B171" s="36" t="s">
        <v>401</v>
      </c>
      <c r="C171" s="28" t="s">
        <v>106</v>
      </c>
      <c r="D171" s="36">
        <v>1146</v>
      </c>
      <c r="E171" s="29">
        <v>115</v>
      </c>
      <c r="F171" s="141" t="s">
        <v>53</v>
      </c>
      <c r="G171" s="28" t="s">
        <v>54</v>
      </c>
      <c r="H171" s="77" t="s">
        <v>28</v>
      </c>
      <c r="I171" s="77" t="s">
        <v>29</v>
      </c>
      <c r="J171" s="30"/>
      <c r="K171" s="27"/>
      <c r="L171" s="31"/>
      <c r="M171" s="26"/>
      <c r="N171" s="35">
        <v>46631</v>
      </c>
      <c r="O171" s="33" t="s">
        <v>376</v>
      </c>
      <c r="P171" s="40" t="s">
        <v>398</v>
      </c>
      <c r="Q171" s="125" t="s">
        <v>31</v>
      </c>
    </row>
    <row r="172" spans="1:17" ht="45" x14ac:dyDescent="0.25">
      <c r="A172" s="99" t="s">
        <v>367</v>
      </c>
      <c r="B172" s="101" t="s">
        <v>402</v>
      </c>
      <c r="C172" s="100" t="s">
        <v>106</v>
      </c>
      <c r="D172" s="101">
        <v>1608</v>
      </c>
      <c r="E172" s="102">
        <v>115</v>
      </c>
      <c r="F172" s="141" t="s">
        <v>53</v>
      </c>
      <c r="G172" s="100" t="s">
        <v>54</v>
      </c>
      <c r="H172" s="104" t="s">
        <v>28</v>
      </c>
      <c r="I172" s="104" t="s">
        <v>29</v>
      </c>
      <c r="J172" s="105"/>
      <c r="K172" s="103"/>
      <c r="L172" s="106"/>
      <c r="M172" s="99"/>
      <c r="N172" s="35">
        <v>46631</v>
      </c>
      <c r="O172" s="33" t="s">
        <v>396</v>
      </c>
      <c r="P172" s="40" t="s">
        <v>398</v>
      </c>
      <c r="Q172" s="124" t="s">
        <v>31</v>
      </c>
    </row>
    <row r="173" spans="1:17" ht="60" x14ac:dyDescent="0.25">
      <c r="A173" s="26" t="s">
        <v>367</v>
      </c>
      <c r="B173" s="36" t="s">
        <v>403</v>
      </c>
      <c r="C173" s="28" t="s">
        <v>106</v>
      </c>
      <c r="D173" s="36" t="s">
        <v>404</v>
      </c>
      <c r="E173" s="29">
        <v>115</v>
      </c>
      <c r="F173" s="141" t="s">
        <v>53</v>
      </c>
      <c r="G173" s="28" t="s">
        <v>54</v>
      </c>
      <c r="H173" s="77" t="s">
        <v>55</v>
      </c>
      <c r="I173" s="77" t="s">
        <v>75</v>
      </c>
      <c r="J173" s="30"/>
      <c r="K173" s="27"/>
      <c r="L173" s="31"/>
      <c r="M173" s="26"/>
      <c r="N173" s="35" t="s">
        <v>99</v>
      </c>
      <c r="O173" s="33" t="s">
        <v>370</v>
      </c>
      <c r="P173" s="40" t="s">
        <v>385</v>
      </c>
      <c r="Q173" s="125" t="s">
        <v>31</v>
      </c>
    </row>
    <row r="174" spans="1:17" ht="60" x14ac:dyDescent="0.25">
      <c r="A174" s="99" t="s">
        <v>367</v>
      </c>
      <c r="B174" s="101" t="s">
        <v>405</v>
      </c>
      <c r="C174" s="28" t="s">
        <v>106</v>
      </c>
      <c r="D174" s="101" t="s">
        <v>406</v>
      </c>
      <c r="E174" s="102" t="s">
        <v>101</v>
      </c>
      <c r="F174" s="141" t="s">
        <v>53</v>
      </c>
      <c r="G174" s="100" t="s">
        <v>54</v>
      </c>
      <c r="H174" s="104" t="s">
        <v>55</v>
      </c>
      <c r="I174" s="104" t="s">
        <v>168</v>
      </c>
      <c r="J174" s="105"/>
      <c r="K174" s="103"/>
      <c r="L174" s="106"/>
      <c r="M174" s="99"/>
      <c r="N174" s="35">
        <v>46388</v>
      </c>
      <c r="O174" s="33" t="s">
        <v>396</v>
      </c>
      <c r="P174" s="40" t="s">
        <v>392</v>
      </c>
      <c r="Q174" s="124" t="s">
        <v>31</v>
      </c>
    </row>
    <row r="175" spans="1:17" ht="45" x14ac:dyDescent="0.25">
      <c r="A175" s="26" t="s">
        <v>367</v>
      </c>
      <c r="B175" s="36" t="s">
        <v>407</v>
      </c>
      <c r="C175" s="28" t="s">
        <v>106</v>
      </c>
      <c r="D175" s="36" t="s">
        <v>52</v>
      </c>
      <c r="E175" s="29" t="s">
        <v>101</v>
      </c>
      <c r="F175" s="141" t="s">
        <v>53</v>
      </c>
      <c r="G175" s="28" t="s">
        <v>54</v>
      </c>
      <c r="H175" s="77" t="s">
        <v>102</v>
      </c>
      <c r="I175" s="77" t="s">
        <v>103</v>
      </c>
      <c r="J175" s="30"/>
      <c r="K175" s="27"/>
      <c r="L175" s="31"/>
      <c r="M175" s="26"/>
      <c r="N175" s="35">
        <v>46722</v>
      </c>
      <c r="O175" s="33" t="s">
        <v>396</v>
      </c>
      <c r="P175" s="40" t="s">
        <v>392</v>
      </c>
      <c r="Q175" s="125" t="s">
        <v>31</v>
      </c>
    </row>
    <row r="176" spans="1:17" ht="45" x14ac:dyDescent="0.25">
      <c r="A176" s="99" t="s">
        <v>367</v>
      </c>
      <c r="B176" s="101" t="s">
        <v>408</v>
      </c>
      <c r="C176" s="100" t="s">
        <v>106</v>
      </c>
      <c r="D176" s="101">
        <v>1977</v>
      </c>
      <c r="E176" s="102">
        <v>115</v>
      </c>
      <c r="F176" s="141" t="s">
        <v>53</v>
      </c>
      <c r="G176" s="100" t="s">
        <v>54</v>
      </c>
      <c r="H176" s="104" t="s">
        <v>28</v>
      </c>
      <c r="I176" s="104" t="s">
        <v>29</v>
      </c>
      <c r="J176" s="105"/>
      <c r="K176" s="103"/>
      <c r="L176" s="106"/>
      <c r="M176" s="99"/>
      <c r="N176" s="35">
        <v>46631</v>
      </c>
      <c r="O176" s="33" t="s">
        <v>370</v>
      </c>
      <c r="P176" s="40" t="s">
        <v>392</v>
      </c>
      <c r="Q176" s="124" t="s">
        <v>31</v>
      </c>
    </row>
    <row r="177" spans="1:17" ht="60" x14ac:dyDescent="0.25">
      <c r="A177" s="26" t="s">
        <v>367</v>
      </c>
      <c r="B177" s="36" t="s">
        <v>409</v>
      </c>
      <c r="C177" s="28" t="s">
        <v>106</v>
      </c>
      <c r="D177" s="36" t="s">
        <v>410</v>
      </c>
      <c r="E177" s="29">
        <v>115</v>
      </c>
      <c r="F177" s="141" t="s">
        <v>53</v>
      </c>
      <c r="G177" s="28" t="s">
        <v>54</v>
      </c>
      <c r="H177" s="77" t="s">
        <v>55</v>
      </c>
      <c r="I177" s="77" t="s">
        <v>75</v>
      </c>
      <c r="J177" s="30"/>
      <c r="K177" s="27"/>
      <c r="L177" s="31"/>
      <c r="M177" s="26"/>
      <c r="N177" s="35">
        <v>46478</v>
      </c>
      <c r="O177" s="33" t="s">
        <v>376</v>
      </c>
      <c r="P177" s="40" t="s">
        <v>392</v>
      </c>
      <c r="Q177" s="125" t="s">
        <v>31</v>
      </c>
    </row>
    <row r="178" spans="1:17" ht="45" x14ac:dyDescent="0.25">
      <c r="A178" s="99" t="s">
        <v>367</v>
      </c>
      <c r="B178" s="101" t="s">
        <v>411</v>
      </c>
      <c r="C178" s="100" t="s">
        <v>106</v>
      </c>
      <c r="D178" s="101">
        <v>1750</v>
      </c>
      <c r="E178" s="102">
        <v>115</v>
      </c>
      <c r="F178" s="141" t="s">
        <v>53</v>
      </c>
      <c r="G178" s="100" t="s">
        <v>54</v>
      </c>
      <c r="H178" s="104" t="s">
        <v>28</v>
      </c>
      <c r="I178" s="104" t="s">
        <v>29</v>
      </c>
      <c r="J178" s="105"/>
      <c r="K178" s="103"/>
      <c r="L178" s="106"/>
      <c r="M178" s="99"/>
      <c r="N178" s="35">
        <v>46631</v>
      </c>
      <c r="O178" s="33" t="s">
        <v>370</v>
      </c>
      <c r="P178" s="40" t="s">
        <v>99</v>
      </c>
      <c r="Q178" s="124" t="s">
        <v>31</v>
      </c>
    </row>
    <row r="179" spans="1:17" ht="45" x14ac:dyDescent="0.25">
      <c r="A179" s="99" t="s">
        <v>367</v>
      </c>
      <c r="B179" s="101" t="s">
        <v>412</v>
      </c>
      <c r="C179" s="108" t="s">
        <v>106</v>
      </c>
      <c r="D179" s="101" t="s">
        <v>413</v>
      </c>
      <c r="E179" s="102" t="s">
        <v>101</v>
      </c>
      <c r="F179" s="141" t="s">
        <v>53</v>
      </c>
      <c r="G179" s="108" t="s">
        <v>54</v>
      </c>
      <c r="H179" s="104" t="s">
        <v>116</v>
      </c>
      <c r="I179" s="104" t="s">
        <v>103</v>
      </c>
      <c r="J179" s="107"/>
      <c r="K179" s="108"/>
      <c r="L179" s="106"/>
      <c r="M179" s="106"/>
      <c r="N179" s="175">
        <v>46447</v>
      </c>
      <c r="O179" s="33" t="s">
        <v>376</v>
      </c>
      <c r="P179" s="40" t="s">
        <v>392</v>
      </c>
      <c r="Q179" s="176">
        <v>2026</v>
      </c>
    </row>
    <row r="180" spans="1:17" ht="30" x14ac:dyDescent="0.25">
      <c r="A180" s="26" t="s">
        <v>367</v>
      </c>
      <c r="B180" s="36" t="s">
        <v>414</v>
      </c>
      <c r="C180" s="38" t="s">
        <v>106</v>
      </c>
      <c r="D180" s="36" t="s">
        <v>415</v>
      </c>
      <c r="E180" s="29">
        <v>115</v>
      </c>
      <c r="F180" s="141" t="s">
        <v>53</v>
      </c>
      <c r="G180" s="38" t="s">
        <v>54</v>
      </c>
      <c r="H180" s="77" t="s">
        <v>199</v>
      </c>
      <c r="I180" s="77" t="s">
        <v>200</v>
      </c>
      <c r="J180" s="39"/>
      <c r="K180" s="38"/>
      <c r="L180" s="31"/>
      <c r="M180" s="31"/>
      <c r="N180" s="177">
        <v>46447</v>
      </c>
      <c r="O180" s="33" t="s">
        <v>370</v>
      </c>
      <c r="P180" s="34" t="s">
        <v>392</v>
      </c>
      <c r="Q180" s="178">
        <v>2026</v>
      </c>
    </row>
    <row r="181" spans="1:17" ht="45" x14ac:dyDescent="0.25">
      <c r="A181" s="99" t="s">
        <v>367</v>
      </c>
      <c r="B181" s="101" t="s">
        <v>416</v>
      </c>
      <c r="C181" s="108" t="s">
        <v>106</v>
      </c>
      <c r="D181" s="101" t="s">
        <v>417</v>
      </c>
      <c r="E181" s="102">
        <v>345</v>
      </c>
      <c r="F181" s="141" t="s">
        <v>53</v>
      </c>
      <c r="G181" s="108" t="s">
        <v>54</v>
      </c>
      <c r="H181" s="104" t="s">
        <v>28</v>
      </c>
      <c r="I181" s="104" t="s">
        <v>29</v>
      </c>
      <c r="J181" s="107"/>
      <c r="K181" s="108"/>
      <c r="L181" s="106"/>
      <c r="M181" s="106"/>
      <c r="N181" s="175">
        <v>46357</v>
      </c>
      <c r="O181" s="33" t="s">
        <v>370</v>
      </c>
      <c r="P181" s="34" t="s">
        <v>385</v>
      </c>
      <c r="Q181" s="178">
        <v>2026</v>
      </c>
    </row>
    <row r="182" spans="1:17" ht="45" x14ac:dyDescent="0.25">
      <c r="A182" s="99" t="s">
        <v>367</v>
      </c>
      <c r="B182" s="101" t="s">
        <v>418</v>
      </c>
      <c r="C182" s="100" t="s">
        <v>106</v>
      </c>
      <c r="D182" s="101" t="s">
        <v>419</v>
      </c>
      <c r="E182" s="102">
        <v>115</v>
      </c>
      <c r="F182" s="141" t="s">
        <v>53</v>
      </c>
      <c r="G182" s="100" t="s">
        <v>112</v>
      </c>
      <c r="H182" s="104" t="s">
        <v>28</v>
      </c>
      <c r="I182" s="104" t="s">
        <v>29</v>
      </c>
      <c r="J182" s="105"/>
      <c r="K182" s="103"/>
      <c r="L182" s="106"/>
      <c r="M182" s="99"/>
      <c r="N182" s="35" t="s">
        <v>99</v>
      </c>
      <c r="O182" s="33" t="s">
        <v>396</v>
      </c>
      <c r="P182" s="34" t="s">
        <v>392</v>
      </c>
      <c r="Q182" s="101" t="s">
        <v>31</v>
      </c>
    </row>
    <row r="183" spans="1:17" ht="30" x14ac:dyDescent="0.25">
      <c r="A183" s="26" t="s">
        <v>367</v>
      </c>
      <c r="B183" s="36" t="s">
        <v>420</v>
      </c>
      <c r="C183" s="28" t="s">
        <v>106</v>
      </c>
      <c r="D183" s="36" t="s">
        <v>421</v>
      </c>
      <c r="E183" s="29">
        <v>345</v>
      </c>
      <c r="F183" s="141" t="s">
        <v>53</v>
      </c>
      <c r="G183" s="28" t="s">
        <v>112</v>
      </c>
      <c r="H183" s="77" t="s">
        <v>96</v>
      </c>
      <c r="I183" s="77" t="s">
        <v>97</v>
      </c>
      <c r="J183" s="30"/>
      <c r="K183" s="27"/>
      <c r="L183" s="31"/>
      <c r="M183" s="26"/>
      <c r="N183" s="35">
        <v>46388</v>
      </c>
      <c r="O183" s="33" t="s">
        <v>396</v>
      </c>
      <c r="P183" s="34" t="s">
        <v>392</v>
      </c>
      <c r="Q183" s="36" t="s">
        <v>31</v>
      </c>
    </row>
    <row r="184" spans="1:17" ht="45" x14ac:dyDescent="0.25">
      <c r="A184" s="99" t="s">
        <v>367</v>
      </c>
      <c r="B184" s="101" t="s">
        <v>422</v>
      </c>
      <c r="C184" s="100" t="s">
        <v>106</v>
      </c>
      <c r="D184" s="101" t="s">
        <v>423</v>
      </c>
      <c r="E184" s="102">
        <v>345</v>
      </c>
      <c r="F184" s="141" t="s">
        <v>53</v>
      </c>
      <c r="G184" s="100" t="s">
        <v>112</v>
      </c>
      <c r="H184" s="104" t="s">
        <v>28</v>
      </c>
      <c r="I184" s="104" t="s">
        <v>29</v>
      </c>
      <c r="J184" s="105"/>
      <c r="K184" s="103"/>
      <c r="L184" s="106"/>
      <c r="M184" s="99"/>
      <c r="N184" s="35" t="s">
        <v>99</v>
      </c>
      <c r="O184" s="33" t="s">
        <v>396</v>
      </c>
      <c r="P184" s="34" t="s">
        <v>392</v>
      </c>
      <c r="Q184" s="101" t="s">
        <v>31</v>
      </c>
    </row>
    <row r="185" spans="1:17" ht="45" x14ac:dyDescent="0.25">
      <c r="A185" s="26" t="s">
        <v>367</v>
      </c>
      <c r="B185" s="36" t="s">
        <v>424</v>
      </c>
      <c r="C185" s="28" t="s">
        <v>106</v>
      </c>
      <c r="D185" s="36" t="s">
        <v>425</v>
      </c>
      <c r="E185" s="29">
        <v>115</v>
      </c>
      <c r="F185" s="141" t="s">
        <v>53</v>
      </c>
      <c r="G185" s="28" t="s">
        <v>112</v>
      </c>
      <c r="H185" s="77" t="s">
        <v>426</v>
      </c>
      <c r="I185" s="77" t="s">
        <v>427</v>
      </c>
      <c r="J185" s="30"/>
      <c r="K185" s="27"/>
      <c r="L185" s="31"/>
      <c r="M185" s="26"/>
      <c r="N185" s="35">
        <v>46478</v>
      </c>
      <c r="O185" s="33" t="s">
        <v>370</v>
      </c>
      <c r="P185" s="40" t="s">
        <v>392</v>
      </c>
      <c r="Q185" s="36" t="s">
        <v>31</v>
      </c>
    </row>
    <row r="186" spans="1:17" ht="45" x14ac:dyDescent="0.25">
      <c r="A186" s="99" t="s">
        <v>367</v>
      </c>
      <c r="B186" s="101" t="s">
        <v>428</v>
      </c>
      <c r="C186" s="100" t="s">
        <v>106</v>
      </c>
      <c r="D186" s="101" t="s">
        <v>429</v>
      </c>
      <c r="E186" s="102">
        <v>115</v>
      </c>
      <c r="F186" s="141" t="s">
        <v>53</v>
      </c>
      <c r="G186" s="100" t="s">
        <v>112</v>
      </c>
      <c r="H186" s="104" t="s">
        <v>426</v>
      </c>
      <c r="I186" s="104" t="s">
        <v>427</v>
      </c>
      <c r="J186" s="105"/>
      <c r="K186" s="103"/>
      <c r="L186" s="106"/>
      <c r="M186" s="99"/>
      <c r="N186" s="35">
        <v>46631</v>
      </c>
      <c r="O186" s="33" t="s">
        <v>396</v>
      </c>
      <c r="P186" s="34" t="s">
        <v>392</v>
      </c>
      <c r="Q186" s="101" t="s">
        <v>31</v>
      </c>
    </row>
    <row r="187" spans="1:17" ht="45" x14ac:dyDescent="0.25">
      <c r="A187" s="26" t="s">
        <v>367</v>
      </c>
      <c r="B187" s="36" t="s">
        <v>430</v>
      </c>
      <c r="C187" s="28" t="s">
        <v>106</v>
      </c>
      <c r="D187" s="36" t="s">
        <v>431</v>
      </c>
      <c r="E187" s="29">
        <v>115</v>
      </c>
      <c r="F187" s="141" t="s">
        <v>53</v>
      </c>
      <c r="G187" s="28" t="s">
        <v>112</v>
      </c>
      <c r="H187" s="77" t="s">
        <v>426</v>
      </c>
      <c r="I187" s="77" t="s">
        <v>427</v>
      </c>
      <c r="J187" s="30"/>
      <c r="K187" s="27"/>
      <c r="L187" s="31"/>
      <c r="M187" s="26"/>
      <c r="N187" s="35">
        <v>46329</v>
      </c>
      <c r="O187" s="33" t="s">
        <v>376</v>
      </c>
      <c r="P187" s="34" t="s">
        <v>392</v>
      </c>
      <c r="Q187" s="36" t="s">
        <v>31</v>
      </c>
    </row>
    <row r="188" spans="1:17" ht="45" x14ac:dyDescent="0.25">
      <c r="A188" s="99" t="s">
        <v>367</v>
      </c>
      <c r="B188" s="101" t="s">
        <v>432</v>
      </c>
      <c r="C188" s="100" t="s">
        <v>106</v>
      </c>
      <c r="D188" s="101" t="s">
        <v>433</v>
      </c>
      <c r="E188" s="102" t="s">
        <v>434</v>
      </c>
      <c r="F188" s="141" t="s">
        <v>53</v>
      </c>
      <c r="G188" s="100" t="s">
        <v>112</v>
      </c>
      <c r="H188" s="104" t="s">
        <v>28</v>
      </c>
      <c r="I188" s="104" t="s">
        <v>29</v>
      </c>
      <c r="J188" s="105"/>
      <c r="K188" s="103"/>
      <c r="L188" s="106"/>
      <c r="M188" s="99"/>
      <c r="N188" s="35">
        <v>46631</v>
      </c>
      <c r="O188" s="33" t="s">
        <v>396</v>
      </c>
      <c r="P188" s="34" t="s">
        <v>398</v>
      </c>
      <c r="Q188" s="101" t="s">
        <v>31</v>
      </c>
    </row>
    <row r="189" spans="1:17" ht="45" x14ac:dyDescent="0.25">
      <c r="A189" s="26" t="s">
        <v>367</v>
      </c>
      <c r="B189" s="36" t="s">
        <v>435</v>
      </c>
      <c r="C189" s="28" t="s">
        <v>106</v>
      </c>
      <c r="D189" s="36" t="s">
        <v>111</v>
      </c>
      <c r="E189" s="29">
        <v>115</v>
      </c>
      <c r="F189" s="141" t="s">
        <v>53</v>
      </c>
      <c r="G189" s="28" t="s">
        <v>112</v>
      </c>
      <c r="H189" s="77" t="s">
        <v>426</v>
      </c>
      <c r="I189" s="77" t="s">
        <v>427</v>
      </c>
      <c r="J189" s="30"/>
      <c r="K189" s="27"/>
      <c r="L189" s="31"/>
      <c r="M189" s="26"/>
      <c r="N189" s="35">
        <v>46722</v>
      </c>
      <c r="O189" s="33" t="s">
        <v>370</v>
      </c>
      <c r="P189" s="34" t="s">
        <v>398</v>
      </c>
      <c r="Q189" s="36" t="s">
        <v>31</v>
      </c>
    </row>
    <row r="190" spans="1:17" ht="45" x14ac:dyDescent="0.25">
      <c r="A190" s="99" t="s">
        <v>367</v>
      </c>
      <c r="B190" s="101" t="s">
        <v>436</v>
      </c>
      <c r="C190" s="100" t="s">
        <v>106</v>
      </c>
      <c r="D190" s="101" t="s">
        <v>437</v>
      </c>
      <c r="E190" s="102">
        <v>115</v>
      </c>
      <c r="F190" s="141" t="s">
        <v>53</v>
      </c>
      <c r="G190" s="100" t="s">
        <v>112</v>
      </c>
      <c r="H190" s="104" t="s">
        <v>28</v>
      </c>
      <c r="I190" s="104" t="s">
        <v>29</v>
      </c>
      <c r="J190" s="105"/>
      <c r="K190" s="103"/>
      <c r="L190" s="106"/>
      <c r="M190" s="99"/>
      <c r="N190" s="35" t="s">
        <v>99</v>
      </c>
      <c r="O190" s="33" t="s">
        <v>376</v>
      </c>
      <c r="P190" s="34" t="s">
        <v>392</v>
      </c>
      <c r="Q190" s="101">
        <v>2025</v>
      </c>
    </row>
    <row r="191" spans="1:17" ht="45" x14ac:dyDescent="0.25">
      <c r="A191" s="26" t="s">
        <v>367</v>
      </c>
      <c r="B191" s="36" t="s">
        <v>438</v>
      </c>
      <c r="C191" s="28" t="s">
        <v>106</v>
      </c>
      <c r="D191" s="36">
        <v>389</v>
      </c>
      <c r="E191" s="29">
        <v>115</v>
      </c>
      <c r="F191" s="141" t="s">
        <v>53</v>
      </c>
      <c r="G191" s="28" t="s">
        <v>112</v>
      </c>
      <c r="H191" s="77" t="s">
        <v>28</v>
      </c>
      <c r="I191" s="77" t="s">
        <v>29</v>
      </c>
      <c r="J191" s="30"/>
      <c r="K191" s="27"/>
      <c r="L191" s="31"/>
      <c r="M191" s="26"/>
      <c r="N191" s="35" t="s">
        <v>99</v>
      </c>
      <c r="O191" s="33" t="s">
        <v>370</v>
      </c>
      <c r="P191" s="34" t="s">
        <v>392</v>
      </c>
      <c r="Q191" s="36">
        <v>2025</v>
      </c>
    </row>
    <row r="192" spans="1:17" ht="45" x14ac:dyDescent="0.25">
      <c r="A192" s="99" t="s">
        <v>367</v>
      </c>
      <c r="B192" s="101" t="s">
        <v>439</v>
      </c>
      <c r="C192" s="100" t="s">
        <v>106</v>
      </c>
      <c r="D192" s="101" t="s">
        <v>440</v>
      </c>
      <c r="E192" s="102">
        <v>345</v>
      </c>
      <c r="F192" s="141" t="s">
        <v>53</v>
      </c>
      <c r="G192" s="100" t="s">
        <v>112</v>
      </c>
      <c r="H192" s="104" t="s">
        <v>116</v>
      </c>
      <c r="I192" s="104" t="s">
        <v>103</v>
      </c>
      <c r="J192" s="105"/>
      <c r="K192" s="103"/>
      <c r="L192" s="106"/>
      <c r="M192" s="99"/>
      <c r="N192" s="35" t="s">
        <v>99</v>
      </c>
      <c r="O192" s="33" t="s">
        <v>376</v>
      </c>
      <c r="P192" s="34" t="s">
        <v>392</v>
      </c>
      <c r="Q192" s="101" t="s">
        <v>31</v>
      </c>
    </row>
    <row r="193" spans="1:17" ht="45" x14ac:dyDescent="0.25">
      <c r="A193" s="26" t="s">
        <v>367</v>
      </c>
      <c r="B193" s="36" t="s">
        <v>441</v>
      </c>
      <c r="C193" s="28" t="s">
        <v>106</v>
      </c>
      <c r="D193" s="36" t="s">
        <v>111</v>
      </c>
      <c r="E193" s="29" t="s">
        <v>101</v>
      </c>
      <c r="F193" s="141" t="s">
        <v>53</v>
      </c>
      <c r="G193" s="28" t="s">
        <v>112</v>
      </c>
      <c r="H193" s="77" t="s">
        <v>102</v>
      </c>
      <c r="I193" s="77" t="s">
        <v>103</v>
      </c>
      <c r="J193" s="30"/>
      <c r="K193" s="27"/>
      <c r="L193" s="31"/>
      <c r="M193" s="26"/>
      <c r="N193" s="35" t="s">
        <v>99</v>
      </c>
      <c r="O193" s="33" t="s">
        <v>396</v>
      </c>
      <c r="P193" s="34" t="s">
        <v>392</v>
      </c>
      <c r="Q193" s="36" t="s">
        <v>31</v>
      </c>
    </row>
    <row r="194" spans="1:17" ht="45" x14ac:dyDescent="0.25">
      <c r="A194" s="99" t="s">
        <v>367</v>
      </c>
      <c r="B194" s="101" t="s">
        <v>442</v>
      </c>
      <c r="C194" s="100" t="s">
        <v>106</v>
      </c>
      <c r="D194" s="101" t="s">
        <v>429</v>
      </c>
      <c r="E194" s="102" t="s">
        <v>101</v>
      </c>
      <c r="F194" s="141" t="s">
        <v>53</v>
      </c>
      <c r="G194" s="100" t="s">
        <v>112</v>
      </c>
      <c r="H194" s="104" t="s">
        <v>102</v>
      </c>
      <c r="I194" s="104" t="s">
        <v>103</v>
      </c>
      <c r="J194" s="105"/>
      <c r="K194" s="103"/>
      <c r="L194" s="106"/>
      <c r="M194" s="99"/>
      <c r="N194" s="35" t="s">
        <v>99</v>
      </c>
      <c r="O194" s="33" t="s">
        <v>396</v>
      </c>
      <c r="P194" s="34" t="s">
        <v>392</v>
      </c>
      <c r="Q194" s="101" t="s">
        <v>31</v>
      </c>
    </row>
    <row r="195" spans="1:17" ht="30" x14ac:dyDescent="0.25">
      <c r="A195" s="26" t="s">
        <v>367</v>
      </c>
      <c r="B195" s="36" t="s">
        <v>443</v>
      </c>
      <c r="C195" s="28" t="s">
        <v>106</v>
      </c>
      <c r="D195" s="36" t="s">
        <v>444</v>
      </c>
      <c r="E195" s="29">
        <v>115</v>
      </c>
      <c r="F195" s="141" t="s">
        <v>53</v>
      </c>
      <c r="G195" s="28" t="s">
        <v>112</v>
      </c>
      <c r="H195" s="77" t="s">
        <v>445</v>
      </c>
      <c r="I195" s="77" t="s">
        <v>446</v>
      </c>
      <c r="J195" s="30"/>
      <c r="K195" s="27"/>
      <c r="L195" s="31"/>
      <c r="M195" s="26"/>
      <c r="N195" s="35">
        <v>46600</v>
      </c>
      <c r="O195" s="33" t="s">
        <v>370</v>
      </c>
      <c r="P195" s="34" t="s">
        <v>392</v>
      </c>
      <c r="Q195" s="36">
        <v>2025</v>
      </c>
    </row>
    <row r="196" spans="1:17" ht="30" x14ac:dyDescent="0.25">
      <c r="A196" s="99" t="s">
        <v>367</v>
      </c>
      <c r="B196" s="101" t="s">
        <v>447</v>
      </c>
      <c r="C196" s="100" t="s">
        <v>106</v>
      </c>
      <c r="D196" s="101" t="s">
        <v>448</v>
      </c>
      <c r="E196" s="102">
        <v>115</v>
      </c>
      <c r="F196" s="141" t="s">
        <v>53</v>
      </c>
      <c r="G196" s="100" t="s">
        <v>112</v>
      </c>
      <c r="H196" s="104" t="s">
        <v>445</v>
      </c>
      <c r="I196" s="104" t="s">
        <v>446</v>
      </c>
      <c r="J196" s="105"/>
      <c r="K196" s="103"/>
      <c r="L196" s="106"/>
      <c r="M196" s="99"/>
      <c r="N196" s="35">
        <v>46600</v>
      </c>
      <c r="O196" s="33" t="s">
        <v>370</v>
      </c>
      <c r="P196" s="34" t="s">
        <v>392</v>
      </c>
      <c r="Q196" s="101">
        <v>2025</v>
      </c>
    </row>
    <row r="197" spans="1:17" ht="30" x14ac:dyDescent="0.25">
      <c r="A197" s="26" t="s">
        <v>367</v>
      </c>
      <c r="B197" s="36" t="s">
        <v>449</v>
      </c>
      <c r="C197" s="28" t="s">
        <v>106</v>
      </c>
      <c r="D197" s="36" t="s">
        <v>450</v>
      </c>
      <c r="E197" s="29">
        <v>115</v>
      </c>
      <c r="F197" s="141" t="s">
        <v>53</v>
      </c>
      <c r="G197" s="28" t="s">
        <v>112</v>
      </c>
      <c r="H197" s="77" t="s">
        <v>445</v>
      </c>
      <c r="I197" s="77" t="s">
        <v>446</v>
      </c>
      <c r="J197" s="30"/>
      <c r="K197" s="27"/>
      <c r="L197" s="31"/>
      <c r="M197" s="26"/>
      <c r="N197" s="35" t="s">
        <v>99</v>
      </c>
      <c r="O197" s="33" t="s">
        <v>370</v>
      </c>
      <c r="P197" s="34" t="s">
        <v>392</v>
      </c>
      <c r="Q197" s="36">
        <v>2025</v>
      </c>
    </row>
    <row r="198" spans="1:17" ht="60" x14ac:dyDescent="0.25">
      <c r="A198" s="26" t="s">
        <v>367</v>
      </c>
      <c r="B198" s="36" t="s">
        <v>451</v>
      </c>
      <c r="C198" s="38" t="s">
        <v>106</v>
      </c>
      <c r="D198" s="36" t="s">
        <v>444</v>
      </c>
      <c r="E198" s="29">
        <v>115</v>
      </c>
      <c r="F198" s="141" t="s">
        <v>53</v>
      </c>
      <c r="G198" s="38" t="s">
        <v>112</v>
      </c>
      <c r="H198" s="77" t="s">
        <v>55</v>
      </c>
      <c r="I198" s="77" t="s">
        <v>452</v>
      </c>
      <c r="J198" s="39"/>
      <c r="K198" s="38"/>
      <c r="L198" s="31"/>
      <c r="M198" s="31"/>
      <c r="N198" s="177">
        <v>46388</v>
      </c>
      <c r="O198" s="33" t="s">
        <v>370</v>
      </c>
      <c r="P198" s="34" t="s">
        <v>385</v>
      </c>
      <c r="Q198" s="178">
        <v>2026</v>
      </c>
    </row>
    <row r="199" spans="1:17" ht="60" x14ac:dyDescent="0.25">
      <c r="A199" s="99" t="s">
        <v>367</v>
      </c>
      <c r="B199" s="101" t="s">
        <v>453</v>
      </c>
      <c r="C199" s="108" t="s">
        <v>106</v>
      </c>
      <c r="D199" s="101" t="s">
        <v>454</v>
      </c>
      <c r="E199" s="102">
        <v>115</v>
      </c>
      <c r="F199" s="141" t="s">
        <v>53</v>
      </c>
      <c r="G199" s="108" t="s">
        <v>112</v>
      </c>
      <c r="H199" s="104" t="s">
        <v>55</v>
      </c>
      <c r="I199" s="104" t="s">
        <v>75</v>
      </c>
      <c r="J199" s="107"/>
      <c r="K199" s="108"/>
      <c r="L199" s="106"/>
      <c r="M199" s="106"/>
      <c r="N199" s="175">
        <v>46692</v>
      </c>
      <c r="O199" s="33" t="s">
        <v>370</v>
      </c>
      <c r="P199" s="34" t="s">
        <v>392</v>
      </c>
      <c r="Q199" s="178">
        <v>2026</v>
      </c>
    </row>
    <row r="200" spans="1:17" ht="45" x14ac:dyDescent="0.25">
      <c r="A200" s="26" t="s">
        <v>367</v>
      </c>
      <c r="B200" s="36" t="s">
        <v>455</v>
      </c>
      <c r="C200" s="28" t="s">
        <v>106</v>
      </c>
      <c r="D200" s="36" t="s">
        <v>456</v>
      </c>
      <c r="E200" s="29" t="s">
        <v>101</v>
      </c>
      <c r="F200" s="141" t="s">
        <v>53</v>
      </c>
      <c r="G200" s="28" t="s">
        <v>173</v>
      </c>
      <c r="H200" s="77" t="s">
        <v>116</v>
      </c>
      <c r="I200" s="77" t="s">
        <v>103</v>
      </c>
      <c r="J200" s="30"/>
      <c r="K200" s="27"/>
      <c r="L200" s="31"/>
      <c r="M200" s="26"/>
      <c r="N200" s="35">
        <v>46539</v>
      </c>
      <c r="O200" s="33" t="s">
        <v>396</v>
      </c>
      <c r="P200" s="34" t="s">
        <v>392</v>
      </c>
      <c r="Q200" s="36" t="s">
        <v>31</v>
      </c>
    </row>
    <row r="201" spans="1:17" ht="45" x14ac:dyDescent="0.25">
      <c r="A201" s="99" t="s">
        <v>367</v>
      </c>
      <c r="B201" s="101" t="s">
        <v>457</v>
      </c>
      <c r="C201" s="100" t="s">
        <v>106</v>
      </c>
      <c r="D201" s="101" t="s">
        <v>458</v>
      </c>
      <c r="E201" s="102">
        <v>115</v>
      </c>
      <c r="F201" s="141" t="s">
        <v>53</v>
      </c>
      <c r="G201" s="100" t="s">
        <v>173</v>
      </c>
      <c r="H201" s="104" t="s">
        <v>28</v>
      </c>
      <c r="I201" s="104" t="s">
        <v>28</v>
      </c>
      <c r="J201" s="105"/>
      <c r="K201" s="103"/>
      <c r="L201" s="106"/>
      <c r="M201" s="99"/>
      <c r="N201" s="35" t="s">
        <v>99</v>
      </c>
      <c r="O201" s="33" t="s">
        <v>370</v>
      </c>
      <c r="P201" s="34" t="s">
        <v>385</v>
      </c>
      <c r="Q201" s="101">
        <v>2025</v>
      </c>
    </row>
    <row r="202" spans="1:17" ht="45" x14ac:dyDescent="0.25">
      <c r="A202" s="26" t="s">
        <v>367</v>
      </c>
      <c r="B202" s="36" t="s">
        <v>459</v>
      </c>
      <c r="C202" s="28" t="s">
        <v>106</v>
      </c>
      <c r="D202" s="36" t="s">
        <v>460</v>
      </c>
      <c r="E202" s="29">
        <v>115</v>
      </c>
      <c r="F202" s="141" t="s">
        <v>53</v>
      </c>
      <c r="G202" s="28" t="s">
        <v>173</v>
      </c>
      <c r="H202" s="77" t="s">
        <v>28</v>
      </c>
      <c r="I202" s="77" t="s">
        <v>29</v>
      </c>
      <c r="J202" s="30"/>
      <c r="K202" s="27"/>
      <c r="L202" s="31"/>
      <c r="M202" s="26"/>
      <c r="N202" s="35" t="s">
        <v>99</v>
      </c>
      <c r="O202" s="33" t="s">
        <v>370</v>
      </c>
      <c r="P202" s="34" t="s">
        <v>392</v>
      </c>
      <c r="Q202" s="36">
        <v>2025</v>
      </c>
    </row>
    <row r="203" spans="1:17" ht="45" x14ac:dyDescent="0.25">
      <c r="A203" s="99" t="s">
        <v>367</v>
      </c>
      <c r="B203" s="101" t="s">
        <v>461</v>
      </c>
      <c r="C203" s="100" t="s">
        <v>106</v>
      </c>
      <c r="D203" s="101" t="s">
        <v>462</v>
      </c>
      <c r="E203" s="102">
        <v>115</v>
      </c>
      <c r="F203" s="141" t="s">
        <v>53</v>
      </c>
      <c r="G203" s="100" t="s">
        <v>173</v>
      </c>
      <c r="H203" s="104" t="s">
        <v>28</v>
      </c>
      <c r="I203" s="104" t="s">
        <v>29</v>
      </c>
      <c r="J203" s="105"/>
      <c r="K203" s="103"/>
      <c r="L203" s="106"/>
      <c r="M203" s="99"/>
      <c r="N203" s="35" t="s">
        <v>99</v>
      </c>
      <c r="O203" s="33" t="s">
        <v>370</v>
      </c>
      <c r="P203" s="34" t="s">
        <v>392</v>
      </c>
      <c r="Q203" s="101">
        <v>2025</v>
      </c>
    </row>
    <row r="204" spans="1:17" ht="45" x14ac:dyDescent="0.25">
      <c r="A204" s="26" t="s">
        <v>367</v>
      </c>
      <c r="B204" s="36" t="s">
        <v>463</v>
      </c>
      <c r="C204" s="28" t="s">
        <v>106</v>
      </c>
      <c r="D204" s="36" t="s">
        <v>464</v>
      </c>
      <c r="E204" s="29">
        <v>115</v>
      </c>
      <c r="F204" s="141" t="s">
        <v>53</v>
      </c>
      <c r="G204" s="28" t="s">
        <v>173</v>
      </c>
      <c r="H204" s="77" t="s">
        <v>28</v>
      </c>
      <c r="I204" s="77" t="s">
        <v>29</v>
      </c>
      <c r="J204" s="30"/>
      <c r="K204" s="27"/>
      <c r="L204" s="31"/>
      <c r="M204" s="26"/>
      <c r="N204" s="35" t="s">
        <v>99</v>
      </c>
      <c r="O204" s="33" t="s">
        <v>370</v>
      </c>
      <c r="P204" s="34" t="s">
        <v>392</v>
      </c>
      <c r="Q204" s="36">
        <v>2025</v>
      </c>
    </row>
    <row r="205" spans="1:17" ht="45" x14ac:dyDescent="0.25">
      <c r="A205" s="99" t="s">
        <v>367</v>
      </c>
      <c r="B205" s="101" t="s">
        <v>465</v>
      </c>
      <c r="C205" s="108" t="s">
        <v>106</v>
      </c>
      <c r="D205" s="101" t="s">
        <v>466</v>
      </c>
      <c r="E205" s="102">
        <v>115</v>
      </c>
      <c r="F205" s="141" t="s">
        <v>53</v>
      </c>
      <c r="G205" s="108" t="s">
        <v>173</v>
      </c>
      <c r="H205" s="104" t="s">
        <v>28</v>
      </c>
      <c r="I205" s="104" t="s">
        <v>29</v>
      </c>
      <c r="J205" s="107"/>
      <c r="K205" s="108"/>
      <c r="L205" s="106"/>
      <c r="M205" s="106"/>
      <c r="N205" s="35">
        <v>46357</v>
      </c>
      <c r="O205" s="33" t="s">
        <v>370</v>
      </c>
      <c r="P205" s="34" t="s">
        <v>385</v>
      </c>
      <c r="Q205" s="178">
        <v>2026</v>
      </c>
    </row>
    <row r="206" spans="1:17" ht="45" x14ac:dyDescent="0.25">
      <c r="A206" s="26" t="s">
        <v>367</v>
      </c>
      <c r="B206" s="36" t="s">
        <v>467</v>
      </c>
      <c r="C206" s="38" t="s">
        <v>106</v>
      </c>
      <c r="D206" s="36" t="s">
        <v>468</v>
      </c>
      <c r="E206" s="29">
        <v>345</v>
      </c>
      <c r="F206" s="141" t="s">
        <v>53</v>
      </c>
      <c r="G206" s="38" t="s">
        <v>173</v>
      </c>
      <c r="H206" s="77" t="s">
        <v>28</v>
      </c>
      <c r="I206" s="77" t="s">
        <v>29</v>
      </c>
      <c r="J206" s="39"/>
      <c r="K206" s="38"/>
      <c r="L206" s="31"/>
      <c r="M206" s="31"/>
      <c r="N206" s="35">
        <v>46357</v>
      </c>
      <c r="O206" s="33" t="s">
        <v>370</v>
      </c>
      <c r="P206" s="34" t="s">
        <v>385</v>
      </c>
      <c r="Q206" s="178">
        <v>2026</v>
      </c>
    </row>
    <row r="207" spans="1:17" ht="45" x14ac:dyDescent="0.25">
      <c r="A207" s="26" t="s">
        <v>367</v>
      </c>
      <c r="B207" s="36" t="s">
        <v>469</v>
      </c>
      <c r="C207" s="38" t="s">
        <v>106</v>
      </c>
      <c r="D207" s="36" t="s">
        <v>470</v>
      </c>
      <c r="E207" s="29">
        <v>345</v>
      </c>
      <c r="F207" s="141" t="s">
        <v>53</v>
      </c>
      <c r="G207" s="38" t="s">
        <v>173</v>
      </c>
      <c r="H207" s="77" t="s">
        <v>28</v>
      </c>
      <c r="I207" s="77" t="s">
        <v>29</v>
      </c>
      <c r="J207" s="39"/>
      <c r="K207" s="38"/>
      <c r="L207" s="31"/>
      <c r="M207" s="31"/>
      <c r="N207" s="35">
        <v>46357</v>
      </c>
      <c r="O207" s="33" t="s">
        <v>370</v>
      </c>
      <c r="P207" s="34" t="s">
        <v>385</v>
      </c>
      <c r="Q207" s="178">
        <v>2026</v>
      </c>
    </row>
    <row r="208" spans="1:17" ht="45" x14ac:dyDescent="0.25">
      <c r="A208" s="99" t="s">
        <v>367</v>
      </c>
      <c r="B208" s="36" t="s">
        <v>471</v>
      </c>
      <c r="C208" s="108" t="s">
        <v>106</v>
      </c>
      <c r="D208" s="101" t="s">
        <v>472</v>
      </c>
      <c r="E208" s="102">
        <v>115</v>
      </c>
      <c r="F208" s="141" t="s">
        <v>53</v>
      </c>
      <c r="G208" s="108" t="s">
        <v>173</v>
      </c>
      <c r="H208" s="104" t="s">
        <v>28</v>
      </c>
      <c r="I208" s="104" t="s">
        <v>29</v>
      </c>
      <c r="J208" s="107"/>
      <c r="K208" s="108"/>
      <c r="L208" s="106"/>
      <c r="M208" s="106"/>
      <c r="N208" s="35">
        <v>46357</v>
      </c>
      <c r="O208" s="33" t="s">
        <v>376</v>
      </c>
      <c r="P208" s="34" t="s">
        <v>385</v>
      </c>
      <c r="Q208" s="178">
        <v>2026</v>
      </c>
    </row>
    <row r="209" spans="1:17" ht="45" x14ac:dyDescent="0.25">
      <c r="A209" s="26" t="s">
        <v>367</v>
      </c>
      <c r="B209" s="36" t="s">
        <v>473</v>
      </c>
      <c r="C209" s="108" t="s">
        <v>106</v>
      </c>
      <c r="D209" s="36" t="s">
        <v>474</v>
      </c>
      <c r="E209" s="29">
        <v>115</v>
      </c>
      <c r="F209" s="141" t="s">
        <v>53</v>
      </c>
      <c r="G209" s="38" t="s">
        <v>173</v>
      </c>
      <c r="H209" s="77" t="s">
        <v>28</v>
      </c>
      <c r="I209" s="77" t="s">
        <v>29</v>
      </c>
      <c r="J209" s="39"/>
      <c r="K209" s="38"/>
      <c r="L209" s="31"/>
      <c r="M209" s="31"/>
      <c r="N209" s="35">
        <v>46357</v>
      </c>
      <c r="O209" s="33" t="s">
        <v>370</v>
      </c>
      <c r="P209" s="40" t="s">
        <v>385</v>
      </c>
      <c r="Q209" s="178">
        <v>2026</v>
      </c>
    </row>
    <row r="210" spans="1:17" ht="60" x14ac:dyDescent="0.25">
      <c r="A210" s="99" t="s">
        <v>367</v>
      </c>
      <c r="B210" s="101" t="s">
        <v>475</v>
      </c>
      <c r="C210" s="100" t="s">
        <v>106</v>
      </c>
      <c r="D210" s="101" t="s">
        <v>476</v>
      </c>
      <c r="E210" s="102" t="s">
        <v>229</v>
      </c>
      <c r="F210" s="141" t="s">
        <v>215</v>
      </c>
      <c r="G210" s="100" t="s">
        <v>112</v>
      </c>
      <c r="H210" s="104" t="s">
        <v>55</v>
      </c>
      <c r="I210" s="104" t="s">
        <v>477</v>
      </c>
      <c r="J210" s="105"/>
      <c r="K210" s="103"/>
      <c r="L210" s="106"/>
      <c r="M210" s="99"/>
      <c r="N210" s="35">
        <v>46266</v>
      </c>
      <c r="O210" s="33" t="s">
        <v>396</v>
      </c>
      <c r="P210" s="126" t="s">
        <v>392</v>
      </c>
      <c r="Q210" s="101" t="s">
        <v>31</v>
      </c>
    </row>
    <row r="211" spans="1:17" ht="45" x14ac:dyDescent="0.25">
      <c r="A211" s="26" t="s">
        <v>367</v>
      </c>
      <c r="B211" s="36" t="s">
        <v>478</v>
      </c>
      <c r="C211" s="28" t="s">
        <v>106</v>
      </c>
      <c r="D211" s="36" t="s">
        <v>479</v>
      </c>
      <c r="E211" s="29">
        <v>115</v>
      </c>
      <c r="F211" s="141" t="s">
        <v>215</v>
      </c>
      <c r="G211" s="28" t="s">
        <v>112</v>
      </c>
      <c r="H211" s="77" t="s">
        <v>28</v>
      </c>
      <c r="I211" s="77" t="s">
        <v>29</v>
      </c>
      <c r="J211" s="30"/>
      <c r="K211" s="27"/>
      <c r="L211" s="31"/>
      <c r="M211" s="26"/>
      <c r="N211" s="35">
        <v>46235</v>
      </c>
      <c r="O211" s="33" t="s">
        <v>370</v>
      </c>
      <c r="P211" s="126" t="s">
        <v>392</v>
      </c>
      <c r="Q211" s="36" t="s">
        <v>31</v>
      </c>
    </row>
    <row r="212" spans="1:17" ht="45" x14ac:dyDescent="0.25">
      <c r="A212" s="99" t="s">
        <v>367</v>
      </c>
      <c r="B212" s="101" t="s">
        <v>480</v>
      </c>
      <c r="C212" s="100" t="s">
        <v>106</v>
      </c>
      <c r="D212" s="101" t="s">
        <v>481</v>
      </c>
      <c r="E212" s="102">
        <v>115</v>
      </c>
      <c r="F212" s="141" t="s">
        <v>215</v>
      </c>
      <c r="G212" s="100" t="s">
        <v>112</v>
      </c>
      <c r="H212" s="104" t="s">
        <v>28</v>
      </c>
      <c r="I212" s="104" t="s">
        <v>29</v>
      </c>
      <c r="J212" s="105"/>
      <c r="K212" s="103"/>
      <c r="L212" s="106"/>
      <c r="M212" s="99"/>
      <c r="N212" s="35">
        <v>46266</v>
      </c>
      <c r="O212" s="33" t="s">
        <v>482</v>
      </c>
      <c r="P212" s="126" t="s">
        <v>392</v>
      </c>
      <c r="Q212" s="101" t="s">
        <v>31</v>
      </c>
    </row>
    <row r="213" spans="1:17" ht="45" x14ac:dyDescent="0.25">
      <c r="A213" s="26" t="s">
        <v>367</v>
      </c>
      <c r="B213" s="36" t="s">
        <v>483</v>
      </c>
      <c r="C213" s="28" t="s">
        <v>106</v>
      </c>
      <c r="D213" s="36" t="s">
        <v>484</v>
      </c>
      <c r="E213" s="29">
        <v>69</v>
      </c>
      <c r="F213" s="141" t="s">
        <v>215</v>
      </c>
      <c r="G213" s="28" t="s">
        <v>112</v>
      </c>
      <c r="H213" s="77" t="s">
        <v>28</v>
      </c>
      <c r="I213" s="77" t="s">
        <v>29</v>
      </c>
      <c r="J213" s="30"/>
      <c r="K213" s="27"/>
      <c r="L213" s="31"/>
      <c r="M213" s="26"/>
      <c r="N213" s="35">
        <v>46562</v>
      </c>
      <c r="O213" s="33" t="s">
        <v>396</v>
      </c>
      <c r="P213" s="126" t="s">
        <v>398</v>
      </c>
      <c r="Q213" s="36" t="s">
        <v>31</v>
      </c>
    </row>
    <row r="214" spans="1:17" ht="45" x14ac:dyDescent="0.25">
      <c r="A214" s="26" t="s">
        <v>367</v>
      </c>
      <c r="B214" s="36" t="s">
        <v>485</v>
      </c>
      <c r="C214" s="28" t="s">
        <v>106</v>
      </c>
      <c r="D214" s="36" t="s">
        <v>486</v>
      </c>
      <c r="E214" s="29">
        <v>115</v>
      </c>
      <c r="F214" s="141" t="s">
        <v>215</v>
      </c>
      <c r="G214" s="28" t="s">
        <v>112</v>
      </c>
      <c r="H214" s="77" t="s">
        <v>28</v>
      </c>
      <c r="I214" s="77" t="s">
        <v>29</v>
      </c>
      <c r="J214" s="30"/>
      <c r="K214" s="27"/>
      <c r="L214" s="31"/>
      <c r="M214" s="26"/>
      <c r="N214" s="35">
        <v>46600</v>
      </c>
      <c r="O214" s="33" t="s">
        <v>482</v>
      </c>
      <c r="P214" s="126" t="s">
        <v>398</v>
      </c>
      <c r="Q214" s="36" t="s">
        <v>31</v>
      </c>
    </row>
    <row r="215" spans="1:17" ht="45" x14ac:dyDescent="0.25">
      <c r="A215" s="26" t="s">
        <v>367</v>
      </c>
      <c r="B215" s="36" t="s">
        <v>487</v>
      </c>
      <c r="C215" s="28" t="s">
        <v>106</v>
      </c>
      <c r="D215" s="36" t="s">
        <v>488</v>
      </c>
      <c r="E215" s="29">
        <v>115</v>
      </c>
      <c r="F215" s="141" t="s">
        <v>215</v>
      </c>
      <c r="G215" s="28" t="s">
        <v>112</v>
      </c>
      <c r="H215" s="77" t="s">
        <v>28</v>
      </c>
      <c r="I215" s="77" t="s">
        <v>29</v>
      </c>
      <c r="J215" s="30"/>
      <c r="K215" s="27"/>
      <c r="L215" s="31"/>
      <c r="M215" s="26"/>
      <c r="N215" s="35">
        <v>46266</v>
      </c>
      <c r="O215" s="33" t="s">
        <v>396</v>
      </c>
      <c r="P215" s="126" t="s">
        <v>392</v>
      </c>
      <c r="Q215" s="36" t="s">
        <v>31</v>
      </c>
    </row>
    <row r="216" spans="1:17" ht="45" x14ac:dyDescent="0.25">
      <c r="A216" s="99" t="s">
        <v>367</v>
      </c>
      <c r="B216" s="101" t="s">
        <v>489</v>
      </c>
      <c r="C216" s="28" t="s">
        <v>106</v>
      </c>
      <c r="D216" s="101">
        <v>326</v>
      </c>
      <c r="E216" s="102">
        <v>345</v>
      </c>
      <c r="F216" s="141" t="s">
        <v>215</v>
      </c>
      <c r="G216" s="100" t="s">
        <v>112</v>
      </c>
      <c r="H216" s="104" t="s">
        <v>28</v>
      </c>
      <c r="I216" s="104" t="s">
        <v>29</v>
      </c>
      <c r="J216" s="105"/>
      <c r="K216" s="103"/>
      <c r="L216" s="106"/>
      <c r="M216" s="99"/>
      <c r="N216" s="35">
        <v>46327</v>
      </c>
      <c r="O216" s="33" t="s">
        <v>482</v>
      </c>
      <c r="P216" s="126" t="s">
        <v>398</v>
      </c>
      <c r="Q216" s="101" t="s">
        <v>31</v>
      </c>
    </row>
    <row r="217" spans="1:17" ht="45" x14ac:dyDescent="0.25">
      <c r="A217" s="99" t="s">
        <v>367</v>
      </c>
      <c r="B217" s="101" t="s">
        <v>490</v>
      </c>
      <c r="C217" s="28" t="s">
        <v>106</v>
      </c>
      <c r="D217" s="101" t="s">
        <v>491</v>
      </c>
      <c r="E217" s="102">
        <v>115</v>
      </c>
      <c r="F217" s="141" t="s">
        <v>215</v>
      </c>
      <c r="G217" s="100" t="s">
        <v>112</v>
      </c>
      <c r="H217" s="104" t="s">
        <v>28</v>
      </c>
      <c r="I217" s="104" t="s">
        <v>29</v>
      </c>
      <c r="J217" s="105"/>
      <c r="K217" s="103"/>
      <c r="L217" s="106"/>
      <c r="M217" s="99"/>
      <c r="N217" s="35">
        <v>46447</v>
      </c>
      <c r="O217" s="33" t="s">
        <v>396</v>
      </c>
      <c r="P217" s="126" t="s">
        <v>392</v>
      </c>
      <c r="Q217" s="101" t="s">
        <v>31</v>
      </c>
    </row>
    <row r="218" spans="1:17" ht="60" x14ac:dyDescent="0.25">
      <c r="A218" s="26" t="s">
        <v>367</v>
      </c>
      <c r="B218" s="36" t="s">
        <v>492</v>
      </c>
      <c r="C218" s="28" t="s">
        <v>106</v>
      </c>
      <c r="D218" s="36" t="s">
        <v>493</v>
      </c>
      <c r="E218" s="29">
        <v>69</v>
      </c>
      <c r="F218" s="141" t="s">
        <v>215</v>
      </c>
      <c r="G218" s="28" t="s">
        <v>112</v>
      </c>
      <c r="H218" s="77" t="s">
        <v>55</v>
      </c>
      <c r="I218" s="77" t="s">
        <v>226</v>
      </c>
      <c r="J218" s="30"/>
      <c r="K218" s="27"/>
      <c r="L218" s="31"/>
      <c r="M218" s="26"/>
      <c r="N218" s="35">
        <v>46266</v>
      </c>
      <c r="O218" s="33" t="s">
        <v>396</v>
      </c>
      <c r="P218" s="126" t="s">
        <v>398</v>
      </c>
      <c r="Q218" s="36" t="s">
        <v>31</v>
      </c>
    </row>
    <row r="219" spans="1:17" ht="60" x14ac:dyDescent="0.25">
      <c r="A219" s="99" t="s">
        <v>367</v>
      </c>
      <c r="B219" s="101" t="s">
        <v>494</v>
      </c>
      <c r="C219" s="100" t="s">
        <v>106</v>
      </c>
      <c r="D219" s="101" t="s">
        <v>495</v>
      </c>
      <c r="E219" s="102" t="s">
        <v>229</v>
      </c>
      <c r="F219" s="141" t="s">
        <v>215</v>
      </c>
      <c r="G219" s="100" t="s">
        <v>112</v>
      </c>
      <c r="H219" s="104" t="s">
        <v>55</v>
      </c>
      <c r="I219" s="104" t="s">
        <v>216</v>
      </c>
      <c r="J219" s="105"/>
      <c r="K219" s="103"/>
      <c r="L219" s="106"/>
      <c r="M219" s="99"/>
      <c r="N219" s="35" t="s">
        <v>99</v>
      </c>
      <c r="O219" s="33" t="s">
        <v>370</v>
      </c>
      <c r="P219" s="126" t="s">
        <v>398</v>
      </c>
      <c r="Q219" s="101" t="s">
        <v>31</v>
      </c>
    </row>
    <row r="220" spans="1:17" ht="45" x14ac:dyDescent="0.25">
      <c r="A220" s="26" t="s">
        <v>367</v>
      </c>
      <c r="B220" s="36" t="s">
        <v>496</v>
      </c>
      <c r="C220" s="28" t="s">
        <v>106</v>
      </c>
      <c r="D220" s="36" t="s">
        <v>497</v>
      </c>
      <c r="E220" s="29">
        <v>115</v>
      </c>
      <c r="F220" s="141" t="s">
        <v>215</v>
      </c>
      <c r="G220" s="28" t="s">
        <v>112</v>
      </c>
      <c r="H220" s="77" t="s">
        <v>28</v>
      </c>
      <c r="I220" s="77" t="s">
        <v>29</v>
      </c>
      <c r="J220" s="30"/>
      <c r="K220" s="27"/>
      <c r="L220" s="31"/>
      <c r="M220" s="26"/>
      <c r="N220" s="35">
        <v>46447</v>
      </c>
      <c r="O220" s="33" t="s">
        <v>396</v>
      </c>
      <c r="P220" s="126" t="s">
        <v>398</v>
      </c>
      <c r="Q220" s="36" t="s">
        <v>31</v>
      </c>
    </row>
    <row r="221" spans="1:17" ht="30" x14ac:dyDescent="0.25">
      <c r="A221" s="26" t="s">
        <v>367</v>
      </c>
      <c r="B221" s="36" t="s">
        <v>498</v>
      </c>
      <c r="C221" s="28" t="s">
        <v>106</v>
      </c>
      <c r="D221" s="36" t="s">
        <v>499</v>
      </c>
      <c r="E221" s="29">
        <v>115</v>
      </c>
      <c r="F221" s="141" t="s">
        <v>215</v>
      </c>
      <c r="G221" s="28" t="s">
        <v>112</v>
      </c>
      <c r="H221" s="77" t="s">
        <v>500</v>
      </c>
      <c r="I221" s="77" t="s">
        <v>501</v>
      </c>
      <c r="J221" s="30"/>
      <c r="K221" s="27"/>
      <c r="L221" s="31"/>
      <c r="M221" s="26"/>
      <c r="N221" s="35" t="s">
        <v>99</v>
      </c>
      <c r="O221" s="33" t="s">
        <v>99</v>
      </c>
      <c r="P221" s="126" t="s">
        <v>99</v>
      </c>
      <c r="Q221" s="36" t="s">
        <v>31</v>
      </c>
    </row>
    <row r="222" spans="1:17" ht="45" x14ac:dyDescent="0.25">
      <c r="A222" s="99" t="s">
        <v>367</v>
      </c>
      <c r="B222" s="101" t="s">
        <v>502</v>
      </c>
      <c r="C222" s="100" t="s">
        <v>106</v>
      </c>
      <c r="D222" s="101" t="s">
        <v>503</v>
      </c>
      <c r="E222" s="102">
        <v>115</v>
      </c>
      <c r="F222" s="141" t="s">
        <v>215</v>
      </c>
      <c r="G222" s="100" t="s">
        <v>112</v>
      </c>
      <c r="H222" s="104" t="s">
        <v>28</v>
      </c>
      <c r="I222" s="104" t="s">
        <v>29</v>
      </c>
      <c r="J222" s="105"/>
      <c r="K222" s="103"/>
      <c r="L222" s="106"/>
      <c r="M222" s="99"/>
      <c r="N222" s="35">
        <v>46539</v>
      </c>
      <c r="O222" s="33" t="s">
        <v>482</v>
      </c>
      <c r="P222" s="126" t="s">
        <v>398</v>
      </c>
      <c r="Q222" s="101" t="s">
        <v>31</v>
      </c>
    </row>
    <row r="223" spans="1:17" ht="45" x14ac:dyDescent="0.25">
      <c r="A223" s="99" t="s">
        <v>367</v>
      </c>
      <c r="B223" s="101" t="s">
        <v>504</v>
      </c>
      <c r="C223" s="100" t="s">
        <v>106</v>
      </c>
      <c r="D223" s="101">
        <v>331</v>
      </c>
      <c r="E223" s="102">
        <v>345</v>
      </c>
      <c r="F223" s="141" t="s">
        <v>215</v>
      </c>
      <c r="G223" s="100" t="s">
        <v>112</v>
      </c>
      <c r="H223" s="104" t="s">
        <v>28</v>
      </c>
      <c r="I223" s="104" t="s">
        <v>29</v>
      </c>
      <c r="J223" s="105"/>
      <c r="K223" s="103"/>
      <c r="L223" s="106"/>
      <c r="M223" s="99"/>
      <c r="N223" s="35">
        <v>46350</v>
      </c>
      <c r="O223" s="33" t="s">
        <v>482</v>
      </c>
      <c r="P223" s="126" t="s">
        <v>398</v>
      </c>
      <c r="Q223" s="101" t="s">
        <v>31</v>
      </c>
    </row>
    <row r="224" spans="1:17" ht="45" x14ac:dyDescent="0.25">
      <c r="A224" s="26" t="s">
        <v>367</v>
      </c>
      <c r="B224" s="36" t="s">
        <v>505</v>
      </c>
      <c r="C224" s="28" t="s">
        <v>106</v>
      </c>
      <c r="D224" s="36" t="s">
        <v>506</v>
      </c>
      <c r="E224" s="29">
        <v>115</v>
      </c>
      <c r="F224" s="141" t="s">
        <v>215</v>
      </c>
      <c r="G224" s="28" t="s">
        <v>112</v>
      </c>
      <c r="H224" s="77" t="s">
        <v>28</v>
      </c>
      <c r="I224" s="77" t="s">
        <v>29</v>
      </c>
      <c r="J224" s="30"/>
      <c r="K224" s="27"/>
      <c r="L224" s="31"/>
      <c r="M224" s="26"/>
      <c r="N224" s="35">
        <v>46631</v>
      </c>
      <c r="O224" s="33" t="s">
        <v>396</v>
      </c>
      <c r="P224" s="126" t="s">
        <v>392</v>
      </c>
      <c r="Q224" s="36" t="s">
        <v>31</v>
      </c>
    </row>
    <row r="225" spans="1:17" ht="60" x14ac:dyDescent="0.25">
      <c r="A225" s="26" t="s">
        <v>367</v>
      </c>
      <c r="B225" s="36" t="s">
        <v>507</v>
      </c>
      <c r="C225" s="28" t="s">
        <v>106</v>
      </c>
      <c r="D225" s="36" t="s">
        <v>508</v>
      </c>
      <c r="E225" s="29">
        <v>115</v>
      </c>
      <c r="F225" s="141" t="s">
        <v>215</v>
      </c>
      <c r="G225" s="28" t="s">
        <v>112</v>
      </c>
      <c r="H225" s="77" t="s">
        <v>55</v>
      </c>
      <c r="I225" s="77" t="s">
        <v>216</v>
      </c>
      <c r="J225" s="30"/>
      <c r="K225" s="27"/>
      <c r="L225" s="31"/>
      <c r="M225" s="26"/>
      <c r="N225" s="35">
        <v>46569</v>
      </c>
      <c r="O225" s="33" t="s">
        <v>376</v>
      </c>
      <c r="P225" s="126" t="s">
        <v>392</v>
      </c>
      <c r="Q225" s="36" t="s">
        <v>31</v>
      </c>
    </row>
    <row r="226" spans="1:17" ht="60" x14ac:dyDescent="0.25">
      <c r="A226" s="99" t="s">
        <v>367</v>
      </c>
      <c r="B226" s="101" t="s">
        <v>509</v>
      </c>
      <c r="C226" s="100" t="s">
        <v>106</v>
      </c>
      <c r="D226" s="101" t="s">
        <v>510</v>
      </c>
      <c r="E226" s="102">
        <v>69</v>
      </c>
      <c r="F226" s="141" t="s">
        <v>215</v>
      </c>
      <c r="G226" s="100" t="s">
        <v>112</v>
      </c>
      <c r="H226" s="104" t="s">
        <v>55</v>
      </c>
      <c r="I226" s="104" t="s">
        <v>216</v>
      </c>
      <c r="J226" s="105"/>
      <c r="K226" s="103"/>
      <c r="L226" s="106"/>
      <c r="M226" s="99"/>
      <c r="N226" s="35">
        <v>46419</v>
      </c>
      <c r="O226" s="33" t="s">
        <v>376</v>
      </c>
      <c r="P226" s="126" t="s">
        <v>392</v>
      </c>
      <c r="Q226" s="101" t="s">
        <v>31</v>
      </c>
    </row>
    <row r="227" spans="1:17" ht="45" x14ac:dyDescent="0.25">
      <c r="A227" s="26" t="s">
        <v>367</v>
      </c>
      <c r="B227" s="36" t="s">
        <v>511</v>
      </c>
      <c r="C227" s="28" t="s">
        <v>106</v>
      </c>
      <c r="D227" s="36" t="s">
        <v>512</v>
      </c>
      <c r="E227" s="29">
        <v>115</v>
      </c>
      <c r="F227" s="141" t="s">
        <v>215</v>
      </c>
      <c r="G227" s="28" t="s">
        <v>112</v>
      </c>
      <c r="H227" s="77" t="s">
        <v>28</v>
      </c>
      <c r="I227" s="77" t="s">
        <v>29</v>
      </c>
      <c r="J227" s="30"/>
      <c r="K227" s="27"/>
      <c r="L227" s="31"/>
      <c r="M227" s="26"/>
      <c r="N227" s="35">
        <v>46411</v>
      </c>
      <c r="O227" s="33" t="s">
        <v>482</v>
      </c>
      <c r="P227" s="126" t="s">
        <v>398</v>
      </c>
      <c r="Q227" s="36" t="s">
        <v>31</v>
      </c>
    </row>
    <row r="228" spans="1:17" ht="60" x14ac:dyDescent="0.25">
      <c r="A228" s="26" t="s">
        <v>367</v>
      </c>
      <c r="B228" s="36" t="s">
        <v>513</v>
      </c>
      <c r="C228" s="28" t="s">
        <v>106</v>
      </c>
      <c r="D228" s="36" t="s">
        <v>514</v>
      </c>
      <c r="E228" s="29" t="s">
        <v>229</v>
      </c>
      <c r="F228" s="141" t="s">
        <v>215</v>
      </c>
      <c r="G228" s="28" t="s">
        <v>112</v>
      </c>
      <c r="H228" s="77" t="s">
        <v>55</v>
      </c>
      <c r="I228" s="77" t="s">
        <v>216</v>
      </c>
      <c r="J228" s="30"/>
      <c r="K228" s="27"/>
      <c r="L228" s="31"/>
      <c r="M228" s="26"/>
      <c r="N228" s="35">
        <v>46751</v>
      </c>
      <c r="O228" s="33" t="s">
        <v>396</v>
      </c>
      <c r="P228" s="126" t="s">
        <v>398</v>
      </c>
      <c r="Q228" s="36" t="s">
        <v>31</v>
      </c>
    </row>
    <row r="229" spans="1:17" ht="45" x14ac:dyDescent="0.25">
      <c r="A229" s="26" t="s">
        <v>367</v>
      </c>
      <c r="B229" s="36" t="s">
        <v>515</v>
      </c>
      <c r="C229" s="28" t="s">
        <v>106</v>
      </c>
      <c r="D229" s="36" t="s">
        <v>516</v>
      </c>
      <c r="E229" s="29">
        <v>115</v>
      </c>
      <c r="F229" s="141" t="s">
        <v>215</v>
      </c>
      <c r="G229" s="28" t="s">
        <v>112</v>
      </c>
      <c r="H229" s="77" t="s">
        <v>28</v>
      </c>
      <c r="I229" s="77" t="s">
        <v>29</v>
      </c>
      <c r="J229" s="30"/>
      <c r="K229" s="27"/>
      <c r="L229" s="31"/>
      <c r="M229" s="26"/>
      <c r="N229" s="35">
        <v>46661</v>
      </c>
      <c r="O229" s="33" t="s">
        <v>482</v>
      </c>
      <c r="P229" s="126" t="s">
        <v>392</v>
      </c>
      <c r="Q229" s="36">
        <v>2025</v>
      </c>
    </row>
    <row r="230" spans="1:17" ht="30" x14ac:dyDescent="0.25">
      <c r="A230" s="26" t="s">
        <v>367</v>
      </c>
      <c r="B230" s="36" t="s">
        <v>517</v>
      </c>
      <c r="C230" s="28" t="s">
        <v>106</v>
      </c>
      <c r="D230" s="36" t="s">
        <v>518</v>
      </c>
      <c r="E230" s="29">
        <v>115</v>
      </c>
      <c r="F230" s="141" t="s">
        <v>215</v>
      </c>
      <c r="G230" s="28" t="s">
        <v>112</v>
      </c>
      <c r="H230" s="77" t="s">
        <v>519</v>
      </c>
      <c r="I230" s="77" t="s">
        <v>266</v>
      </c>
      <c r="J230" s="30"/>
      <c r="K230" s="27"/>
      <c r="L230" s="31"/>
      <c r="M230" s="26"/>
      <c r="N230" s="35">
        <v>46539</v>
      </c>
      <c r="O230" s="33" t="s">
        <v>376</v>
      </c>
      <c r="P230" s="126" t="s">
        <v>392</v>
      </c>
      <c r="Q230" s="36">
        <v>2026</v>
      </c>
    </row>
    <row r="231" spans="1:17" ht="45" x14ac:dyDescent="0.25">
      <c r="A231" s="99" t="s">
        <v>367</v>
      </c>
      <c r="B231" s="101" t="s">
        <v>520</v>
      </c>
      <c r="C231" s="100" t="s">
        <v>106</v>
      </c>
      <c r="D231" s="101" t="s">
        <v>521</v>
      </c>
      <c r="E231" s="102">
        <v>115</v>
      </c>
      <c r="F231" s="141" t="s">
        <v>215</v>
      </c>
      <c r="G231" s="100" t="s">
        <v>112</v>
      </c>
      <c r="H231" s="104" t="s">
        <v>28</v>
      </c>
      <c r="I231" s="104" t="s">
        <v>29</v>
      </c>
      <c r="J231" s="105"/>
      <c r="K231" s="103"/>
      <c r="L231" s="106"/>
      <c r="M231" s="99"/>
      <c r="N231" s="35">
        <v>46569</v>
      </c>
      <c r="O231" s="33" t="s">
        <v>376</v>
      </c>
      <c r="P231" s="126" t="s">
        <v>392</v>
      </c>
      <c r="Q231" s="101">
        <v>2026</v>
      </c>
    </row>
    <row r="232" spans="1:17" ht="45" x14ac:dyDescent="0.25">
      <c r="A232" s="26" t="s">
        <v>367</v>
      </c>
      <c r="B232" s="36" t="s">
        <v>522</v>
      </c>
      <c r="C232" s="28" t="s">
        <v>106</v>
      </c>
      <c r="D232" s="36" t="s">
        <v>523</v>
      </c>
      <c r="E232" s="29">
        <v>115</v>
      </c>
      <c r="F232" s="141" t="s">
        <v>215</v>
      </c>
      <c r="G232" s="28" t="s">
        <v>112</v>
      </c>
      <c r="H232" s="77" t="s">
        <v>524</v>
      </c>
      <c r="I232" s="77" t="s">
        <v>216</v>
      </c>
      <c r="J232" s="30"/>
      <c r="K232" s="27"/>
      <c r="L232" s="31"/>
      <c r="M232" s="26"/>
      <c r="N232" s="35">
        <v>46600</v>
      </c>
      <c r="O232" s="33" t="s">
        <v>370</v>
      </c>
      <c r="P232" s="126" t="s">
        <v>392</v>
      </c>
      <c r="Q232" s="36">
        <v>2026</v>
      </c>
    </row>
    <row r="233" spans="1:17" ht="45" x14ac:dyDescent="0.25">
      <c r="A233" s="99" t="s">
        <v>367</v>
      </c>
      <c r="B233" s="101" t="s">
        <v>525</v>
      </c>
      <c r="C233" s="100" t="s">
        <v>106</v>
      </c>
      <c r="D233" s="101" t="s">
        <v>526</v>
      </c>
      <c r="E233" s="102">
        <v>345</v>
      </c>
      <c r="F233" s="141" t="s">
        <v>215</v>
      </c>
      <c r="G233" s="100" t="s">
        <v>112</v>
      </c>
      <c r="H233" s="104" t="s">
        <v>524</v>
      </c>
      <c r="I233" s="104" t="s">
        <v>216</v>
      </c>
      <c r="J233" s="105"/>
      <c r="K233" s="103"/>
      <c r="L233" s="106"/>
      <c r="M233" s="99"/>
      <c r="N233" s="35">
        <v>46568</v>
      </c>
      <c r="O233" s="33" t="s">
        <v>376</v>
      </c>
      <c r="P233" s="126" t="s">
        <v>392</v>
      </c>
      <c r="Q233" s="129">
        <v>2026</v>
      </c>
    </row>
    <row r="234" spans="1:17" ht="45" x14ac:dyDescent="0.25">
      <c r="A234" s="26" t="s">
        <v>367</v>
      </c>
      <c r="B234" s="36" t="s">
        <v>527</v>
      </c>
      <c r="C234" s="28" t="s">
        <v>106</v>
      </c>
      <c r="D234" s="36">
        <v>344</v>
      </c>
      <c r="E234" s="29">
        <v>345</v>
      </c>
      <c r="F234" s="141" t="s">
        <v>215</v>
      </c>
      <c r="G234" s="28" t="s">
        <v>112</v>
      </c>
      <c r="H234" s="77" t="s">
        <v>28</v>
      </c>
      <c r="I234" s="77" t="s">
        <v>29</v>
      </c>
      <c r="J234" s="30"/>
      <c r="K234" s="27"/>
      <c r="L234" s="31"/>
      <c r="M234" s="26"/>
      <c r="N234" s="35">
        <v>46350</v>
      </c>
      <c r="O234" s="33" t="s">
        <v>396</v>
      </c>
      <c r="P234" s="126" t="s">
        <v>398</v>
      </c>
      <c r="Q234" s="36">
        <v>2026</v>
      </c>
    </row>
    <row r="235" spans="1:17" ht="45" x14ac:dyDescent="0.25">
      <c r="A235" s="99" t="s">
        <v>367</v>
      </c>
      <c r="B235" s="101" t="s">
        <v>528</v>
      </c>
      <c r="C235" s="108" t="s">
        <v>99</v>
      </c>
      <c r="D235" s="101" t="s">
        <v>228</v>
      </c>
      <c r="E235" s="102" t="s">
        <v>229</v>
      </c>
      <c r="F235" s="141" t="s">
        <v>215</v>
      </c>
      <c r="G235" s="108" t="s">
        <v>112</v>
      </c>
      <c r="H235" s="104" t="s">
        <v>524</v>
      </c>
      <c r="I235" s="104" t="s">
        <v>216</v>
      </c>
      <c r="J235" s="107"/>
      <c r="K235" s="130"/>
      <c r="L235" s="106"/>
      <c r="M235" s="106"/>
      <c r="N235" s="32">
        <v>46266</v>
      </c>
      <c r="O235" s="33" t="s">
        <v>370</v>
      </c>
      <c r="P235" s="126" t="s">
        <v>392</v>
      </c>
      <c r="Q235" s="101">
        <v>2026</v>
      </c>
    </row>
    <row r="236" spans="1:17" ht="30" x14ac:dyDescent="0.25">
      <c r="A236" s="26" t="s">
        <v>367</v>
      </c>
      <c r="B236" s="36" t="s">
        <v>529</v>
      </c>
      <c r="C236" s="28" t="s">
        <v>106</v>
      </c>
      <c r="D236" s="36" t="s">
        <v>530</v>
      </c>
      <c r="E236" s="29">
        <v>115</v>
      </c>
      <c r="F236" s="141" t="s">
        <v>291</v>
      </c>
      <c r="G236" s="28" t="s">
        <v>292</v>
      </c>
      <c r="H236" s="77" t="s">
        <v>531</v>
      </c>
      <c r="I236" s="77" t="s">
        <v>29</v>
      </c>
      <c r="J236" s="30"/>
      <c r="K236" s="27"/>
      <c r="L236" s="31"/>
      <c r="M236" s="26"/>
      <c r="N236" s="35" t="s">
        <v>99</v>
      </c>
      <c r="O236" s="33" t="s">
        <v>370</v>
      </c>
      <c r="P236" s="34" t="s">
        <v>392</v>
      </c>
      <c r="Q236" s="36" t="s">
        <v>31</v>
      </c>
    </row>
    <row r="237" spans="1:17" ht="30" x14ac:dyDescent="0.25">
      <c r="A237" s="26" t="s">
        <v>367</v>
      </c>
      <c r="B237" s="36" t="s">
        <v>532</v>
      </c>
      <c r="C237" s="28" t="s">
        <v>106</v>
      </c>
      <c r="D237" s="36">
        <v>347</v>
      </c>
      <c r="E237" s="29">
        <v>345</v>
      </c>
      <c r="F237" s="141" t="s">
        <v>291</v>
      </c>
      <c r="G237" s="28" t="s">
        <v>292</v>
      </c>
      <c r="H237" s="77" t="s">
        <v>301</v>
      </c>
      <c r="I237" s="77" t="s">
        <v>303</v>
      </c>
      <c r="J237" s="30"/>
      <c r="K237" s="27"/>
      <c r="L237" s="31"/>
      <c r="M237" s="26"/>
      <c r="N237" s="35" t="s">
        <v>99</v>
      </c>
      <c r="O237" s="33" t="s">
        <v>396</v>
      </c>
      <c r="P237" s="34" t="s">
        <v>392</v>
      </c>
      <c r="Q237" s="36" t="s">
        <v>31</v>
      </c>
    </row>
    <row r="238" spans="1:17" ht="60" x14ac:dyDescent="0.25">
      <c r="A238" s="99" t="s">
        <v>367</v>
      </c>
      <c r="B238" s="101" t="s">
        <v>533</v>
      </c>
      <c r="C238" s="100" t="s">
        <v>106</v>
      </c>
      <c r="D238" s="101" t="s">
        <v>534</v>
      </c>
      <c r="E238" s="102">
        <v>115</v>
      </c>
      <c r="F238" s="141" t="s">
        <v>291</v>
      </c>
      <c r="G238" s="100" t="s">
        <v>292</v>
      </c>
      <c r="H238" s="104" t="s">
        <v>55</v>
      </c>
      <c r="I238" s="104" t="s">
        <v>75</v>
      </c>
      <c r="J238" s="105"/>
      <c r="K238" s="103"/>
      <c r="L238" s="106"/>
      <c r="M238" s="99"/>
      <c r="N238" s="35" t="s">
        <v>99</v>
      </c>
      <c r="O238" s="33" t="s">
        <v>396</v>
      </c>
      <c r="P238" s="34" t="s">
        <v>392</v>
      </c>
      <c r="Q238" s="101" t="s">
        <v>31</v>
      </c>
    </row>
    <row r="239" spans="1:17" ht="60" x14ac:dyDescent="0.25">
      <c r="A239" s="26" t="s">
        <v>367</v>
      </c>
      <c r="B239" s="36" t="s">
        <v>535</v>
      </c>
      <c r="C239" s="28" t="s">
        <v>106</v>
      </c>
      <c r="D239" s="36" t="s">
        <v>536</v>
      </c>
      <c r="E239" s="29">
        <v>115</v>
      </c>
      <c r="F239" s="141" t="s">
        <v>291</v>
      </c>
      <c r="G239" s="28" t="s">
        <v>292</v>
      </c>
      <c r="H239" s="77" t="s">
        <v>55</v>
      </c>
      <c r="I239" s="77" t="s">
        <v>537</v>
      </c>
      <c r="J239" s="30"/>
      <c r="K239" s="27"/>
      <c r="L239" s="31"/>
      <c r="M239" s="26"/>
      <c r="N239" s="35" t="s">
        <v>99</v>
      </c>
      <c r="O239" s="33" t="s">
        <v>376</v>
      </c>
      <c r="P239" s="34" t="s">
        <v>392</v>
      </c>
      <c r="Q239" s="36" t="s">
        <v>31</v>
      </c>
    </row>
    <row r="240" spans="1:17" ht="60" x14ac:dyDescent="0.25">
      <c r="A240" s="99" t="s">
        <v>367</v>
      </c>
      <c r="B240" s="101" t="s">
        <v>538</v>
      </c>
      <c r="C240" s="100" t="s">
        <v>106</v>
      </c>
      <c r="D240" s="101" t="s">
        <v>539</v>
      </c>
      <c r="E240" s="102">
        <v>115</v>
      </c>
      <c r="F240" s="141" t="s">
        <v>291</v>
      </c>
      <c r="G240" s="100" t="s">
        <v>292</v>
      </c>
      <c r="H240" s="104" t="s">
        <v>55</v>
      </c>
      <c r="I240" s="104" t="s">
        <v>537</v>
      </c>
      <c r="J240" s="105"/>
      <c r="K240" s="103"/>
      <c r="L240" s="106"/>
      <c r="M240" s="99"/>
      <c r="N240" s="35" t="s">
        <v>99</v>
      </c>
      <c r="O240" s="33" t="s">
        <v>376</v>
      </c>
      <c r="P240" s="34" t="s">
        <v>392</v>
      </c>
      <c r="Q240" s="101" t="s">
        <v>31</v>
      </c>
    </row>
    <row r="241" spans="1:17" ht="60" x14ac:dyDescent="0.25">
      <c r="A241" s="26" t="s">
        <v>367</v>
      </c>
      <c r="B241" s="36" t="s">
        <v>540</v>
      </c>
      <c r="C241" s="28" t="s">
        <v>106</v>
      </c>
      <c r="D241" s="36" t="s">
        <v>541</v>
      </c>
      <c r="E241" s="29">
        <v>115</v>
      </c>
      <c r="F241" s="141" t="s">
        <v>291</v>
      </c>
      <c r="G241" s="28" t="s">
        <v>292</v>
      </c>
      <c r="H241" s="77" t="s">
        <v>55</v>
      </c>
      <c r="I241" s="77" t="s">
        <v>537</v>
      </c>
      <c r="J241" s="30"/>
      <c r="K241" s="27"/>
      <c r="L241" s="31"/>
      <c r="M241" s="26"/>
      <c r="N241" s="35" t="s">
        <v>99</v>
      </c>
      <c r="O241" s="33" t="s">
        <v>376</v>
      </c>
      <c r="P241" s="34" t="s">
        <v>392</v>
      </c>
      <c r="Q241" s="36" t="s">
        <v>31</v>
      </c>
    </row>
    <row r="242" spans="1:17" ht="60" x14ac:dyDescent="0.25">
      <c r="A242" s="99" t="s">
        <v>367</v>
      </c>
      <c r="B242" s="101" t="s">
        <v>542</v>
      </c>
      <c r="C242" s="100" t="s">
        <v>106</v>
      </c>
      <c r="D242" s="101" t="s">
        <v>543</v>
      </c>
      <c r="E242" s="102">
        <v>115</v>
      </c>
      <c r="F242" s="141" t="s">
        <v>291</v>
      </c>
      <c r="G242" s="100" t="s">
        <v>292</v>
      </c>
      <c r="H242" s="104" t="s">
        <v>55</v>
      </c>
      <c r="I242" s="104" t="s">
        <v>537</v>
      </c>
      <c r="J242" s="105"/>
      <c r="K242" s="103"/>
      <c r="L242" s="106"/>
      <c r="M242" s="99"/>
      <c r="N242" s="35" t="s">
        <v>99</v>
      </c>
      <c r="O242" s="33" t="s">
        <v>376</v>
      </c>
      <c r="P242" s="34" t="s">
        <v>392</v>
      </c>
      <c r="Q242" s="101" t="s">
        <v>31</v>
      </c>
    </row>
    <row r="243" spans="1:17" ht="60" x14ac:dyDescent="0.25">
      <c r="A243" s="26" t="s">
        <v>367</v>
      </c>
      <c r="B243" s="36" t="s">
        <v>544</v>
      </c>
      <c r="C243" s="28" t="s">
        <v>106</v>
      </c>
      <c r="D243" s="36" t="s">
        <v>545</v>
      </c>
      <c r="E243" s="29">
        <v>115</v>
      </c>
      <c r="F243" s="141" t="s">
        <v>291</v>
      </c>
      <c r="G243" s="28" t="s">
        <v>292</v>
      </c>
      <c r="H243" s="77" t="s">
        <v>55</v>
      </c>
      <c r="I243" s="77" t="s">
        <v>537</v>
      </c>
      <c r="J243" s="30"/>
      <c r="K243" s="27"/>
      <c r="L243" s="31"/>
      <c r="M243" s="26"/>
      <c r="N243" s="35" t="s">
        <v>99</v>
      </c>
      <c r="O243" s="33" t="s">
        <v>376</v>
      </c>
      <c r="P243" s="34" t="s">
        <v>392</v>
      </c>
      <c r="Q243" s="36" t="s">
        <v>31</v>
      </c>
    </row>
    <row r="244" spans="1:17" ht="60" x14ac:dyDescent="0.25">
      <c r="A244" s="99" t="s">
        <v>367</v>
      </c>
      <c r="B244" s="101" t="s">
        <v>546</v>
      </c>
      <c r="C244" s="108" t="s">
        <v>106</v>
      </c>
      <c r="D244" s="101" t="s">
        <v>547</v>
      </c>
      <c r="E244" s="102">
        <v>115</v>
      </c>
      <c r="F244" s="141" t="s">
        <v>291</v>
      </c>
      <c r="G244" s="100" t="s">
        <v>292</v>
      </c>
      <c r="H244" s="104" t="s">
        <v>55</v>
      </c>
      <c r="I244" s="104" t="s">
        <v>548</v>
      </c>
      <c r="J244" s="107"/>
      <c r="K244" s="108"/>
      <c r="L244" s="106"/>
      <c r="M244" s="106"/>
      <c r="N244" s="32" t="s">
        <v>99</v>
      </c>
      <c r="O244" s="33" t="s">
        <v>370</v>
      </c>
      <c r="P244" s="34" t="s">
        <v>392</v>
      </c>
      <c r="Q244" s="131">
        <v>2026</v>
      </c>
    </row>
    <row r="245" spans="1:17" ht="60" x14ac:dyDescent="0.25">
      <c r="A245" s="26" t="s">
        <v>367</v>
      </c>
      <c r="B245" s="36" t="s">
        <v>549</v>
      </c>
      <c r="C245" s="38" t="s">
        <v>106</v>
      </c>
      <c r="D245" s="36" t="s">
        <v>550</v>
      </c>
      <c r="E245" s="29" t="s">
        <v>101</v>
      </c>
      <c r="F245" s="141" t="s">
        <v>291</v>
      </c>
      <c r="G245" s="28" t="s">
        <v>292</v>
      </c>
      <c r="H245" s="77" t="s">
        <v>55</v>
      </c>
      <c r="I245" s="77" t="s">
        <v>551</v>
      </c>
      <c r="J245" s="39"/>
      <c r="K245" s="38"/>
      <c r="L245" s="31"/>
      <c r="M245" s="31"/>
      <c r="N245" s="32" t="s">
        <v>99</v>
      </c>
      <c r="O245" s="33" t="s">
        <v>396</v>
      </c>
      <c r="P245" s="40" t="s">
        <v>392</v>
      </c>
      <c r="Q245" s="131">
        <v>2026</v>
      </c>
    </row>
    <row r="246" spans="1:17" ht="45" x14ac:dyDescent="0.25">
      <c r="A246" s="26" t="s">
        <v>367</v>
      </c>
      <c r="B246" s="36" t="s">
        <v>552</v>
      </c>
      <c r="C246" s="28" t="s">
        <v>106</v>
      </c>
      <c r="D246" s="36" t="s">
        <v>553</v>
      </c>
      <c r="E246" s="29">
        <v>115</v>
      </c>
      <c r="F246" s="141" t="s">
        <v>306</v>
      </c>
      <c r="G246" s="28" t="s">
        <v>54</v>
      </c>
      <c r="H246" s="77" t="s">
        <v>554</v>
      </c>
      <c r="I246" s="77" t="s">
        <v>555</v>
      </c>
      <c r="J246" s="30"/>
      <c r="K246" s="27"/>
      <c r="L246" s="31"/>
      <c r="M246" s="26"/>
      <c r="N246" s="35" t="s">
        <v>99</v>
      </c>
      <c r="O246" s="33" t="s">
        <v>370</v>
      </c>
      <c r="P246" s="40" t="s">
        <v>392</v>
      </c>
      <c r="Q246" s="36">
        <v>2025</v>
      </c>
    </row>
    <row r="247" spans="1:17" ht="45" x14ac:dyDescent="0.25">
      <c r="A247" s="26" t="s">
        <v>367</v>
      </c>
      <c r="B247" s="36" t="s">
        <v>556</v>
      </c>
      <c r="C247" s="38" t="s">
        <v>106</v>
      </c>
      <c r="D247" s="36">
        <v>387</v>
      </c>
      <c r="E247" s="29">
        <v>345</v>
      </c>
      <c r="F247" s="141" t="s">
        <v>306</v>
      </c>
      <c r="G247" s="38" t="s">
        <v>54</v>
      </c>
      <c r="H247" s="77" t="s">
        <v>557</v>
      </c>
      <c r="I247" s="77" t="s">
        <v>558</v>
      </c>
      <c r="J247" s="39"/>
      <c r="K247" s="38"/>
      <c r="L247" s="31"/>
      <c r="M247" s="31"/>
      <c r="N247" s="32" t="s">
        <v>99</v>
      </c>
      <c r="O247" s="33" t="s">
        <v>376</v>
      </c>
      <c r="P247" s="40" t="s">
        <v>392</v>
      </c>
      <c r="Q247" s="178">
        <v>2026</v>
      </c>
    </row>
    <row r="248" spans="1:17" ht="45" x14ac:dyDescent="0.25">
      <c r="A248" s="99" t="s">
        <v>559</v>
      </c>
      <c r="B248" s="101" t="s">
        <v>560</v>
      </c>
      <c r="C248" s="100" t="s">
        <v>106</v>
      </c>
      <c r="D248" s="101">
        <v>1768</v>
      </c>
      <c r="E248" s="102">
        <v>115</v>
      </c>
      <c r="F248" s="141" t="s">
        <v>53</v>
      </c>
      <c r="G248" s="100" t="s">
        <v>54</v>
      </c>
      <c r="H248" s="104" t="s">
        <v>28</v>
      </c>
      <c r="I248" s="104" t="s">
        <v>29</v>
      </c>
      <c r="J248" s="105"/>
      <c r="K248" s="103"/>
      <c r="L248" s="106"/>
      <c r="M248" s="99"/>
      <c r="N248" s="35" t="s">
        <v>99</v>
      </c>
      <c r="O248" s="33" t="s">
        <v>370</v>
      </c>
      <c r="P248" s="34" t="s">
        <v>392</v>
      </c>
      <c r="Q248" s="101">
        <v>2025</v>
      </c>
    </row>
    <row r="249" spans="1:17" ht="60" x14ac:dyDescent="0.25">
      <c r="A249" s="99" t="s">
        <v>559</v>
      </c>
      <c r="B249" s="101" t="s">
        <v>561</v>
      </c>
      <c r="C249" s="108" t="s">
        <v>106</v>
      </c>
      <c r="D249" s="101" t="s">
        <v>562</v>
      </c>
      <c r="E249" s="102">
        <v>345</v>
      </c>
      <c r="F249" s="141" t="s">
        <v>53</v>
      </c>
      <c r="G249" s="108" t="s">
        <v>54</v>
      </c>
      <c r="H249" s="104" t="s">
        <v>55</v>
      </c>
      <c r="I249" s="104" t="s">
        <v>56</v>
      </c>
      <c r="J249" s="107"/>
      <c r="K249" s="108"/>
      <c r="L249" s="106"/>
      <c r="M249" s="106"/>
      <c r="N249" s="32" t="s">
        <v>99</v>
      </c>
      <c r="O249" s="33" t="s">
        <v>370</v>
      </c>
      <c r="P249" s="34" t="s">
        <v>392</v>
      </c>
      <c r="Q249" s="178">
        <v>2026</v>
      </c>
    </row>
    <row r="250" spans="1:17" ht="45" x14ac:dyDescent="0.25">
      <c r="A250" s="99" t="s">
        <v>559</v>
      </c>
      <c r="B250" s="101" t="s">
        <v>563</v>
      </c>
      <c r="C250" s="108" t="s">
        <v>106</v>
      </c>
      <c r="D250" s="101" t="s">
        <v>564</v>
      </c>
      <c r="E250" s="102" t="s">
        <v>101</v>
      </c>
      <c r="F250" s="141" t="s">
        <v>53</v>
      </c>
      <c r="G250" s="108" t="s">
        <v>54</v>
      </c>
      <c r="H250" s="104" t="s">
        <v>116</v>
      </c>
      <c r="I250" s="104" t="s">
        <v>103</v>
      </c>
      <c r="J250" s="107"/>
      <c r="K250" s="108"/>
      <c r="L250" s="106"/>
      <c r="M250" s="106"/>
      <c r="N250" s="32" t="s">
        <v>99</v>
      </c>
      <c r="O250" s="33" t="s">
        <v>376</v>
      </c>
      <c r="P250" s="34" t="s">
        <v>392</v>
      </c>
      <c r="Q250" s="178">
        <v>2026</v>
      </c>
    </row>
    <row r="251" spans="1:17" ht="45" x14ac:dyDescent="0.25">
      <c r="A251" s="26" t="s">
        <v>559</v>
      </c>
      <c r="B251" s="36" t="s">
        <v>565</v>
      </c>
      <c r="C251" s="28" t="s">
        <v>106</v>
      </c>
      <c r="D251" s="36" t="s">
        <v>163</v>
      </c>
      <c r="E251" s="29" t="s">
        <v>101</v>
      </c>
      <c r="F251" s="141" t="s">
        <v>53</v>
      </c>
      <c r="G251" s="28" t="s">
        <v>112</v>
      </c>
      <c r="H251" s="77" t="s">
        <v>102</v>
      </c>
      <c r="I251" s="77" t="s">
        <v>103</v>
      </c>
      <c r="J251" s="30"/>
      <c r="K251" s="27"/>
      <c r="L251" s="31"/>
      <c r="M251" s="26"/>
      <c r="N251" s="35" t="s">
        <v>99</v>
      </c>
      <c r="O251" s="33" t="s">
        <v>396</v>
      </c>
      <c r="P251" s="34" t="s">
        <v>392</v>
      </c>
      <c r="Q251" s="36" t="s">
        <v>31</v>
      </c>
    </row>
    <row r="252" spans="1:17" ht="60" x14ac:dyDescent="0.25">
      <c r="A252" s="26" t="s">
        <v>559</v>
      </c>
      <c r="B252" s="36" t="s">
        <v>566</v>
      </c>
      <c r="C252" s="38" t="s">
        <v>106</v>
      </c>
      <c r="D252" s="36" t="s">
        <v>567</v>
      </c>
      <c r="E252" s="29">
        <v>345</v>
      </c>
      <c r="F252" s="141" t="s">
        <v>53</v>
      </c>
      <c r="G252" s="38" t="s">
        <v>112</v>
      </c>
      <c r="H252" s="77" t="s">
        <v>55</v>
      </c>
      <c r="I252" s="77" t="s">
        <v>56</v>
      </c>
      <c r="J252" s="39"/>
      <c r="K252" s="38"/>
      <c r="L252" s="31"/>
      <c r="M252" s="31"/>
      <c r="N252" s="32" t="s">
        <v>99</v>
      </c>
      <c r="O252" s="33" t="s">
        <v>370</v>
      </c>
      <c r="P252" s="34" t="s">
        <v>392</v>
      </c>
      <c r="Q252" s="178">
        <v>2026</v>
      </c>
    </row>
    <row r="253" spans="1:17" ht="45" x14ac:dyDescent="0.25">
      <c r="A253" s="26" t="s">
        <v>559</v>
      </c>
      <c r="B253" s="36" t="s">
        <v>568</v>
      </c>
      <c r="C253" s="38" t="s">
        <v>106</v>
      </c>
      <c r="D253" s="36" t="s">
        <v>569</v>
      </c>
      <c r="E253" s="29" t="s">
        <v>101</v>
      </c>
      <c r="F253" s="141" t="s">
        <v>53</v>
      </c>
      <c r="G253" s="38" t="s">
        <v>112</v>
      </c>
      <c r="H253" s="77" t="s">
        <v>116</v>
      </c>
      <c r="I253" s="77" t="s">
        <v>103</v>
      </c>
      <c r="J253" s="39"/>
      <c r="K253" s="38"/>
      <c r="L253" s="31"/>
      <c r="M253" s="31"/>
      <c r="N253" s="32" t="s">
        <v>99</v>
      </c>
      <c r="O253" s="33" t="s">
        <v>376</v>
      </c>
      <c r="P253" s="34" t="s">
        <v>392</v>
      </c>
      <c r="Q253" s="178">
        <v>2026</v>
      </c>
    </row>
    <row r="254" spans="1:17" ht="45" x14ac:dyDescent="0.25">
      <c r="A254" s="99" t="s">
        <v>559</v>
      </c>
      <c r="B254" s="101" t="s">
        <v>570</v>
      </c>
      <c r="C254" s="108" t="s">
        <v>106</v>
      </c>
      <c r="D254" s="101" t="s">
        <v>571</v>
      </c>
      <c r="E254" s="102">
        <v>345</v>
      </c>
      <c r="F254" s="141" t="s">
        <v>53</v>
      </c>
      <c r="G254" s="108" t="s">
        <v>112</v>
      </c>
      <c r="H254" s="104" t="s">
        <v>388</v>
      </c>
      <c r="I254" s="104" t="s">
        <v>389</v>
      </c>
      <c r="J254" s="107"/>
      <c r="K254" s="108"/>
      <c r="L254" s="106"/>
      <c r="M254" s="106"/>
      <c r="N254" s="32" t="s">
        <v>99</v>
      </c>
      <c r="O254" s="33" t="s">
        <v>370</v>
      </c>
      <c r="P254" s="34" t="s">
        <v>398</v>
      </c>
      <c r="Q254" s="178">
        <v>2026</v>
      </c>
    </row>
    <row r="255" spans="1:17" ht="45" x14ac:dyDescent="0.25">
      <c r="A255" s="26" t="s">
        <v>559</v>
      </c>
      <c r="B255" s="36" t="s">
        <v>572</v>
      </c>
      <c r="C255" s="38" t="s">
        <v>106</v>
      </c>
      <c r="D255" s="36" t="s">
        <v>573</v>
      </c>
      <c r="E255" s="29">
        <v>345</v>
      </c>
      <c r="F255" s="141" t="s">
        <v>53</v>
      </c>
      <c r="G255" s="38" t="s">
        <v>112</v>
      </c>
      <c r="H255" s="77" t="s">
        <v>116</v>
      </c>
      <c r="I255" s="77" t="s">
        <v>103</v>
      </c>
      <c r="J255" s="39"/>
      <c r="K255" s="38"/>
      <c r="L255" s="31"/>
      <c r="M255" s="31"/>
      <c r="N255" s="32" t="s">
        <v>99</v>
      </c>
      <c r="O255" s="33" t="s">
        <v>376</v>
      </c>
      <c r="P255" s="34" t="s">
        <v>392</v>
      </c>
      <c r="Q255" s="178">
        <v>2026</v>
      </c>
    </row>
    <row r="256" spans="1:17" ht="45" x14ac:dyDescent="0.25">
      <c r="A256" s="99" t="s">
        <v>559</v>
      </c>
      <c r="B256" s="101" t="s">
        <v>574</v>
      </c>
      <c r="C256" s="108" t="s">
        <v>106</v>
      </c>
      <c r="D256" s="101" t="s">
        <v>575</v>
      </c>
      <c r="E256" s="102">
        <v>115</v>
      </c>
      <c r="F256" s="141" t="s">
        <v>53</v>
      </c>
      <c r="G256" s="108" t="s">
        <v>112</v>
      </c>
      <c r="H256" s="104" t="s">
        <v>116</v>
      </c>
      <c r="I256" s="104" t="s">
        <v>103</v>
      </c>
      <c r="J256" s="107"/>
      <c r="K256" s="108"/>
      <c r="L256" s="106"/>
      <c r="M256" s="106"/>
      <c r="N256" s="32" t="s">
        <v>99</v>
      </c>
      <c r="O256" s="33" t="s">
        <v>376</v>
      </c>
      <c r="P256" s="34" t="s">
        <v>392</v>
      </c>
      <c r="Q256" s="178">
        <v>2026</v>
      </c>
    </row>
    <row r="257" spans="1:17" ht="45" x14ac:dyDescent="0.25">
      <c r="A257" s="26" t="s">
        <v>559</v>
      </c>
      <c r="B257" s="36" t="s">
        <v>576</v>
      </c>
      <c r="C257" s="38" t="s">
        <v>106</v>
      </c>
      <c r="D257" s="36" t="s">
        <v>577</v>
      </c>
      <c r="E257" s="29">
        <v>345</v>
      </c>
      <c r="F257" s="141" t="s">
        <v>53</v>
      </c>
      <c r="G257" s="38" t="s">
        <v>112</v>
      </c>
      <c r="H257" s="77" t="s">
        <v>116</v>
      </c>
      <c r="I257" s="77" t="s">
        <v>103</v>
      </c>
      <c r="J257" s="39"/>
      <c r="K257" s="38"/>
      <c r="L257" s="31"/>
      <c r="M257" s="31"/>
      <c r="N257" s="32" t="s">
        <v>99</v>
      </c>
      <c r="O257" s="33" t="s">
        <v>376</v>
      </c>
      <c r="P257" s="34" t="s">
        <v>392</v>
      </c>
      <c r="Q257" s="178">
        <v>2026</v>
      </c>
    </row>
    <row r="258" spans="1:17" ht="60" x14ac:dyDescent="0.25">
      <c r="A258" s="99" t="s">
        <v>559</v>
      </c>
      <c r="B258" s="101" t="s">
        <v>578</v>
      </c>
      <c r="C258" s="108" t="s">
        <v>106</v>
      </c>
      <c r="D258" s="101" t="s">
        <v>579</v>
      </c>
      <c r="E258" s="102">
        <v>345</v>
      </c>
      <c r="F258" s="141" t="s">
        <v>53</v>
      </c>
      <c r="G258" s="108" t="s">
        <v>173</v>
      </c>
      <c r="H258" s="104" t="s">
        <v>55</v>
      </c>
      <c r="I258" s="104" t="s">
        <v>56</v>
      </c>
      <c r="J258" s="107"/>
      <c r="K258" s="108"/>
      <c r="L258" s="106"/>
      <c r="M258" s="106"/>
      <c r="N258" s="32" t="s">
        <v>99</v>
      </c>
      <c r="O258" s="33" t="s">
        <v>370</v>
      </c>
      <c r="P258" s="34" t="s">
        <v>398</v>
      </c>
      <c r="Q258" s="178">
        <v>2026</v>
      </c>
    </row>
    <row r="259" spans="1:17" ht="60" x14ac:dyDescent="0.25">
      <c r="A259" s="26" t="s">
        <v>559</v>
      </c>
      <c r="B259" s="36" t="s">
        <v>580</v>
      </c>
      <c r="C259" s="38" t="s">
        <v>106</v>
      </c>
      <c r="D259" s="36" t="s">
        <v>581</v>
      </c>
      <c r="E259" s="29">
        <v>345</v>
      </c>
      <c r="F259" s="141" t="s">
        <v>53</v>
      </c>
      <c r="G259" s="38" t="s">
        <v>173</v>
      </c>
      <c r="H259" s="77" t="s">
        <v>55</v>
      </c>
      <c r="I259" s="77" t="s">
        <v>56</v>
      </c>
      <c r="J259" s="39"/>
      <c r="K259" s="38"/>
      <c r="L259" s="31"/>
      <c r="M259" s="31"/>
      <c r="N259" s="32" t="s">
        <v>99</v>
      </c>
      <c r="O259" s="33" t="s">
        <v>370</v>
      </c>
      <c r="P259" s="34" t="s">
        <v>392</v>
      </c>
      <c r="Q259" s="178">
        <v>2026</v>
      </c>
    </row>
    <row r="260" spans="1:17" ht="60" x14ac:dyDescent="0.25">
      <c r="A260" s="99" t="s">
        <v>559</v>
      </c>
      <c r="B260" s="101" t="s">
        <v>582</v>
      </c>
      <c r="C260" s="108" t="s">
        <v>106</v>
      </c>
      <c r="D260" s="101" t="s">
        <v>583</v>
      </c>
      <c r="E260" s="102">
        <v>345</v>
      </c>
      <c r="F260" s="141" t="s">
        <v>53</v>
      </c>
      <c r="G260" s="108" t="s">
        <v>173</v>
      </c>
      <c r="H260" s="104" t="s">
        <v>55</v>
      </c>
      <c r="I260" s="104" t="s">
        <v>56</v>
      </c>
      <c r="J260" s="107"/>
      <c r="K260" s="108"/>
      <c r="L260" s="106"/>
      <c r="M260" s="106"/>
      <c r="N260" s="32" t="s">
        <v>99</v>
      </c>
      <c r="O260" s="33" t="s">
        <v>376</v>
      </c>
      <c r="P260" s="34" t="s">
        <v>392</v>
      </c>
      <c r="Q260" s="178">
        <v>2026</v>
      </c>
    </row>
    <row r="261" spans="1:17" ht="60" x14ac:dyDescent="0.25">
      <c r="A261" s="26" t="s">
        <v>559</v>
      </c>
      <c r="B261" s="36" t="s">
        <v>584</v>
      </c>
      <c r="C261" s="38" t="s">
        <v>106</v>
      </c>
      <c r="D261" s="36" t="s">
        <v>585</v>
      </c>
      <c r="E261" s="29">
        <v>345</v>
      </c>
      <c r="F261" s="141" t="s">
        <v>53</v>
      </c>
      <c r="G261" s="38" t="s">
        <v>173</v>
      </c>
      <c r="H261" s="77" t="s">
        <v>55</v>
      </c>
      <c r="I261" s="77" t="s">
        <v>56</v>
      </c>
      <c r="J261" s="39"/>
      <c r="K261" s="38"/>
      <c r="L261" s="31"/>
      <c r="M261" s="31"/>
      <c r="N261" s="32" t="s">
        <v>99</v>
      </c>
      <c r="O261" s="33" t="s">
        <v>370</v>
      </c>
      <c r="P261" s="34" t="s">
        <v>392</v>
      </c>
      <c r="Q261" s="178">
        <v>2026</v>
      </c>
    </row>
    <row r="262" spans="1:17" ht="60" x14ac:dyDescent="0.25">
      <c r="A262" s="99" t="s">
        <v>559</v>
      </c>
      <c r="B262" s="101" t="s">
        <v>586</v>
      </c>
      <c r="C262" s="108" t="s">
        <v>106</v>
      </c>
      <c r="D262" s="101" t="s">
        <v>587</v>
      </c>
      <c r="E262" s="102">
        <v>345</v>
      </c>
      <c r="F262" s="141" t="s">
        <v>53</v>
      </c>
      <c r="G262" s="108" t="s">
        <v>173</v>
      </c>
      <c r="H262" s="104" t="s">
        <v>55</v>
      </c>
      <c r="I262" s="104" t="s">
        <v>56</v>
      </c>
      <c r="J262" s="107"/>
      <c r="K262" s="108"/>
      <c r="L262" s="106"/>
      <c r="M262" s="106"/>
      <c r="N262" s="32" t="s">
        <v>99</v>
      </c>
      <c r="O262" s="33" t="s">
        <v>370</v>
      </c>
      <c r="P262" s="34" t="s">
        <v>392</v>
      </c>
      <c r="Q262" s="178">
        <v>2026</v>
      </c>
    </row>
    <row r="263" spans="1:17" ht="45" x14ac:dyDescent="0.25">
      <c r="A263" s="26" t="s">
        <v>559</v>
      </c>
      <c r="B263" s="36" t="s">
        <v>588</v>
      </c>
      <c r="C263" s="38" t="s">
        <v>106</v>
      </c>
      <c r="D263" s="36" t="s">
        <v>589</v>
      </c>
      <c r="E263" s="29">
        <v>345</v>
      </c>
      <c r="F263" s="141" t="s">
        <v>53</v>
      </c>
      <c r="G263" s="38" t="s">
        <v>173</v>
      </c>
      <c r="H263" s="77" t="s">
        <v>116</v>
      </c>
      <c r="I263" s="77" t="s">
        <v>103</v>
      </c>
      <c r="J263" s="39"/>
      <c r="K263" s="38"/>
      <c r="L263" s="31"/>
      <c r="M263" s="31"/>
      <c r="N263" s="32" t="s">
        <v>99</v>
      </c>
      <c r="O263" s="33" t="s">
        <v>376</v>
      </c>
      <c r="P263" s="34" t="s">
        <v>392</v>
      </c>
      <c r="Q263" s="178">
        <v>2026</v>
      </c>
    </row>
    <row r="264" spans="1:17" ht="45" x14ac:dyDescent="0.25">
      <c r="A264" s="99" t="s">
        <v>559</v>
      </c>
      <c r="B264" s="101" t="s">
        <v>590</v>
      </c>
      <c r="C264" s="108" t="s">
        <v>106</v>
      </c>
      <c r="D264" s="101" t="s">
        <v>591</v>
      </c>
      <c r="E264" s="102" t="s">
        <v>101</v>
      </c>
      <c r="F264" s="141" t="s">
        <v>53</v>
      </c>
      <c r="G264" s="108" t="s">
        <v>173</v>
      </c>
      <c r="H264" s="104" t="s">
        <v>116</v>
      </c>
      <c r="I264" s="104" t="s">
        <v>103</v>
      </c>
      <c r="J264" s="107"/>
      <c r="K264" s="108"/>
      <c r="L264" s="106"/>
      <c r="M264" s="106"/>
      <c r="N264" s="32" t="s">
        <v>99</v>
      </c>
      <c r="O264" s="33" t="s">
        <v>376</v>
      </c>
      <c r="P264" s="34" t="s">
        <v>392</v>
      </c>
      <c r="Q264" s="178">
        <v>2026</v>
      </c>
    </row>
    <row r="265" spans="1:17" ht="45" x14ac:dyDescent="0.25">
      <c r="A265" s="26" t="s">
        <v>559</v>
      </c>
      <c r="B265" s="36" t="s">
        <v>592</v>
      </c>
      <c r="C265" s="38" t="s">
        <v>106</v>
      </c>
      <c r="D265" s="36" t="s">
        <v>593</v>
      </c>
      <c r="E265" s="29">
        <v>345</v>
      </c>
      <c r="F265" s="141" t="s">
        <v>53</v>
      </c>
      <c r="G265" s="38" t="s">
        <v>173</v>
      </c>
      <c r="H265" s="77" t="s">
        <v>116</v>
      </c>
      <c r="I265" s="77" t="s">
        <v>103</v>
      </c>
      <c r="J265" s="39"/>
      <c r="K265" s="38"/>
      <c r="L265" s="31"/>
      <c r="M265" s="31"/>
      <c r="N265" s="32" t="s">
        <v>99</v>
      </c>
      <c r="O265" s="33" t="s">
        <v>99</v>
      </c>
      <c r="P265" s="34" t="s">
        <v>99</v>
      </c>
      <c r="Q265" s="178">
        <v>2026</v>
      </c>
    </row>
    <row r="266" spans="1:17" ht="45" x14ac:dyDescent="0.25">
      <c r="A266" s="99" t="s">
        <v>559</v>
      </c>
      <c r="B266" s="101" t="s">
        <v>594</v>
      </c>
      <c r="C266" s="100" t="s">
        <v>106</v>
      </c>
      <c r="D266" s="101">
        <v>314</v>
      </c>
      <c r="E266" s="102">
        <v>345</v>
      </c>
      <c r="F266" s="141" t="s">
        <v>215</v>
      </c>
      <c r="G266" s="100" t="s">
        <v>112</v>
      </c>
      <c r="H266" s="104" t="s">
        <v>28</v>
      </c>
      <c r="I266" s="104" t="s">
        <v>29</v>
      </c>
      <c r="J266" s="105"/>
      <c r="K266" s="103"/>
      <c r="L266" s="106"/>
      <c r="M266" s="99"/>
      <c r="N266" s="35" t="s">
        <v>99</v>
      </c>
      <c r="O266" s="35" t="s">
        <v>99</v>
      </c>
      <c r="P266" s="128" t="s">
        <v>99</v>
      </c>
      <c r="Q266" s="101" t="s">
        <v>31</v>
      </c>
    </row>
    <row r="267" spans="1:17" ht="45" x14ac:dyDescent="0.25">
      <c r="A267" s="99" t="s">
        <v>559</v>
      </c>
      <c r="B267" s="101" t="s">
        <v>595</v>
      </c>
      <c r="C267" s="100" t="s">
        <v>106</v>
      </c>
      <c r="D267" s="101" t="s">
        <v>596</v>
      </c>
      <c r="E267" s="102">
        <v>115</v>
      </c>
      <c r="F267" s="141" t="s">
        <v>215</v>
      </c>
      <c r="G267" s="100" t="s">
        <v>112</v>
      </c>
      <c r="H267" s="104" t="s">
        <v>28</v>
      </c>
      <c r="I267" s="104" t="s">
        <v>29</v>
      </c>
      <c r="J267" s="105"/>
      <c r="K267" s="103"/>
      <c r="L267" s="106"/>
      <c r="M267" s="99"/>
      <c r="N267" s="35" t="s">
        <v>99</v>
      </c>
      <c r="O267" s="33" t="s">
        <v>99</v>
      </c>
      <c r="P267" s="126" t="s">
        <v>99</v>
      </c>
      <c r="Q267" s="101" t="s">
        <v>31</v>
      </c>
    </row>
    <row r="268" spans="1:17" ht="45" x14ac:dyDescent="0.25">
      <c r="A268" s="26" t="s">
        <v>559</v>
      </c>
      <c r="B268" s="36" t="s">
        <v>597</v>
      </c>
      <c r="C268" s="28" t="s">
        <v>106</v>
      </c>
      <c r="D268" s="36" t="s">
        <v>598</v>
      </c>
      <c r="E268" s="29">
        <v>230</v>
      </c>
      <c r="F268" s="141" t="s">
        <v>215</v>
      </c>
      <c r="G268" s="28" t="s">
        <v>112</v>
      </c>
      <c r="H268" s="77" t="s">
        <v>28</v>
      </c>
      <c r="I268" s="77" t="s">
        <v>29</v>
      </c>
      <c r="J268" s="30"/>
      <c r="K268" s="27"/>
      <c r="L268" s="31"/>
      <c r="M268" s="26"/>
      <c r="N268" s="35">
        <v>46203</v>
      </c>
      <c r="O268" s="33" t="s">
        <v>482</v>
      </c>
      <c r="P268" s="126" t="s">
        <v>398</v>
      </c>
      <c r="Q268" s="36" t="s">
        <v>31</v>
      </c>
    </row>
    <row r="269" spans="1:17" ht="60" x14ac:dyDescent="0.25">
      <c r="A269" s="26" t="s">
        <v>559</v>
      </c>
      <c r="B269" s="36" t="s">
        <v>599</v>
      </c>
      <c r="C269" s="28" t="s">
        <v>106</v>
      </c>
      <c r="D269" s="36" t="s">
        <v>600</v>
      </c>
      <c r="E269" s="29">
        <v>69</v>
      </c>
      <c r="F269" s="141" t="s">
        <v>215</v>
      </c>
      <c r="G269" s="28" t="s">
        <v>112</v>
      </c>
      <c r="H269" s="77" t="s">
        <v>55</v>
      </c>
      <c r="I269" s="77" t="s">
        <v>29</v>
      </c>
      <c r="J269" s="30"/>
      <c r="K269" s="27"/>
      <c r="L269" s="31"/>
      <c r="M269" s="26"/>
      <c r="N269" s="35" t="s">
        <v>99</v>
      </c>
      <c r="O269" s="33" t="s">
        <v>99</v>
      </c>
      <c r="P269" s="126" t="s">
        <v>398</v>
      </c>
      <c r="Q269" s="36" t="s">
        <v>31</v>
      </c>
    </row>
    <row r="270" spans="1:17" ht="45" x14ac:dyDescent="0.25">
      <c r="A270" s="99" t="s">
        <v>559</v>
      </c>
      <c r="B270" s="101" t="s">
        <v>601</v>
      </c>
      <c r="C270" s="100" t="s">
        <v>106</v>
      </c>
      <c r="D270" s="101">
        <v>356</v>
      </c>
      <c r="E270" s="102">
        <v>345</v>
      </c>
      <c r="F270" s="141" t="s">
        <v>215</v>
      </c>
      <c r="G270" s="100" t="s">
        <v>112</v>
      </c>
      <c r="H270" s="104" t="s">
        <v>28</v>
      </c>
      <c r="I270" s="104" t="s">
        <v>29</v>
      </c>
      <c r="J270" s="105"/>
      <c r="K270" s="103"/>
      <c r="L270" s="106"/>
      <c r="M270" s="99"/>
      <c r="N270" s="35" t="s">
        <v>99</v>
      </c>
      <c r="O270" s="33" t="s">
        <v>370</v>
      </c>
      <c r="P270" s="126" t="s">
        <v>398</v>
      </c>
      <c r="Q270" s="101" t="s">
        <v>31</v>
      </c>
    </row>
    <row r="271" spans="1:17" ht="45" x14ac:dyDescent="0.25">
      <c r="A271" s="26" t="s">
        <v>559</v>
      </c>
      <c r="B271" s="36" t="s">
        <v>602</v>
      </c>
      <c r="C271" s="28" t="s">
        <v>106</v>
      </c>
      <c r="D271" s="36">
        <v>357</v>
      </c>
      <c r="E271" s="29">
        <v>345</v>
      </c>
      <c r="F271" s="141" t="s">
        <v>215</v>
      </c>
      <c r="G271" s="28" t="s">
        <v>112</v>
      </c>
      <c r="H271" s="77" t="s">
        <v>28</v>
      </c>
      <c r="I271" s="77" t="s">
        <v>29</v>
      </c>
      <c r="J271" s="30"/>
      <c r="K271" s="27"/>
      <c r="L271" s="31"/>
      <c r="M271" s="26"/>
      <c r="N271" s="35" t="s">
        <v>99</v>
      </c>
      <c r="O271" s="33" t="s">
        <v>99</v>
      </c>
      <c r="P271" s="127" t="s">
        <v>99</v>
      </c>
      <c r="Q271" s="36" t="s">
        <v>31</v>
      </c>
    </row>
    <row r="272" spans="1:17" ht="45" x14ac:dyDescent="0.25">
      <c r="A272" s="99" t="s">
        <v>559</v>
      </c>
      <c r="B272" s="101" t="s">
        <v>603</v>
      </c>
      <c r="C272" s="100" t="s">
        <v>106</v>
      </c>
      <c r="D272" s="101" t="s">
        <v>604</v>
      </c>
      <c r="E272" s="102">
        <v>115</v>
      </c>
      <c r="F272" s="141" t="s">
        <v>215</v>
      </c>
      <c r="G272" s="100" t="s">
        <v>112</v>
      </c>
      <c r="H272" s="104" t="s">
        <v>28</v>
      </c>
      <c r="I272" s="104" t="s">
        <v>29</v>
      </c>
      <c r="J272" s="105"/>
      <c r="K272" s="103"/>
      <c r="L272" s="106"/>
      <c r="M272" s="99"/>
      <c r="N272" s="35" t="s">
        <v>99</v>
      </c>
      <c r="O272" s="33" t="s">
        <v>99</v>
      </c>
      <c r="P272" s="127" t="s">
        <v>99</v>
      </c>
      <c r="Q272" s="101" t="s">
        <v>31</v>
      </c>
    </row>
    <row r="273" spans="1:17" ht="60" x14ac:dyDescent="0.25">
      <c r="A273" s="26" t="s">
        <v>559</v>
      </c>
      <c r="B273" s="36" t="s">
        <v>605</v>
      </c>
      <c r="C273" s="28" t="s">
        <v>106</v>
      </c>
      <c r="D273" s="36" t="s">
        <v>606</v>
      </c>
      <c r="E273" s="29" t="s">
        <v>229</v>
      </c>
      <c r="F273" s="141" t="s">
        <v>215</v>
      </c>
      <c r="G273" s="28" t="s">
        <v>112</v>
      </c>
      <c r="H273" s="77" t="s">
        <v>55</v>
      </c>
      <c r="I273" s="77" t="s">
        <v>226</v>
      </c>
      <c r="J273" s="30"/>
      <c r="K273" s="27"/>
      <c r="L273" s="31"/>
      <c r="M273" s="26"/>
      <c r="N273" s="35" t="s">
        <v>99</v>
      </c>
      <c r="O273" s="33" t="s">
        <v>396</v>
      </c>
      <c r="P273" s="127" t="s">
        <v>398</v>
      </c>
      <c r="Q273" s="36" t="s">
        <v>31</v>
      </c>
    </row>
    <row r="274" spans="1:17" ht="45" x14ac:dyDescent="0.25">
      <c r="A274" s="99" t="s">
        <v>559</v>
      </c>
      <c r="B274" s="101" t="s">
        <v>607</v>
      </c>
      <c r="C274" s="100" t="s">
        <v>106</v>
      </c>
      <c r="D274" s="101" t="s">
        <v>608</v>
      </c>
      <c r="E274" s="102">
        <v>115</v>
      </c>
      <c r="F274" s="141" t="s">
        <v>215</v>
      </c>
      <c r="G274" s="100" t="s">
        <v>112</v>
      </c>
      <c r="H274" s="104" t="s">
        <v>28</v>
      </c>
      <c r="I274" s="104" t="s">
        <v>29</v>
      </c>
      <c r="J274" s="105"/>
      <c r="K274" s="103"/>
      <c r="L274" s="106"/>
      <c r="M274" s="99"/>
      <c r="N274" s="35" t="s">
        <v>99</v>
      </c>
      <c r="O274" s="33" t="s">
        <v>99</v>
      </c>
      <c r="P274" s="126" t="s">
        <v>99</v>
      </c>
      <c r="Q274" s="101" t="s">
        <v>31</v>
      </c>
    </row>
    <row r="275" spans="1:17" ht="45" x14ac:dyDescent="0.25">
      <c r="A275" s="99" t="s">
        <v>559</v>
      </c>
      <c r="B275" s="101" t="s">
        <v>609</v>
      </c>
      <c r="C275" s="100" t="s">
        <v>106</v>
      </c>
      <c r="D275" s="101" t="s">
        <v>610</v>
      </c>
      <c r="E275" s="102">
        <v>115</v>
      </c>
      <c r="F275" s="141" t="s">
        <v>215</v>
      </c>
      <c r="G275" s="100" t="s">
        <v>112</v>
      </c>
      <c r="H275" s="104" t="s">
        <v>28</v>
      </c>
      <c r="I275" s="104" t="s">
        <v>29</v>
      </c>
      <c r="J275" s="105"/>
      <c r="K275" s="103"/>
      <c r="L275" s="106"/>
      <c r="M275" s="99"/>
      <c r="N275" s="35" t="s">
        <v>99</v>
      </c>
      <c r="O275" s="33" t="s">
        <v>376</v>
      </c>
      <c r="P275" s="127" t="s">
        <v>398</v>
      </c>
      <c r="Q275" s="101" t="s">
        <v>31</v>
      </c>
    </row>
    <row r="276" spans="1:17" ht="45" x14ac:dyDescent="0.25">
      <c r="A276" s="99" t="s">
        <v>559</v>
      </c>
      <c r="B276" s="101" t="s">
        <v>611</v>
      </c>
      <c r="C276" s="100" t="s">
        <v>106</v>
      </c>
      <c r="D276" s="101" t="s">
        <v>612</v>
      </c>
      <c r="E276" s="102">
        <v>115</v>
      </c>
      <c r="F276" s="141" t="s">
        <v>215</v>
      </c>
      <c r="G276" s="100" t="s">
        <v>112</v>
      </c>
      <c r="H276" s="104" t="s">
        <v>28</v>
      </c>
      <c r="I276" s="104" t="s">
        <v>29</v>
      </c>
      <c r="J276" s="105"/>
      <c r="K276" s="103"/>
      <c r="L276" s="106"/>
      <c r="M276" s="99"/>
      <c r="N276" s="35" t="s">
        <v>99</v>
      </c>
      <c r="O276" s="33" t="s">
        <v>99</v>
      </c>
      <c r="P276" s="157" t="s">
        <v>99</v>
      </c>
      <c r="Q276" s="101" t="s">
        <v>31</v>
      </c>
    </row>
    <row r="277" spans="1:17" ht="60" x14ac:dyDescent="0.25">
      <c r="A277" s="26" t="s">
        <v>559</v>
      </c>
      <c r="B277" s="36" t="s">
        <v>613</v>
      </c>
      <c r="C277" s="28" t="s">
        <v>106</v>
      </c>
      <c r="D277" s="36" t="s">
        <v>614</v>
      </c>
      <c r="E277" s="29">
        <v>69</v>
      </c>
      <c r="F277" s="141" t="s">
        <v>215</v>
      </c>
      <c r="G277" s="28" t="s">
        <v>112</v>
      </c>
      <c r="H277" s="77" t="s">
        <v>55</v>
      </c>
      <c r="I277" s="77" t="s">
        <v>216</v>
      </c>
      <c r="J277" s="30"/>
      <c r="K277" s="27"/>
      <c r="L277" s="31"/>
      <c r="M277" s="26"/>
      <c r="N277" s="35" t="s">
        <v>99</v>
      </c>
      <c r="O277" s="35" t="s">
        <v>99</v>
      </c>
      <c r="P277" s="157" t="s">
        <v>99</v>
      </c>
      <c r="Q277" s="36" t="s">
        <v>31</v>
      </c>
    </row>
    <row r="278" spans="1:17" ht="45" x14ac:dyDescent="0.25">
      <c r="A278" s="99" t="s">
        <v>559</v>
      </c>
      <c r="B278" s="101" t="s">
        <v>615</v>
      </c>
      <c r="C278" s="100" t="s">
        <v>106</v>
      </c>
      <c r="D278" s="101" t="s">
        <v>616</v>
      </c>
      <c r="E278" s="102">
        <v>115</v>
      </c>
      <c r="F278" s="141" t="s">
        <v>215</v>
      </c>
      <c r="G278" s="100" t="s">
        <v>112</v>
      </c>
      <c r="H278" s="104" t="s">
        <v>28</v>
      </c>
      <c r="I278" s="104" t="s">
        <v>29</v>
      </c>
      <c r="J278" s="105"/>
      <c r="K278" s="103"/>
      <c r="L278" s="106"/>
      <c r="M278" s="99"/>
      <c r="N278" s="35" t="s">
        <v>99</v>
      </c>
      <c r="O278" s="35" t="s">
        <v>99</v>
      </c>
      <c r="P278" s="157" t="s">
        <v>99</v>
      </c>
      <c r="Q278" s="101" t="s">
        <v>31</v>
      </c>
    </row>
    <row r="279" spans="1:17" ht="60" x14ac:dyDescent="0.25">
      <c r="A279" s="99" t="s">
        <v>559</v>
      </c>
      <c r="B279" s="101" t="s">
        <v>617</v>
      </c>
      <c r="C279" s="100" t="s">
        <v>106</v>
      </c>
      <c r="D279" s="101" t="s">
        <v>618</v>
      </c>
      <c r="E279" s="102" t="s">
        <v>229</v>
      </c>
      <c r="F279" s="141" t="s">
        <v>215</v>
      </c>
      <c r="G279" s="100" t="s">
        <v>112</v>
      </c>
      <c r="H279" s="104" t="s">
        <v>55</v>
      </c>
      <c r="I279" s="104" t="s">
        <v>216</v>
      </c>
      <c r="J279" s="105"/>
      <c r="K279" s="103"/>
      <c r="L279" s="106"/>
      <c r="M279" s="99"/>
      <c r="N279" s="35" t="s">
        <v>99</v>
      </c>
      <c r="O279" s="33" t="s">
        <v>99</v>
      </c>
      <c r="P279" s="127" t="s">
        <v>99</v>
      </c>
      <c r="Q279" s="101" t="s">
        <v>31</v>
      </c>
    </row>
    <row r="280" spans="1:17" ht="45" x14ac:dyDescent="0.25">
      <c r="A280" s="26" t="s">
        <v>559</v>
      </c>
      <c r="B280" s="36" t="s">
        <v>619</v>
      </c>
      <c r="C280" s="28" t="s">
        <v>106</v>
      </c>
      <c r="D280" s="36" t="s">
        <v>620</v>
      </c>
      <c r="E280" s="29">
        <v>115</v>
      </c>
      <c r="F280" s="141" t="s">
        <v>215</v>
      </c>
      <c r="G280" s="28" t="s">
        <v>112</v>
      </c>
      <c r="H280" s="77" t="s">
        <v>28</v>
      </c>
      <c r="I280" s="77" t="s">
        <v>29</v>
      </c>
      <c r="J280" s="30"/>
      <c r="K280" s="27"/>
      <c r="L280" s="31"/>
      <c r="M280" s="26"/>
      <c r="N280" s="35">
        <v>46386</v>
      </c>
      <c r="O280" s="33" t="s">
        <v>396</v>
      </c>
      <c r="P280" s="127" t="s">
        <v>398</v>
      </c>
      <c r="Q280" s="36">
        <v>2025</v>
      </c>
    </row>
    <row r="281" spans="1:17" ht="60" x14ac:dyDescent="0.25">
      <c r="A281" s="99" t="s">
        <v>559</v>
      </c>
      <c r="B281" s="101" t="s">
        <v>621</v>
      </c>
      <c r="C281" s="100" t="s">
        <v>106</v>
      </c>
      <c r="D281" s="101" t="s">
        <v>622</v>
      </c>
      <c r="E281" s="102" t="s">
        <v>223</v>
      </c>
      <c r="F281" s="141" t="s">
        <v>215</v>
      </c>
      <c r="G281" s="100" t="s">
        <v>112</v>
      </c>
      <c r="H281" s="104" t="s">
        <v>55</v>
      </c>
      <c r="I281" s="104" t="s">
        <v>216</v>
      </c>
      <c r="J281" s="105"/>
      <c r="K281" s="103"/>
      <c r="L281" s="106"/>
      <c r="M281" s="99"/>
      <c r="N281" s="35" t="s">
        <v>99</v>
      </c>
      <c r="O281" s="33" t="s">
        <v>99</v>
      </c>
      <c r="P281" s="127" t="s">
        <v>99</v>
      </c>
      <c r="Q281" s="101">
        <v>2026</v>
      </c>
    </row>
    <row r="282" spans="1:17" ht="45" x14ac:dyDescent="0.25">
      <c r="A282" s="136" t="s">
        <v>559</v>
      </c>
      <c r="B282" s="148" t="s">
        <v>623</v>
      </c>
      <c r="C282" s="147" t="s">
        <v>106</v>
      </c>
      <c r="D282" s="36" t="s">
        <v>624</v>
      </c>
      <c r="E282" s="29">
        <v>115</v>
      </c>
      <c r="F282" s="141" t="s">
        <v>215</v>
      </c>
      <c r="G282" s="28" t="s">
        <v>112</v>
      </c>
      <c r="H282" s="77" t="s">
        <v>28</v>
      </c>
      <c r="I282" s="77" t="s">
        <v>29</v>
      </c>
      <c r="J282" s="151"/>
      <c r="K282" s="150"/>
      <c r="L282" s="139"/>
      <c r="M282" s="136"/>
      <c r="N282" s="146" t="s">
        <v>99</v>
      </c>
      <c r="O282" s="134" t="s">
        <v>99</v>
      </c>
      <c r="P282" s="156" t="s">
        <v>99</v>
      </c>
      <c r="Q282" s="125">
        <v>2026</v>
      </c>
    </row>
    <row r="283" spans="1:17" ht="45" x14ac:dyDescent="0.25">
      <c r="A283" s="132" t="s">
        <v>559</v>
      </c>
      <c r="B283" s="143" t="s">
        <v>625</v>
      </c>
      <c r="C283" s="142" t="s">
        <v>106</v>
      </c>
      <c r="D283" s="101" t="s">
        <v>626</v>
      </c>
      <c r="E283" s="102">
        <v>69</v>
      </c>
      <c r="F283" s="141" t="s">
        <v>215</v>
      </c>
      <c r="G283" s="100" t="s">
        <v>276</v>
      </c>
      <c r="H283" s="104" t="s">
        <v>28</v>
      </c>
      <c r="I283" s="104" t="s">
        <v>29</v>
      </c>
      <c r="J283" s="145"/>
      <c r="K283" s="144"/>
      <c r="L283" s="133"/>
      <c r="M283" s="132"/>
      <c r="N283" s="146" t="s">
        <v>99</v>
      </c>
      <c r="O283" s="134" t="s">
        <v>99</v>
      </c>
      <c r="P283" s="156" t="s">
        <v>99</v>
      </c>
      <c r="Q283" s="124" t="s">
        <v>31</v>
      </c>
    </row>
    <row r="284" spans="1:17" ht="30" x14ac:dyDescent="0.25">
      <c r="A284" s="99" t="s">
        <v>559</v>
      </c>
      <c r="B284" s="101" t="s">
        <v>627</v>
      </c>
      <c r="C284" s="100" t="s">
        <v>106</v>
      </c>
      <c r="D284" s="101">
        <v>1870</v>
      </c>
      <c r="E284" s="102">
        <v>115</v>
      </c>
      <c r="F284" s="141" t="s">
        <v>291</v>
      </c>
      <c r="G284" s="100" t="s">
        <v>292</v>
      </c>
      <c r="H284" s="104" t="s">
        <v>531</v>
      </c>
      <c r="I284" s="104" t="s">
        <v>303</v>
      </c>
      <c r="J284" s="105"/>
      <c r="K284" s="103"/>
      <c r="L284" s="106"/>
      <c r="M284" s="99"/>
      <c r="N284" s="35" t="s">
        <v>99</v>
      </c>
      <c r="O284" s="33" t="s">
        <v>99</v>
      </c>
      <c r="P284" s="34" t="s">
        <v>392</v>
      </c>
      <c r="Q284" s="101" t="s">
        <v>31</v>
      </c>
    </row>
    <row r="285" spans="1:17" ht="30" x14ac:dyDescent="0.25">
      <c r="A285" s="26" t="s">
        <v>559</v>
      </c>
      <c r="B285" s="36" t="s">
        <v>628</v>
      </c>
      <c r="C285" s="28" t="s">
        <v>106</v>
      </c>
      <c r="D285" s="36" t="s">
        <v>629</v>
      </c>
      <c r="E285" s="29">
        <v>115</v>
      </c>
      <c r="F285" s="141" t="s">
        <v>291</v>
      </c>
      <c r="G285" s="28" t="s">
        <v>292</v>
      </c>
      <c r="H285" s="77" t="s">
        <v>531</v>
      </c>
      <c r="I285" s="77" t="s">
        <v>303</v>
      </c>
      <c r="J285" s="30"/>
      <c r="K285" s="27"/>
      <c r="L285" s="31"/>
      <c r="M285" s="26"/>
      <c r="N285" s="35" t="s">
        <v>99</v>
      </c>
      <c r="O285" s="33" t="s">
        <v>99</v>
      </c>
      <c r="P285" s="34" t="s">
        <v>392</v>
      </c>
      <c r="Q285" s="36" t="s">
        <v>31</v>
      </c>
    </row>
    <row r="286" spans="1:17" ht="30" x14ac:dyDescent="0.25">
      <c r="A286" s="99" t="s">
        <v>559</v>
      </c>
      <c r="B286" s="101" t="s">
        <v>630</v>
      </c>
      <c r="C286" s="100" t="s">
        <v>106</v>
      </c>
      <c r="D286" s="101" t="s">
        <v>631</v>
      </c>
      <c r="E286" s="102">
        <v>115</v>
      </c>
      <c r="F286" s="141" t="s">
        <v>291</v>
      </c>
      <c r="G286" s="100" t="s">
        <v>292</v>
      </c>
      <c r="H286" s="104" t="s">
        <v>301</v>
      </c>
      <c r="I286" s="104" t="s">
        <v>303</v>
      </c>
      <c r="J286" s="105"/>
      <c r="K286" s="103"/>
      <c r="L286" s="106"/>
      <c r="M286" s="99"/>
      <c r="N286" s="35" t="s">
        <v>99</v>
      </c>
      <c r="O286" s="33" t="s">
        <v>376</v>
      </c>
      <c r="P286" s="34" t="s">
        <v>392</v>
      </c>
      <c r="Q286" s="101" t="s">
        <v>31</v>
      </c>
    </row>
    <row r="287" spans="1:17" ht="30" x14ac:dyDescent="0.25">
      <c r="A287" s="26" t="s">
        <v>559</v>
      </c>
      <c r="B287" s="36" t="s">
        <v>632</v>
      </c>
      <c r="C287" s="28" t="s">
        <v>106</v>
      </c>
      <c r="D287" s="36" t="s">
        <v>633</v>
      </c>
      <c r="E287" s="29">
        <v>115</v>
      </c>
      <c r="F287" s="141" t="s">
        <v>291</v>
      </c>
      <c r="G287" s="28" t="s">
        <v>292</v>
      </c>
      <c r="H287" s="77" t="s">
        <v>301</v>
      </c>
      <c r="I287" s="77" t="s">
        <v>303</v>
      </c>
      <c r="J287" s="30"/>
      <c r="K287" s="27"/>
      <c r="L287" s="31"/>
      <c r="M287" s="26"/>
      <c r="N287" s="35" t="s">
        <v>99</v>
      </c>
      <c r="O287" s="33" t="s">
        <v>376</v>
      </c>
      <c r="P287" s="34" t="s">
        <v>392</v>
      </c>
      <c r="Q287" s="36" t="s">
        <v>31</v>
      </c>
    </row>
    <row r="288" spans="1:17" ht="30" x14ac:dyDescent="0.25">
      <c r="A288" s="99" t="s">
        <v>559</v>
      </c>
      <c r="B288" s="101" t="s">
        <v>634</v>
      </c>
      <c r="C288" s="100" t="s">
        <v>106</v>
      </c>
      <c r="D288" s="101" t="s">
        <v>635</v>
      </c>
      <c r="E288" s="102">
        <v>115</v>
      </c>
      <c r="F288" s="141" t="s">
        <v>291</v>
      </c>
      <c r="G288" s="100" t="s">
        <v>292</v>
      </c>
      <c r="H288" s="104" t="s">
        <v>531</v>
      </c>
      <c r="I288" s="104" t="s">
        <v>303</v>
      </c>
      <c r="J288" s="105"/>
      <c r="K288" s="103"/>
      <c r="L288" s="106"/>
      <c r="M288" s="99"/>
      <c r="N288" s="35" t="s">
        <v>99</v>
      </c>
      <c r="O288" s="33" t="s">
        <v>99</v>
      </c>
      <c r="P288" s="34" t="s">
        <v>398</v>
      </c>
      <c r="Q288" s="101" t="s">
        <v>31</v>
      </c>
    </row>
    <row r="289" spans="1:17" ht="30" x14ac:dyDescent="0.25">
      <c r="A289" s="26" t="s">
        <v>559</v>
      </c>
      <c r="B289" s="36" t="s">
        <v>636</v>
      </c>
      <c r="C289" s="28" t="s">
        <v>106</v>
      </c>
      <c r="D289" s="36" t="s">
        <v>637</v>
      </c>
      <c r="E289" s="29">
        <v>115</v>
      </c>
      <c r="F289" s="141" t="s">
        <v>291</v>
      </c>
      <c r="G289" s="28" t="s">
        <v>292</v>
      </c>
      <c r="H289" s="77" t="s">
        <v>531</v>
      </c>
      <c r="I289" s="77" t="s">
        <v>303</v>
      </c>
      <c r="J289" s="30"/>
      <c r="K289" s="27"/>
      <c r="L289" s="31"/>
      <c r="M289" s="26"/>
      <c r="N289" s="35" t="s">
        <v>99</v>
      </c>
      <c r="O289" s="33" t="s">
        <v>99</v>
      </c>
      <c r="P289" s="34" t="s">
        <v>398</v>
      </c>
      <c r="Q289" s="36" t="s">
        <v>31</v>
      </c>
    </row>
    <row r="290" spans="1:17" ht="30" x14ac:dyDescent="0.25">
      <c r="A290" s="99" t="s">
        <v>559</v>
      </c>
      <c r="B290" s="101" t="s">
        <v>638</v>
      </c>
      <c r="C290" s="100" t="s">
        <v>106</v>
      </c>
      <c r="D290" s="101" t="s">
        <v>639</v>
      </c>
      <c r="E290" s="102">
        <v>115</v>
      </c>
      <c r="F290" s="141" t="s">
        <v>291</v>
      </c>
      <c r="G290" s="100" t="s">
        <v>292</v>
      </c>
      <c r="H290" s="104" t="s">
        <v>640</v>
      </c>
      <c r="I290" s="104" t="s">
        <v>303</v>
      </c>
      <c r="J290" s="105"/>
      <c r="K290" s="103"/>
      <c r="L290" s="106"/>
      <c r="M290" s="99"/>
      <c r="N290" s="35" t="s">
        <v>99</v>
      </c>
      <c r="O290" s="33" t="s">
        <v>99</v>
      </c>
      <c r="P290" s="34" t="s">
        <v>392</v>
      </c>
      <c r="Q290" s="101" t="s">
        <v>31</v>
      </c>
    </row>
    <row r="291" spans="1:17" ht="30" x14ac:dyDescent="0.25">
      <c r="A291" s="26" t="s">
        <v>559</v>
      </c>
      <c r="B291" s="36" t="s">
        <v>641</v>
      </c>
      <c r="C291" s="28" t="s">
        <v>106</v>
      </c>
      <c r="D291" s="36" t="s">
        <v>642</v>
      </c>
      <c r="E291" s="29">
        <v>115</v>
      </c>
      <c r="F291" s="141" t="s">
        <v>291</v>
      </c>
      <c r="G291" s="28" t="s">
        <v>292</v>
      </c>
      <c r="H291" s="77" t="s">
        <v>640</v>
      </c>
      <c r="I291" s="77" t="s">
        <v>303</v>
      </c>
      <c r="J291" s="30"/>
      <c r="K291" s="27"/>
      <c r="L291" s="31"/>
      <c r="M291" s="26"/>
      <c r="N291" s="35" t="s">
        <v>99</v>
      </c>
      <c r="O291" s="33" t="s">
        <v>99</v>
      </c>
      <c r="P291" s="34" t="s">
        <v>392</v>
      </c>
      <c r="Q291" s="36" t="s">
        <v>31</v>
      </c>
    </row>
    <row r="292" spans="1:17" ht="60" x14ac:dyDescent="0.25">
      <c r="A292" s="99" t="s">
        <v>559</v>
      </c>
      <c r="B292" s="101" t="s">
        <v>643</v>
      </c>
      <c r="C292" s="108" t="s">
        <v>106</v>
      </c>
      <c r="D292" s="101" t="s">
        <v>644</v>
      </c>
      <c r="E292" s="102">
        <v>115</v>
      </c>
      <c r="F292" s="141" t="s">
        <v>291</v>
      </c>
      <c r="G292" s="100" t="s">
        <v>292</v>
      </c>
      <c r="H292" s="104" t="s">
        <v>55</v>
      </c>
      <c r="I292" s="104" t="s">
        <v>75</v>
      </c>
      <c r="J292" s="107"/>
      <c r="K292" s="108"/>
      <c r="L292" s="106"/>
      <c r="M292" s="106"/>
      <c r="N292" s="122" t="s">
        <v>99</v>
      </c>
      <c r="O292" s="33" t="s">
        <v>99</v>
      </c>
      <c r="P292" s="34" t="s">
        <v>392</v>
      </c>
      <c r="Q292" s="131">
        <v>2026</v>
      </c>
    </row>
    <row r="293" spans="1:17" ht="60" x14ac:dyDescent="0.25">
      <c r="A293" s="26" t="s">
        <v>559</v>
      </c>
      <c r="B293" s="36" t="s">
        <v>645</v>
      </c>
      <c r="C293" s="38" t="s">
        <v>106</v>
      </c>
      <c r="D293" s="36" t="s">
        <v>646</v>
      </c>
      <c r="E293" s="29" t="s">
        <v>101</v>
      </c>
      <c r="F293" s="141" t="s">
        <v>291</v>
      </c>
      <c r="G293" s="28" t="s">
        <v>292</v>
      </c>
      <c r="H293" s="77" t="s">
        <v>55</v>
      </c>
      <c r="I293" s="77" t="s">
        <v>75</v>
      </c>
      <c r="J293" s="39"/>
      <c r="K293" s="38"/>
      <c r="L293" s="31"/>
      <c r="M293" s="31"/>
      <c r="N293" s="140" t="s">
        <v>99</v>
      </c>
      <c r="O293" s="33" t="s">
        <v>99</v>
      </c>
      <c r="P293" s="40" t="s">
        <v>392</v>
      </c>
      <c r="Q293" s="131">
        <v>2026</v>
      </c>
    </row>
    <row r="294" spans="1:17" ht="45" x14ac:dyDescent="0.25">
      <c r="A294" s="26" t="s">
        <v>559</v>
      </c>
      <c r="B294" s="36" t="s">
        <v>647</v>
      </c>
      <c r="C294" s="38" t="s">
        <v>106</v>
      </c>
      <c r="D294" s="36" t="s">
        <v>648</v>
      </c>
      <c r="E294" s="29">
        <v>115</v>
      </c>
      <c r="F294" s="141" t="s">
        <v>306</v>
      </c>
      <c r="G294" s="38" t="s">
        <v>54</v>
      </c>
      <c r="H294" s="77" t="s">
        <v>649</v>
      </c>
      <c r="I294" s="77" t="s">
        <v>650</v>
      </c>
      <c r="J294" s="39"/>
      <c r="K294" s="38"/>
      <c r="L294" s="31"/>
      <c r="M294" s="31"/>
      <c r="N294" s="32" t="s">
        <v>99</v>
      </c>
      <c r="O294" s="33" t="s">
        <v>396</v>
      </c>
      <c r="P294" s="40" t="s">
        <v>99</v>
      </c>
      <c r="Q294" s="178">
        <v>2026</v>
      </c>
    </row>
    <row r="295" spans="1:17" ht="45" x14ac:dyDescent="0.25">
      <c r="A295" s="26" t="s">
        <v>559</v>
      </c>
      <c r="B295" s="36" t="s">
        <v>651</v>
      </c>
      <c r="C295" s="38" t="s">
        <v>106</v>
      </c>
      <c r="D295" s="36" t="s">
        <v>652</v>
      </c>
      <c r="E295" s="29">
        <v>115</v>
      </c>
      <c r="F295" s="141" t="s">
        <v>340</v>
      </c>
      <c r="G295" s="38" t="s">
        <v>288</v>
      </c>
      <c r="H295" s="77" t="s">
        <v>653</v>
      </c>
      <c r="I295" s="77" t="s">
        <v>654</v>
      </c>
      <c r="J295" s="39"/>
      <c r="K295" s="38"/>
      <c r="L295" s="31"/>
      <c r="M295" s="31"/>
      <c r="N295" s="32" t="s">
        <v>99</v>
      </c>
      <c r="O295" s="33" t="s">
        <v>370</v>
      </c>
      <c r="P295" s="40" t="s">
        <v>385</v>
      </c>
      <c r="Q295" s="36" t="s">
        <v>31</v>
      </c>
    </row>
    <row r="296" spans="1:17" ht="45" x14ac:dyDescent="0.25">
      <c r="A296" s="99" t="s">
        <v>559</v>
      </c>
      <c r="B296" s="101" t="s">
        <v>655</v>
      </c>
      <c r="C296" s="108" t="s">
        <v>106</v>
      </c>
      <c r="D296" s="101" t="s">
        <v>656</v>
      </c>
      <c r="E296" s="102">
        <v>115</v>
      </c>
      <c r="F296" s="141" t="s">
        <v>340</v>
      </c>
      <c r="G296" s="108" t="s">
        <v>288</v>
      </c>
      <c r="H296" s="104" t="s">
        <v>28</v>
      </c>
      <c r="I296" s="104" t="s">
        <v>29</v>
      </c>
      <c r="J296" s="107"/>
      <c r="K296" s="108"/>
      <c r="L296" s="106"/>
      <c r="M296" s="106"/>
      <c r="N296" s="32" t="s">
        <v>99</v>
      </c>
      <c r="O296" s="33" t="s">
        <v>376</v>
      </c>
      <c r="P296" s="40" t="s">
        <v>657</v>
      </c>
      <c r="Q296" s="101" t="s">
        <v>31</v>
      </c>
    </row>
    <row r="297" spans="1:17" ht="60" x14ac:dyDescent="0.25">
      <c r="A297" s="26" t="s">
        <v>559</v>
      </c>
      <c r="B297" s="36" t="s">
        <v>658</v>
      </c>
      <c r="C297" s="38" t="s">
        <v>106</v>
      </c>
      <c r="D297" s="36" t="s">
        <v>659</v>
      </c>
      <c r="E297" s="29">
        <v>115</v>
      </c>
      <c r="F297" s="141" t="s">
        <v>340</v>
      </c>
      <c r="G297" s="38" t="s">
        <v>288</v>
      </c>
      <c r="H297" s="77" t="s">
        <v>55</v>
      </c>
      <c r="I297" s="77" t="s">
        <v>216</v>
      </c>
      <c r="J297" s="39"/>
      <c r="K297" s="38"/>
      <c r="L297" s="31"/>
      <c r="M297" s="31"/>
      <c r="N297" s="32" t="s">
        <v>99</v>
      </c>
      <c r="O297" s="33" t="s">
        <v>370</v>
      </c>
      <c r="P297" s="40" t="s">
        <v>398</v>
      </c>
      <c r="Q297" s="36" t="s">
        <v>31</v>
      </c>
    </row>
    <row r="298" spans="1:17" ht="60" x14ac:dyDescent="0.25">
      <c r="A298" s="99" t="s">
        <v>559</v>
      </c>
      <c r="B298" s="101" t="s">
        <v>660</v>
      </c>
      <c r="C298" s="108" t="s">
        <v>106</v>
      </c>
      <c r="D298" s="101" t="s">
        <v>661</v>
      </c>
      <c r="E298" s="102">
        <v>115</v>
      </c>
      <c r="F298" s="141" t="s">
        <v>340</v>
      </c>
      <c r="G298" s="108" t="s">
        <v>288</v>
      </c>
      <c r="H298" s="104" t="s">
        <v>55</v>
      </c>
      <c r="I298" s="104" t="s">
        <v>216</v>
      </c>
      <c r="J298" s="107"/>
      <c r="K298" s="108"/>
      <c r="L298" s="106"/>
      <c r="M298" s="106"/>
      <c r="N298" s="32" t="s">
        <v>99</v>
      </c>
      <c r="O298" s="33" t="s">
        <v>376</v>
      </c>
      <c r="P298" s="40" t="s">
        <v>662</v>
      </c>
      <c r="Q298" s="101" t="s">
        <v>31</v>
      </c>
    </row>
    <row r="299" spans="1:17" ht="45" x14ac:dyDescent="0.25">
      <c r="A299" s="26" t="s">
        <v>559</v>
      </c>
      <c r="B299" s="36" t="s">
        <v>663</v>
      </c>
      <c r="C299" s="38" t="s">
        <v>106</v>
      </c>
      <c r="D299" s="36" t="s">
        <v>664</v>
      </c>
      <c r="E299" s="29">
        <v>115</v>
      </c>
      <c r="F299" s="141" t="s">
        <v>340</v>
      </c>
      <c r="G299" s="38" t="s">
        <v>288</v>
      </c>
      <c r="H299" s="77" t="s">
        <v>28</v>
      </c>
      <c r="I299" s="77" t="s">
        <v>343</v>
      </c>
      <c r="J299" s="39"/>
      <c r="K299" s="38"/>
      <c r="L299" s="31"/>
      <c r="M299" s="31"/>
      <c r="N299" s="32" t="s">
        <v>99</v>
      </c>
      <c r="O299" s="33" t="s">
        <v>396</v>
      </c>
      <c r="P299" s="40" t="s">
        <v>662</v>
      </c>
      <c r="Q299" s="36" t="s">
        <v>31</v>
      </c>
    </row>
    <row r="300" spans="1:17" ht="60" x14ac:dyDescent="0.25">
      <c r="A300" s="26" t="s">
        <v>559</v>
      </c>
      <c r="B300" s="36" t="s">
        <v>665</v>
      </c>
      <c r="C300" s="38" t="s">
        <v>106</v>
      </c>
      <c r="D300" s="36" t="s">
        <v>666</v>
      </c>
      <c r="E300" s="29" t="s">
        <v>101</v>
      </c>
      <c r="F300" s="141" t="s">
        <v>340</v>
      </c>
      <c r="G300" s="38" t="s">
        <v>288</v>
      </c>
      <c r="H300" s="77" t="s">
        <v>55</v>
      </c>
      <c r="I300" s="77" t="s">
        <v>216</v>
      </c>
      <c r="J300" s="39"/>
      <c r="K300" s="38"/>
      <c r="L300" s="31"/>
      <c r="M300" s="31"/>
      <c r="N300" s="32" t="s">
        <v>99</v>
      </c>
      <c r="O300" s="33" t="s">
        <v>376</v>
      </c>
      <c r="P300" s="40" t="s">
        <v>392</v>
      </c>
      <c r="Q300" s="36" t="s">
        <v>31</v>
      </c>
    </row>
    <row r="301" spans="1:17" ht="60" x14ac:dyDescent="0.25">
      <c r="A301" s="99" t="s">
        <v>559</v>
      </c>
      <c r="B301" s="101" t="s">
        <v>667</v>
      </c>
      <c r="C301" s="108" t="s">
        <v>106</v>
      </c>
      <c r="D301" s="101" t="s">
        <v>668</v>
      </c>
      <c r="E301" s="102">
        <v>115</v>
      </c>
      <c r="F301" s="141" t="s">
        <v>340</v>
      </c>
      <c r="G301" s="108" t="s">
        <v>288</v>
      </c>
      <c r="H301" s="104" t="s">
        <v>55</v>
      </c>
      <c r="I301" s="104" t="s">
        <v>234</v>
      </c>
      <c r="J301" s="107"/>
      <c r="K301" s="108"/>
      <c r="L301" s="106"/>
      <c r="M301" s="106"/>
      <c r="N301" s="32" t="s">
        <v>99</v>
      </c>
      <c r="O301" s="33" t="s">
        <v>482</v>
      </c>
      <c r="P301" s="40" t="s">
        <v>398</v>
      </c>
      <c r="Q301" s="101" t="s">
        <v>31</v>
      </c>
    </row>
    <row r="302" spans="1:17" ht="60" x14ac:dyDescent="0.25">
      <c r="A302" s="26" t="s">
        <v>559</v>
      </c>
      <c r="B302" s="36" t="s">
        <v>669</v>
      </c>
      <c r="C302" s="38" t="s">
        <v>106</v>
      </c>
      <c r="D302" s="36" t="s">
        <v>670</v>
      </c>
      <c r="E302" s="29">
        <v>115</v>
      </c>
      <c r="F302" s="141" t="s">
        <v>340</v>
      </c>
      <c r="G302" s="38" t="s">
        <v>288</v>
      </c>
      <c r="H302" s="77" t="s">
        <v>55</v>
      </c>
      <c r="I302" s="77" t="s">
        <v>216</v>
      </c>
      <c r="J302" s="39"/>
      <c r="K302" s="38"/>
      <c r="L302" s="31"/>
      <c r="M302" s="31"/>
      <c r="N302" s="32" t="s">
        <v>99</v>
      </c>
      <c r="O302" s="33" t="s">
        <v>376</v>
      </c>
      <c r="P302" s="40" t="s">
        <v>398</v>
      </c>
      <c r="Q302" s="36" t="s">
        <v>31</v>
      </c>
    </row>
    <row r="303" spans="1:17" ht="60" x14ac:dyDescent="0.25">
      <c r="A303" s="99" t="s">
        <v>559</v>
      </c>
      <c r="B303" s="101" t="s">
        <v>671</v>
      </c>
      <c r="C303" s="108" t="s">
        <v>106</v>
      </c>
      <c r="D303" s="101" t="s">
        <v>672</v>
      </c>
      <c r="E303" s="102" t="s">
        <v>101</v>
      </c>
      <c r="F303" s="141" t="s">
        <v>340</v>
      </c>
      <c r="G303" s="108" t="s">
        <v>288</v>
      </c>
      <c r="H303" s="104" t="s">
        <v>55</v>
      </c>
      <c r="I303" s="104" t="s">
        <v>216</v>
      </c>
      <c r="J303" s="107"/>
      <c r="K303" s="108"/>
      <c r="L303" s="106"/>
      <c r="M303" s="106"/>
      <c r="N303" s="32" t="s">
        <v>99</v>
      </c>
      <c r="O303" s="33" t="s">
        <v>376</v>
      </c>
      <c r="P303" s="40" t="s">
        <v>398</v>
      </c>
      <c r="Q303" s="101">
        <v>2025</v>
      </c>
    </row>
    <row r="304" spans="1:17" ht="60" x14ac:dyDescent="0.25">
      <c r="A304" s="26" t="s">
        <v>559</v>
      </c>
      <c r="B304" s="36" t="s">
        <v>673</v>
      </c>
      <c r="C304" s="38" t="s">
        <v>106</v>
      </c>
      <c r="D304" s="36" t="s">
        <v>674</v>
      </c>
      <c r="E304" s="29" t="s">
        <v>223</v>
      </c>
      <c r="F304" s="141" t="s">
        <v>340</v>
      </c>
      <c r="G304" s="38" t="s">
        <v>288</v>
      </c>
      <c r="H304" s="77" t="s">
        <v>55</v>
      </c>
      <c r="I304" s="77" t="s">
        <v>216</v>
      </c>
      <c r="J304" s="39"/>
      <c r="K304" s="38"/>
      <c r="L304" s="31"/>
      <c r="M304" s="31"/>
      <c r="N304" s="32" t="s">
        <v>99</v>
      </c>
      <c r="O304" s="33" t="s">
        <v>370</v>
      </c>
      <c r="P304" s="40" t="s">
        <v>398</v>
      </c>
      <c r="Q304" s="36">
        <v>2025</v>
      </c>
    </row>
    <row r="305" spans="1:17" ht="60" x14ac:dyDescent="0.25">
      <c r="A305" s="99" t="s">
        <v>559</v>
      </c>
      <c r="B305" s="101" t="s">
        <v>675</v>
      </c>
      <c r="C305" s="108" t="s">
        <v>106</v>
      </c>
      <c r="D305" s="101" t="s">
        <v>676</v>
      </c>
      <c r="E305" s="102">
        <v>115</v>
      </c>
      <c r="F305" s="141" t="s">
        <v>340</v>
      </c>
      <c r="G305" s="108" t="s">
        <v>288</v>
      </c>
      <c r="H305" s="104" t="s">
        <v>55</v>
      </c>
      <c r="I305" s="104" t="s">
        <v>216</v>
      </c>
      <c r="J305" s="107"/>
      <c r="K305" s="108"/>
      <c r="L305" s="106"/>
      <c r="M305" s="106"/>
      <c r="N305" s="32" t="s">
        <v>99</v>
      </c>
      <c r="O305" s="33" t="s">
        <v>370</v>
      </c>
      <c r="P305" s="40" t="s">
        <v>392</v>
      </c>
      <c r="Q305" s="101">
        <v>2025</v>
      </c>
    </row>
    <row r="306" spans="1:17" ht="45" x14ac:dyDescent="0.25">
      <c r="A306" s="26" t="s">
        <v>559</v>
      </c>
      <c r="B306" s="36" t="s">
        <v>677</v>
      </c>
      <c r="C306" s="38" t="s">
        <v>106</v>
      </c>
      <c r="D306" s="36" t="s">
        <v>678</v>
      </c>
      <c r="E306" s="29">
        <v>115</v>
      </c>
      <c r="F306" s="141" t="s">
        <v>340</v>
      </c>
      <c r="G306" s="38" t="s">
        <v>288</v>
      </c>
      <c r="H306" s="77" t="s">
        <v>28</v>
      </c>
      <c r="I306" s="77" t="s">
        <v>29</v>
      </c>
      <c r="J306" s="39"/>
      <c r="K306" s="38"/>
      <c r="L306" s="31"/>
      <c r="M306" s="31"/>
      <c r="N306" s="32" t="s">
        <v>99</v>
      </c>
      <c r="O306" s="33" t="s">
        <v>376</v>
      </c>
      <c r="P306" s="40" t="s">
        <v>392</v>
      </c>
      <c r="Q306" s="36">
        <v>2025</v>
      </c>
    </row>
    <row r="307" spans="1:17" ht="45" x14ac:dyDescent="0.25">
      <c r="A307" s="99" t="s">
        <v>559</v>
      </c>
      <c r="B307" s="101" t="s">
        <v>679</v>
      </c>
      <c r="C307" s="108" t="s">
        <v>106</v>
      </c>
      <c r="D307" s="101" t="s">
        <v>680</v>
      </c>
      <c r="E307" s="102">
        <v>115</v>
      </c>
      <c r="F307" s="141" t="s">
        <v>340</v>
      </c>
      <c r="G307" s="108" t="s">
        <v>288</v>
      </c>
      <c r="H307" s="104" t="s">
        <v>28</v>
      </c>
      <c r="I307" s="104" t="s">
        <v>29</v>
      </c>
      <c r="J307" s="107"/>
      <c r="K307" s="108"/>
      <c r="L307" s="106"/>
      <c r="M307" s="106"/>
      <c r="N307" s="32" t="s">
        <v>99</v>
      </c>
      <c r="O307" s="33" t="s">
        <v>376</v>
      </c>
      <c r="P307" s="40" t="s">
        <v>392</v>
      </c>
      <c r="Q307" s="101">
        <v>2025</v>
      </c>
    </row>
    <row r="308" spans="1:17" ht="45" x14ac:dyDescent="0.25">
      <c r="A308" s="26" t="s">
        <v>559</v>
      </c>
      <c r="B308" s="36" t="s">
        <v>681</v>
      </c>
      <c r="C308" s="38" t="s">
        <v>106</v>
      </c>
      <c r="D308" s="36" t="s">
        <v>682</v>
      </c>
      <c r="E308" s="29">
        <v>115</v>
      </c>
      <c r="F308" s="141" t="s">
        <v>340</v>
      </c>
      <c r="G308" s="38" t="s">
        <v>288</v>
      </c>
      <c r="H308" s="77" t="s">
        <v>28</v>
      </c>
      <c r="I308" s="77" t="s">
        <v>29</v>
      </c>
      <c r="J308" s="39"/>
      <c r="K308" s="38"/>
      <c r="L308" s="31"/>
      <c r="M308" s="31"/>
      <c r="N308" s="32" t="s">
        <v>99</v>
      </c>
      <c r="O308" s="33" t="s">
        <v>376</v>
      </c>
      <c r="P308" s="40" t="s">
        <v>392</v>
      </c>
      <c r="Q308" s="36">
        <v>2025</v>
      </c>
    </row>
    <row r="309" spans="1:17" ht="45" x14ac:dyDescent="0.25">
      <c r="A309" s="99" t="s">
        <v>559</v>
      </c>
      <c r="B309" s="101" t="s">
        <v>683</v>
      </c>
      <c r="C309" s="108" t="s">
        <v>106</v>
      </c>
      <c r="D309" s="101" t="s">
        <v>684</v>
      </c>
      <c r="E309" s="102">
        <v>115</v>
      </c>
      <c r="F309" s="141" t="s">
        <v>340</v>
      </c>
      <c r="G309" s="108" t="s">
        <v>288</v>
      </c>
      <c r="H309" s="104" t="s">
        <v>28</v>
      </c>
      <c r="I309" s="104" t="s">
        <v>29</v>
      </c>
      <c r="J309" s="107"/>
      <c r="K309" s="108"/>
      <c r="L309" s="106"/>
      <c r="M309" s="106"/>
      <c r="N309" s="32" t="s">
        <v>99</v>
      </c>
      <c r="O309" s="33" t="s">
        <v>376</v>
      </c>
      <c r="P309" s="40" t="s">
        <v>392</v>
      </c>
      <c r="Q309" s="101">
        <v>2025</v>
      </c>
    </row>
    <row r="310" spans="1:17" ht="45" x14ac:dyDescent="0.25">
      <c r="A310" s="136" t="s">
        <v>559</v>
      </c>
      <c r="B310" s="148" t="s">
        <v>685</v>
      </c>
      <c r="C310" s="137" t="s">
        <v>106</v>
      </c>
      <c r="D310" s="148" t="s">
        <v>686</v>
      </c>
      <c r="E310" s="149">
        <v>115</v>
      </c>
      <c r="F310" s="141" t="s">
        <v>340</v>
      </c>
      <c r="G310" s="137" t="s">
        <v>288</v>
      </c>
      <c r="H310" s="77" t="s">
        <v>28</v>
      </c>
      <c r="I310" s="77" t="s">
        <v>29</v>
      </c>
      <c r="J310" s="138"/>
      <c r="K310" s="137"/>
      <c r="L310" s="139"/>
      <c r="M310" s="139"/>
      <c r="N310" s="152" t="s">
        <v>99</v>
      </c>
      <c r="O310" s="134" t="s">
        <v>376</v>
      </c>
      <c r="P310" s="135" t="s">
        <v>392</v>
      </c>
      <c r="Q310" s="36">
        <v>2025</v>
      </c>
    </row>
    <row r="311" spans="1:17" ht="45" x14ac:dyDescent="0.25">
      <c r="A311" s="99" t="s">
        <v>559</v>
      </c>
      <c r="B311" s="101" t="s">
        <v>687</v>
      </c>
      <c r="C311" s="108" t="s">
        <v>106</v>
      </c>
      <c r="D311" s="101" t="s">
        <v>688</v>
      </c>
      <c r="E311" s="102">
        <v>115</v>
      </c>
      <c r="F311" s="141" t="s">
        <v>340</v>
      </c>
      <c r="G311" s="108" t="s">
        <v>288</v>
      </c>
      <c r="H311" s="104" t="s">
        <v>28</v>
      </c>
      <c r="I311" s="104" t="s">
        <v>29</v>
      </c>
      <c r="J311" s="107"/>
      <c r="K311" s="108"/>
      <c r="L311" s="106"/>
      <c r="M311" s="106"/>
      <c r="N311" s="32" t="s">
        <v>99</v>
      </c>
      <c r="O311" s="33" t="s">
        <v>376</v>
      </c>
      <c r="P311" s="34" t="s">
        <v>392</v>
      </c>
      <c r="Q311" s="101">
        <v>2025</v>
      </c>
    </row>
  </sheetData>
  <autoFilter ref="A9:Q311" xr:uid="{06898D14-DF57-423B-9E60-C2B6FF48405B}"/>
  <phoneticPr fontId="11" type="noConversion"/>
  <conditionalFormatting sqref="A10:E10 G10:I10">
    <cfRule type="expression" dxfId="48" priority="73">
      <formula>IF($A10="Under Development",1,0)</formula>
    </cfRule>
    <cfRule type="expression" dxfId="47" priority="75">
      <formula>IF($A10="Under Evaluation",1,0)</formula>
    </cfRule>
  </conditionalFormatting>
  <conditionalFormatting sqref="A293:E293">
    <cfRule type="expression" dxfId="46" priority="1">
      <formula>IF($A293="Presented to PAC",1,0)</formula>
    </cfRule>
    <cfRule type="expression" dxfId="45" priority="2">
      <formula>IF($A293="Under Development",1,0)</formula>
    </cfRule>
    <cfRule type="expression" dxfId="44" priority="3">
      <formula>IF($A293="Under Evaluation",1,0)</formula>
    </cfRule>
  </conditionalFormatting>
  <conditionalFormatting sqref="A46:I157 D158:I179 C158 A158:B179">
    <cfRule type="expression" dxfId="43" priority="51">
      <formula>IF($A46="Under Development",1,0)</formula>
    </cfRule>
  </conditionalFormatting>
  <conditionalFormatting sqref="A46:I157 N46:Q179 C158 A158:B179 D158:I179">
    <cfRule type="expression" dxfId="42" priority="54">
      <formula>IF($A46="Under Evaluation",1,0)</formula>
    </cfRule>
  </conditionalFormatting>
  <conditionalFormatting sqref="A180:I213 N180:Q222 C213:C218 A214:B214 D214:I214 A215:I215 A216:B216 D216:I216 A217:I226 Q223:Q226 A228:I257 N228:Q257">
    <cfRule type="expression" dxfId="41" priority="48">
      <formula>IF($A180="Under Evaluation",1,0)</formula>
    </cfRule>
  </conditionalFormatting>
  <conditionalFormatting sqref="A258:I271 N258:Q283 A272:C273 A274:I281 A282:C283">
    <cfRule type="expression" dxfId="40" priority="37">
      <formula>IF($A258="Under Evaluation",1,0)</formula>
    </cfRule>
  </conditionalFormatting>
  <conditionalFormatting sqref="A258:I281">
    <cfRule type="expression" dxfId="39" priority="31">
      <formula>IF($A258="Under Development",1,0)</formula>
    </cfRule>
  </conditionalFormatting>
  <conditionalFormatting sqref="A282:I283">
    <cfRule type="expression" dxfId="38" priority="28">
      <formula>IF($A282="Under Development",1,0)</formula>
    </cfRule>
  </conditionalFormatting>
  <conditionalFormatting sqref="A284:I292 N284:Q311 F293:I293 A294:I311">
    <cfRule type="expression" dxfId="37" priority="12">
      <formula>IF($A284="Under Evaluation",1,0)</formula>
    </cfRule>
  </conditionalFormatting>
  <conditionalFormatting sqref="A11:M157 C158 A158:B179 D158:M179 Q10:Q179">
    <cfRule type="expression" dxfId="36" priority="52">
      <formula>IF($A10="Presented to PAC",1,0)</formula>
    </cfRule>
  </conditionalFormatting>
  <conditionalFormatting sqref="A217:M257 Q180:Q257 A180:M213 D214:M214 A215:M215 D216:M216 C213:C218 A214:B214 A216:B216">
    <cfRule type="expression" dxfId="35" priority="45">
      <formula>IF($A180="Presented to PAC",1,0)</formula>
    </cfRule>
  </conditionalFormatting>
  <conditionalFormatting sqref="A258:M271 A272:C273 A274:M281 A282:C283 Q258:Q283">
    <cfRule type="expression" dxfId="34" priority="35">
      <formula>IF($A258="Presented to PAC",1,0)</formula>
    </cfRule>
  </conditionalFormatting>
  <conditionalFormatting sqref="A284:M292 F293:M293 A294:M311 Q284:Q311">
    <cfRule type="expression" dxfId="33" priority="9">
      <formula>IF($A284="Presented to PAC",1,0)</formula>
    </cfRule>
  </conditionalFormatting>
  <conditionalFormatting sqref="C159:C179">
    <cfRule type="expression" dxfId="32" priority="58">
      <formula>IF($A158="Under Development",1,0)</formula>
    </cfRule>
    <cfRule type="expression" dxfId="31" priority="57">
      <formula>IF($A158="Presented to PAC",1,0)</formula>
    </cfRule>
    <cfRule type="expression" dxfId="30" priority="56">
      <formula>IF($A158="Under Evaluation",1,0)</formula>
    </cfRule>
  </conditionalFormatting>
  <conditionalFormatting sqref="C174:C175">
    <cfRule type="expression" dxfId="29" priority="59">
      <formula>IF(#REF!="Under Evaluation",1,0)</formula>
    </cfRule>
    <cfRule type="expression" dxfId="28" priority="60">
      <formula>IF(#REF!="Presented to PAC",1,0)</formula>
    </cfRule>
    <cfRule type="expression" dxfId="27" priority="61">
      <formula>IF(#REF!="Under Development",1,0)</formula>
    </cfRule>
  </conditionalFormatting>
  <conditionalFormatting sqref="D272:I273">
    <cfRule type="expression" dxfId="26" priority="32">
      <formula>IF($A272="Under Evaluation",1,0)</formula>
    </cfRule>
  </conditionalFormatting>
  <conditionalFormatting sqref="D282:I283">
    <cfRule type="expression" dxfId="25" priority="29">
      <formula>IF($A282="Under Evaluation",1,0)</formula>
    </cfRule>
  </conditionalFormatting>
  <conditionalFormatting sqref="D272:M273">
    <cfRule type="expression" dxfId="24" priority="30">
      <formula>IF($A272="Presented to PAC",1,0)</formula>
    </cfRule>
  </conditionalFormatting>
  <conditionalFormatting sqref="D282:M283">
    <cfRule type="expression" dxfId="23" priority="27">
      <formula>IF($A282="Presented to PAC",1,0)</formula>
    </cfRule>
  </conditionalFormatting>
  <conditionalFormatting sqref="F10:F311">
    <cfRule type="expression" dxfId="22" priority="4">
      <formula>IF($A10="Presented to PAC",1,0)</formula>
    </cfRule>
    <cfRule type="expression" dxfId="21" priority="5">
      <formula>IF($A10="Under Development",1,0)</formula>
    </cfRule>
    <cfRule type="expression" dxfId="20" priority="6">
      <formula>IF($A10="Under Evaluation",1,0)</formula>
    </cfRule>
  </conditionalFormatting>
  <conditionalFormatting sqref="J10:K155 A10:E10 G10:M10">
    <cfRule type="expression" dxfId="19" priority="72">
      <formula>IF($A10="Presented to PAC",1,0)</formula>
    </cfRule>
  </conditionalFormatting>
  <conditionalFormatting sqref="J10:M28 J10:K155">
    <cfRule type="expression" dxfId="18" priority="74">
      <formula>IF($A10="Under Development",1,0)</formula>
    </cfRule>
    <cfRule type="expression" dxfId="17" priority="76">
      <formula>IF($A10="Under Evaluation",1,0)</formula>
    </cfRule>
  </conditionalFormatting>
  <conditionalFormatting sqref="J29:M179">
    <cfRule type="expression" dxfId="16" priority="53">
      <formula>IF($A29="Under Development",1,0)</formula>
    </cfRule>
    <cfRule type="expression" dxfId="15" priority="55">
      <formula>IF($A29="Under Evaluation",1,0)</formula>
    </cfRule>
  </conditionalFormatting>
  <conditionalFormatting sqref="J180:M226 J228:M257">
    <cfRule type="expression" dxfId="14" priority="49">
      <formula>IF($A180="Under Evaluation",1,0)</formula>
    </cfRule>
    <cfRule type="expression" dxfId="13" priority="47">
      <formula>IF($A180="Under Development",1,0)</formula>
    </cfRule>
  </conditionalFormatting>
  <conditionalFormatting sqref="J227:M227">
    <cfRule type="expression" dxfId="12" priority="44">
      <formula>IF($A227="Under Evaluation",1,0)</formula>
    </cfRule>
    <cfRule type="expression" dxfId="11" priority="42">
      <formula>IF($A227="Under Development",1,0)</formula>
    </cfRule>
  </conditionalFormatting>
  <conditionalFormatting sqref="J258:M283">
    <cfRule type="expression" dxfId="10" priority="36">
      <formula>IF($A258="Under Development",1,0)</formula>
    </cfRule>
    <cfRule type="expression" dxfId="9" priority="38">
      <formula>IF($A258="Under Evaluation",1,0)</formula>
    </cfRule>
  </conditionalFormatting>
  <conditionalFormatting sqref="J284:M311">
    <cfRule type="expression" dxfId="8" priority="13">
      <formula>IF($A284="Under Evaluation",1,0)</formula>
    </cfRule>
    <cfRule type="expression" dxfId="7" priority="11">
      <formula>IF($A284="Under Development",1,0)</formula>
    </cfRule>
  </conditionalFormatting>
  <conditionalFormatting sqref="N10:P311">
    <cfRule type="expression" dxfId="6" priority="7">
      <formula>IF($A10="Presented to PAC",1,0)</formula>
    </cfRule>
  </conditionalFormatting>
  <conditionalFormatting sqref="N223:P227 A227:I227 Q227">
    <cfRule type="expression" dxfId="5" priority="41">
      <formula>IF($A223="Under Development",1,0)</formula>
    </cfRule>
    <cfRule type="expression" dxfId="4" priority="43">
      <formula>IF($A223="Under Evaluation",1,0)</formula>
    </cfRule>
  </conditionalFormatting>
  <conditionalFormatting sqref="N10:Q45 A11:I45">
    <cfRule type="expression" dxfId="3" priority="69">
      <formula>IF($A10="Under Evaluation",1,0)</formula>
    </cfRule>
    <cfRule type="expression" dxfId="2" priority="67">
      <formula>IF($A10="Under Development",1,0)</formula>
    </cfRule>
  </conditionalFormatting>
  <conditionalFormatting sqref="N46:Q222 A180:I213 C213:C218 A214:B214 D214:I214 A215:I215 A216:B216 D216:I216 A217:I226 Q223:Q226 A228:I257 N228:Q257">
    <cfRule type="expression" dxfId="1" priority="46">
      <formula>IF($A46="Under Development",1,0)</formula>
    </cfRule>
  </conditionalFormatting>
  <conditionalFormatting sqref="N258:Q311 A284:I292 F293:I293 A294:I311">
    <cfRule type="expression" dxfId="0" priority="10">
      <formula>IF($A258="Under Development",1,0)</formula>
    </cfRule>
  </conditionalFormatting>
  <dataValidations count="8">
    <dataValidation type="list" allowBlank="1" showInputMessage="1" showErrorMessage="1" sqref="A46:A226 A228:A257 A284:A311" xr:uid="{9EAA9A35-5AD4-42E7-9F2C-609B5764EFE5}">
      <formula1>"Presented to PAC, Under Development, Under Evaluation"</formula1>
    </dataValidation>
    <dataValidation type="list" allowBlank="1" showInputMessage="1" showErrorMessage="1" sqref="K46:K58 K147 K61:K73 K87:K88 K150:K223 K138:K145 K225 K247:K257 K228:K245 K311" xr:uid="{0A04D454-F5F7-4920-8794-D76937F33E40}">
      <formula1>"Concept, Proposed, Planned, Under Construction"</formula1>
    </dataValidation>
    <dataValidation type="list" allowBlank="1" showInputMessage="1" showErrorMessage="1" sqref="O55:O60 O69 O144 O142 O62:O67 O197:O208 O230:O245 O248:O257 O301:O311 O293:O297" xr:uid="{7A4D377F-343D-41BB-B402-BB9FFF1C6BF0}">
      <formula1>"Group 1: $0-10M, Group 2: $10-25M, Group 3: $25-100M, Group 4: $100M+, TBD, N/A"</formula1>
    </dataValidation>
    <dataValidation type="list" allowBlank="1" showInputMessage="1" showErrorMessage="1" sqref="P69 P55:P60 P62:P67 P248:P257 P200:P208 P230:P244 P293:P311" xr:uid="{D1977BE5-E3DA-4E5C-A87D-60C1FE0ACA40}">
      <formula1>"2 Year, 3-5 Year, 6-10 Year, TBD, N/A"</formula1>
    </dataValidation>
    <dataValidation type="list" allowBlank="1" showInputMessage="1" showErrorMessage="1" sqref="O70:O73 O68 O46:O54 O61 O143 O145 O147 O136 O102:O104 O87:O88 O138:O140 O133 O149:O195 O225 O210:O223 O228:O229 O287" xr:uid="{68D2C914-5368-447C-9248-12D294F33801}">
      <formula1>"Group 1: $0-10M, Group 2: $10-25M, Group 3: $25-100M, Group 4: $100M+"</formula1>
    </dataValidation>
    <dataValidation type="list" allowBlank="1" showInputMessage="1" showErrorMessage="1" sqref="P68 P46:P54 P61 P138:P139 P70:P73 P147 P87:P88 P150:P195 P145 P225 P210:P223 P228:P229" xr:uid="{EDD71BF5-398E-4155-973F-666EE68A3108}">
      <formula1>"2 Year, 3-5 Year, 6-10 Year"</formula1>
    </dataValidation>
    <dataValidation type="whole" allowBlank="1" showInputMessage="1" showErrorMessage="1" sqref="L198:L199" xr:uid="{6B6AC090-4BDF-4CBA-A30D-A98878611201}">
      <formula1>0</formula1>
      <formula2>10000000000</formula2>
    </dataValidation>
    <dataValidation type="list" allowBlank="1" showInputMessage="1" showErrorMessage="1" sqref="L196:L197 F196:F199 G197:G199" xr:uid="{92602140-AE8B-467D-B507-26DF1D7EAE25}">
      <formula1>"Developed, Under Development, Under Evaluation"</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07267-E37E-43BC-9A77-011A06E9E48F}">
  <sheetPr>
    <tabColor rgb="FFFFC000"/>
  </sheetPr>
  <dimension ref="A1:O51"/>
  <sheetViews>
    <sheetView zoomScale="90" zoomScaleNormal="90" workbookViewId="0"/>
  </sheetViews>
  <sheetFormatPr defaultRowHeight="15" x14ac:dyDescent="0.25"/>
  <cols>
    <col min="4" max="4" width="29.7109375" customWidth="1"/>
    <col min="5" max="5" width="21.5703125" customWidth="1"/>
    <col min="7" max="7" width="13.5703125" customWidth="1"/>
    <col min="8" max="8" width="15" customWidth="1"/>
    <col min="9" max="9" width="31.5703125" bestFit="1" customWidth="1"/>
    <col min="10" max="10" width="16.5703125" bestFit="1" customWidth="1"/>
    <col min="11" max="11" width="19.42578125" bestFit="1" customWidth="1"/>
    <col min="12" max="12" width="16.42578125" bestFit="1" customWidth="1"/>
    <col min="13" max="13" width="11.28515625" bestFit="1" customWidth="1"/>
    <col min="14" max="14" width="5.5703125" bestFit="1" customWidth="1"/>
    <col min="15" max="15" width="11.28515625" bestFit="1" customWidth="1"/>
    <col min="16" max="16" width="20.85546875" bestFit="1" customWidth="1"/>
    <col min="17" max="17" width="16.28515625" bestFit="1" customWidth="1"/>
    <col min="18" max="18" width="19" bestFit="1" customWidth="1"/>
    <col min="19" max="19" width="19.140625" bestFit="1" customWidth="1"/>
    <col min="20" max="20" width="11.28515625" bestFit="1" customWidth="1"/>
    <col min="21" max="21" width="19.140625" bestFit="1" customWidth="1"/>
    <col min="22" max="22" width="28" bestFit="1" customWidth="1"/>
    <col min="23" max="23" width="25" bestFit="1" customWidth="1"/>
    <col min="24" max="24" width="11.28515625" bestFit="1" customWidth="1"/>
  </cols>
  <sheetData>
    <row r="1" spans="1:15" x14ac:dyDescent="0.25">
      <c r="A1" t="s">
        <v>689</v>
      </c>
      <c r="I1" s="8"/>
    </row>
    <row r="2" spans="1:15" x14ac:dyDescent="0.25">
      <c r="A2" s="91" t="s">
        <v>690</v>
      </c>
    </row>
    <row r="4" spans="1:15" ht="15.75" thickBot="1" x14ac:dyDescent="0.3">
      <c r="D4" s="17" t="s">
        <v>691</v>
      </c>
    </row>
    <row r="5" spans="1:15" ht="45.75" thickBot="1" x14ac:dyDescent="0.3">
      <c r="D5" s="86" t="s">
        <v>11</v>
      </c>
      <c r="E5" s="86" t="s">
        <v>6</v>
      </c>
      <c r="F5" s="87">
        <v>2025</v>
      </c>
      <c r="G5" s="87" t="s">
        <v>692</v>
      </c>
      <c r="H5" s="87" t="s">
        <v>693</v>
      </c>
      <c r="I5" s="87" t="s">
        <v>694</v>
      </c>
      <c r="J5" s="87" t="s">
        <v>695</v>
      </c>
      <c r="K5" s="87" t="s">
        <v>696</v>
      </c>
      <c r="L5" s="87" t="s">
        <v>697</v>
      </c>
      <c r="M5" s="88">
        <v>2026</v>
      </c>
    </row>
    <row r="6" spans="1:15" x14ac:dyDescent="0.25">
      <c r="D6" s="83" t="s">
        <v>698</v>
      </c>
      <c r="E6" s="83" t="s">
        <v>23</v>
      </c>
      <c r="F6" s="84">
        <v>1</v>
      </c>
      <c r="G6" s="84">
        <v>0</v>
      </c>
      <c r="H6" s="84">
        <v>0</v>
      </c>
      <c r="I6" s="85">
        <v>0</v>
      </c>
      <c r="J6" s="85">
        <v>0</v>
      </c>
      <c r="K6" s="85">
        <v>10</v>
      </c>
      <c r="L6" s="84">
        <v>1</v>
      </c>
      <c r="M6" s="84">
        <f t="shared" ref="M6:M29" si="0">SUM(F6:L6)</f>
        <v>12</v>
      </c>
      <c r="O6" s="153"/>
    </row>
    <row r="7" spans="1:15" x14ac:dyDescent="0.25">
      <c r="D7" s="78" t="s">
        <v>698</v>
      </c>
      <c r="E7" s="78" t="s">
        <v>367</v>
      </c>
      <c r="F7" s="84">
        <v>10</v>
      </c>
      <c r="G7" s="79">
        <v>0</v>
      </c>
      <c r="H7" s="79">
        <v>0</v>
      </c>
      <c r="I7" s="80">
        <v>0</v>
      </c>
      <c r="J7" s="80">
        <v>0</v>
      </c>
      <c r="K7" s="80">
        <v>-10</v>
      </c>
      <c r="L7" s="79">
        <v>7</v>
      </c>
      <c r="M7" s="79">
        <f t="shared" si="0"/>
        <v>7</v>
      </c>
      <c r="O7" s="153"/>
    </row>
    <row r="8" spans="1:15" x14ac:dyDescent="0.25">
      <c r="D8" s="78" t="s">
        <v>698</v>
      </c>
      <c r="E8" s="78" t="s">
        <v>559</v>
      </c>
      <c r="F8" s="84">
        <v>0</v>
      </c>
      <c r="G8" s="79">
        <v>0</v>
      </c>
      <c r="H8" s="79">
        <v>0</v>
      </c>
      <c r="I8" s="80">
        <v>0</v>
      </c>
      <c r="J8" s="80">
        <v>0</v>
      </c>
      <c r="K8" s="80">
        <v>0</v>
      </c>
      <c r="L8" s="79">
        <v>0</v>
      </c>
      <c r="M8" s="79">
        <f t="shared" si="0"/>
        <v>0</v>
      </c>
      <c r="O8" s="153"/>
    </row>
    <row r="9" spans="1:15" x14ac:dyDescent="0.25">
      <c r="D9" s="81" t="s">
        <v>53</v>
      </c>
      <c r="E9" s="81" t="s">
        <v>23</v>
      </c>
      <c r="F9" s="82">
        <v>57</v>
      </c>
      <c r="G9" s="82">
        <v>-14</v>
      </c>
      <c r="H9" s="82">
        <v>0</v>
      </c>
      <c r="I9" s="82">
        <v>0</v>
      </c>
      <c r="J9" s="82">
        <v>0</v>
      </c>
      <c r="K9" s="82">
        <v>22</v>
      </c>
      <c r="L9" s="82">
        <v>4</v>
      </c>
      <c r="M9" s="82">
        <f t="shared" si="0"/>
        <v>69</v>
      </c>
      <c r="O9" s="153"/>
    </row>
    <row r="10" spans="1:15" x14ac:dyDescent="0.25">
      <c r="D10" s="81" t="s">
        <v>53</v>
      </c>
      <c r="E10" s="81" t="s">
        <v>367</v>
      </c>
      <c r="F10" s="82">
        <v>59</v>
      </c>
      <c r="G10" s="82">
        <v>-2</v>
      </c>
      <c r="H10" s="82">
        <v>-3</v>
      </c>
      <c r="I10" s="82">
        <v>0</v>
      </c>
      <c r="J10" s="82">
        <v>4</v>
      </c>
      <c r="K10" s="82">
        <v>-21</v>
      </c>
      <c r="L10" s="82">
        <v>10</v>
      </c>
      <c r="M10" s="82">
        <f t="shared" si="0"/>
        <v>47</v>
      </c>
      <c r="O10" s="153"/>
    </row>
    <row r="11" spans="1:15" x14ac:dyDescent="0.25">
      <c r="D11" s="81" t="s">
        <v>53</v>
      </c>
      <c r="E11" s="81" t="s">
        <v>559</v>
      </c>
      <c r="F11" s="82">
        <v>8</v>
      </c>
      <c r="G11" s="82">
        <v>0</v>
      </c>
      <c r="H11" s="82">
        <v>-1</v>
      </c>
      <c r="I11" s="82">
        <v>0</v>
      </c>
      <c r="J11" s="82">
        <v>-4</v>
      </c>
      <c r="K11" s="82">
        <v>-1</v>
      </c>
      <c r="L11" s="82">
        <v>16</v>
      </c>
      <c r="M11" s="82">
        <f t="shared" si="0"/>
        <v>18</v>
      </c>
      <c r="O11" s="153"/>
    </row>
    <row r="12" spans="1:15" x14ac:dyDescent="0.25">
      <c r="D12" s="78" t="s">
        <v>215</v>
      </c>
      <c r="E12" s="78" t="s">
        <v>23</v>
      </c>
      <c r="F12" s="79">
        <v>31</v>
      </c>
      <c r="G12" s="79">
        <v>-5</v>
      </c>
      <c r="H12" s="79">
        <v>0</v>
      </c>
      <c r="I12" s="79">
        <v>0</v>
      </c>
      <c r="J12" s="79">
        <v>0</v>
      </c>
      <c r="K12" s="80">
        <v>6</v>
      </c>
      <c r="L12" s="79">
        <v>2</v>
      </c>
      <c r="M12" s="79">
        <f t="shared" si="0"/>
        <v>34</v>
      </c>
      <c r="O12" s="153"/>
    </row>
    <row r="13" spans="1:15" x14ac:dyDescent="0.25">
      <c r="D13" s="78" t="s">
        <v>215</v>
      </c>
      <c r="E13" s="78" t="s">
        <v>367</v>
      </c>
      <c r="F13" s="79">
        <v>20</v>
      </c>
      <c r="G13" s="79">
        <v>0</v>
      </c>
      <c r="H13" s="79">
        <v>0</v>
      </c>
      <c r="I13" s="80">
        <v>-1</v>
      </c>
      <c r="J13" s="80">
        <v>7</v>
      </c>
      <c r="K13" s="80">
        <v>-6</v>
      </c>
      <c r="L13" s="79">
        <v>6</v>
      </c>
      <c r="M13" s="79">
        <f t="shared" si="0"/>
        <v>26</v>
      </c>
      <c r="O13" s="153"/>
    </row>
    <row r="14" spans="1:15" x14ac:dyDescent="0.25">
      <c r="D14" s="78" t="s">
        <v>215</v>
      </c>
      <c r="E14" s="78" t="s">
        <v>559</v>
      </c>
      <c r="F14" s="79">
        <v>22</v>
      </c>
      <c r="G14" s="79">
        <v>0</v>
      </c>
      <c r="H14" s="79">
        <v>0</v>
      </c>
      <c r="I14" s="80">
        <v>1</v>
      </c>
      <c r="J14" s="80">
        <v>-7</v>
      </c>
      <c r="K14" s="79">
        <v>0</v>
      </c>
      <c r="L14" s="79">
        <v>2</v>
      </c>
      <c r="M14" s="79">
        <f t="shared" si="0"/>
        <v>18</v>
      </c>
      <c r="O14" s="153"/>
    </row>
    <row r="15" spans="1:15" x14ac:dyDescent="0.25">
      <c r="D15" s="81" t="s">
        <v>291</v>
      </c>
      <c r="E15" s="81" t="s">
        <v>23</v>
      </c>
      <c r="F15" s="82">
        <v>4</v>
      </c>
      <c r="G15" s="82">
        <v>-1</v>
      </c>
      <c r="H15" s="82">
        <v>0</v>
      </c>
      <c r="I15" s="82">
        <v>0</v>
      </c>
      <c r="J15" s="82">
        <v>0</v>
      </c>
      <c r="K15" s="82">
        <v>3</v>
      </c>
      <c r="L15" s="82">
        <v>0</v>
      </c>
      <c r="M15" s="82">
        <f t="shared" si="0"/>
        <v>6</v>
      </c>
      <c r="O15" s="153"/>
    </row>
    <row r="16" spans="1:15" x14ac:dyDescent="0.25">
      <c r="D16" s="81" t="s">
        <v>291</v>
      </c>
      <c r="E16" s="81" t="s">
        <v>367</v>
      </c>
      <c r="F16" s="82">
        <v>12</v>
      </c>
      <c r="G16" s="82">
        <v>-1</v>
      </c>
      <c r="H16" s="82">
        <v>0</v>
      </c>
      <c r="I16" s="82">
        <v>0</v>
      </c>
      <c r="J16" s="82">
        <v>0</v>
      </c>
      <c r="K16" s="82">
        <v>-3</v>
      </c>
      <c r="L16" s="82">
        <v>2</v>
      </c>
      <c r="M16" s="82">
        <f t="shared" si="0"/>
        <v>10</v>
      </c>
      <c r="O16" s="153"/>
    </row>
    <row r="17" spans="4:15" x14ac:dyDescent="0.25">
      <c r="D17" s="81" t="s">
        <v>291</v>
      </c>
      <c r="E17" s="81" t="s">
        <v>559</v>
      </c>
      <c r="F17" s="82">
        <v>8</v>
      </c>
      <c r="G17" s="82">
        <v>0</v>
      </c>
      <c r="H17" s="82">
        <v>0</v>
      </c>
      <c r="I17" s="82">
        <v>0</v>
      </c>
      <c r="J17" s="82">
        <v>0</v>
      </c>
      <c r="K17" s="82">
        <v>0</v>
      </c>
      <c r="L17" s="82">
        <v>2</v>
      </c>
      <c r="M17" s="82">
        <f t="shared" si="0"/>
        <v>10</v>
      </c>
      <c r="O17" s="153"/>
    </row>
    <row r="18" spans="4:15" x14ac:dyDescent="0.25">
      <c r="D18" s="78" t="s">
        <v>306</v>
      </c>
      <c r="E18" s="78" t="s">
        <v>23</v>
      </c>
      <c r="F18" s="84">
        <v>13</v>
      </c>
      <c r="G18" s="79">
        <v>0</v>
      </c>
      <c r="H18" s="79">
        <v>0</v>
      </c>
      <c r="I18" s="79">
        <v>0</v>
      </c>
      <c r="J18" s="79">
        <v>0</v>
      </c>
      <c r="K18" s="80">
        <v>1</v>
      </c>
      <c r="L18" s="79">
        <v>0</v>
      </c>
      <c r="M18" s="84">
        <f t="shared" si="0"/>
        <v>14</v>
      </c>
      <c r="O18" s="153"/>
    </row>
    <row r="19" spans="4:15" x14ac:dyDescent="0.25">
      <c r="D19" s="78" t="s">
        <v>306</v>
      </c>
      <c r="E19" s="78" t="s">
        <v>367</v>
      </c>
      <c r="F19" s="84">
        <v>0</v>
      </c>
      <c r="G19" s="79">
        <v>0</v>
      </c>
      <c r="H19" s="79">
        <v>0</v>
      </c>
      <c r="I19" s="79">
        <v>0</v>
      </c>
      <c r="J19" s="80">
        <v>1</v>
      </c>
      <c r="K19" s="79">
        <v>0</v>
      </c>
      <c r="L19" s="79">
        <v>1</v>
      </c>
      <c r="M19" s="84">
        <f t="shared" si="0"/>
        <v>2</v>
      </c>
      <c r="O19" s="153"/>
    </row>
    <row r="20" spans="4:15" x14ac:dyDescent="0.25">
      <c r="D20" s="78" t="s">
        <v>306</v>
      </c>
      <c r="E20" s="78" t="s">
        <v>559</v>
      </c>
      <c r="F20" s="84">
        <v>2</v>
      </c>
      <c r="G20" s="79">
        <v>0</v>
      </c>
      <c r="H20" s="79">
        <v>0</v>
      </c>
      <c r="I20" s="79">
        <v>0</v>
      </c>
      <c r="J20" s="80">
        <v>-1</v>
      </c>
      <c r="K20" s="80">
        <v>-1</v>
      </c>
      <c r="L20" s="79">
        <v>1</v>
      </c>
      <c r="M20" s="84">
        <f t="shared" si="0"/>
        <v>1</v>
      </c>
      <c r="O20" s="153"/>
    </row>
    <row r="21" spans="4:15" x14ac:dyDescent="0.25">
      <c r="D21" s="81" t="s">
        <v>340</v>
      </c>
      <c r="E21" s="81" t="s">
        <v>23</v>
      </c>
      <c r="F21" s="82">
        <v>9</v>
      </c>
      <c r="G21" s="82">
        <v>0</v>
      </c>
      <c r="H21" s="82">
        <v>0</v>
      </c>
      <c r="I21" s="82">
        <v>0</v>
      </c>
      <c r="J21" s="82">
        <v>0</v>
      </c>
      <c r="K21" s="82">
        <v>1</v>
      </c>
      <c r="L21" s="82">
        <v>0</v>
      </c>
      <c r="M21" s="82">
        <f t="shared" si="0"/>
        <v>10</v>
      </c>
      <c r="O21" s="153"/>
    </row>
    <row r="22" spans="4:15" x14ac:dyDescent="0.25">
      <c r="D22" s="81" t="s">
        <v>340</v>
      </c>
      <c r="E22" s="81" t="s">
        <v>367</v>
      </c>
      <c r="F22" s="82">
        <v>0</v>
      </c>
      <c r="G22" s="82">
        <v>0</v>
      </c>
      <c r="H22" s="82">
        <v>0</v>
      </c>
      <c r="I22" s="82">
        <v>0</v>
      </c>
      <c r="J22" s="82">
        <v>0</v>
      </c>
      <c r="K22" s="82">
        <v>0</v>
      </c>
      <c r="L22" s="82">
        <v>0</v>
      </c>
      <c r="M22" s="82">
        <f t="shared" si="0"/>
        <v>0</v>
      </c>
      <c r="O22" s="153"/>
    </row>
    <row r="23" spans="4:15" x14ac:dyDescent="0.25">
      <c r="D23" s="81" t="s">
        <v>340</v>
      </c>
      <c r="E23" s="81" t="s">
        <v>559</v>
      </c>
      <c r="F23" s="82">
        <v>18</v>
      </c>
      <c r="G23" s="82">
        <v>0</v>
      </c>
      <c r="H23" s="82">
        <v>0</v>
      </c>
      <c r="I23" s="82">
        <v>0</v>
      </c>
      <c r="J23" s="82">
        <v>0</v>
      </c>
      <c r="K23" s="82">
        <v>-1</v>
      </c>
      <c r="L23" s="82">
        <v>0</v>
      </c>
      <c r="M23" s="82">
        <f t="shared" si="0"/>
        <v>17</v>
      </c>
      <c r="O23" s="153"/>
    </row>
    <row r="24" spans="4:15" x14ac:dyDescent="0.25">
      <c r="D24" s="78" t="s">
        <v>364</v>
      </c>
      <c r="E24" s="78" t="s">
        <v>23</v>
      </c>
      <c r="F24" s="79">
        <v>0</v>
      </c>
      <c r="G24" s="79">
        <v>0</v>
      </c>
      <c r="H24" s="79">
        <v>0</v>
      </c>
      <c r="I24" s="79">
        <v>0</v>
      </c>
      <c r="J24" s="79">
        <v>0</v>
      </c>
      <c r="K24" s="79">
        <v>0</v>
      </c>
      <c r="L24" s="79">
        <v>1</v>
      </c>
      <c r="M24" s="79">
        <f t="shared" si="0"/>
        <v>1</v>
      </c>
      <c r="O24" s="153"/>
    </row>
    <row r="25" spans="4:15" x14ac:dyDescent="0.25">
      <c r="D25" s="78" t="s">
        <v>364</v>
      </c>
      <c r="E25" s="78" t="s">
        <v>367</v>
      </c>
      <c r="F25" s="79">
        <v>0</v>
      </c>
      <c r="G25" s="79">
        <v>0</v>
      </c>
      <c r="H25" s="79">
        <v>0</v>
      </c>
      <c r="I25" s="79">
        <v>0</v>
      </c>
      <c r="J25" s="79">
        <v>0</v>
      </c>
      <c r="K25" s="79">
        <v>0</v>
      </c>
      <c r="L25" s="79">
        <v>0</v>
      </c>
      <c r="M25" s="79">
        <f t="shared" si="0"/>
        <v>0</v>
      </c>
      <c r="O25" s="153"/>
    </row>
    <row r="26" spans="4:15" x14ac:dyDescent="0.25">
      <c r="D26" s="78" t="s">
        <v>364</v>
      </c>
      <c r="E26" s="78" t="s">
        <v>559</v>
      </c>
      <c r="F26" s="79">
        <v>0</v>
      </c>
      <c r="G26" s="79">
        <v>0</v>
      </c>
      <c r="H26" s="79">
        <v>0</v>
      </c>
      <c r="I26" s="79">
        <v>0</v>
      </c>
      <c r="J26" s="79">
        <v>0</v>
      </c>
      <c r="K26" s="79">
        <v>0</v>
      </c>
      <c r="L26" s="79">
        <v>0</v>
      </c>
      <c r="M26" s="79">
        <f t="shared" si="0"/>
        <v>0</v>
      </c>
      <c r="O26" s="153"/>
    </row>
    <row r="27" spans="4:15" x14ac:dyDescent="0.25">
      <c r="D27" s="81" t="s">
        <v>699</v>
      </c>
      <c r="E27" s="81" t="s">
        <v>23</v>
      </c>
      <c r="F27" s="82">
        <f>SUMIF($E$6:$E$26,$E27,F$6:F$26)</f>
        <v>115</v>
      </c>
      <c r="G27" s="82">
        <v>-20</v>
      </c>
      <c r="H27" s="82">
        <v>0</v>
      </c>
      <c r="I27" s="82">
        <v>0</v>
      </c>
      <c r="J27" s="82">
        <v>0</v>
      </c>
      <c r="K27" s="82">
        <v>43</v>
      </c>
      <c r="L27" s="82">
        <v>8</v>
      </c>
      <c r="M27" s="82">
        <f t="shared" si="0"/>
        <v>146</v>
      </c>
      <c r="O27" s="153"/>
    </row>
    <row r="28" spans="4:15" x14ac:dyDescent="0.25">
      <c r="D28" s="81" t="s">
        <v>699</v>
      </c>
      <c r="E28" s="81" t="s">
        <v>367</v>
      </c>
      <c r="F28" s="82">
        <f>SUMIF($E$6:$E$26,$E28,F$6:F$26)</f>
        <v>101</v>
      </c>
      <c r="G28" s="82">
        <v>-3</v>
      </c>
      <c r="H28" s="82">
        <v>-3</v>
      </c>
      <c r="I28" s="82">
        <v>-1</v>
      </c>
      <c r="J28" s="82">
        <v>12</v>
      </c>
      <c r="K28" s="82">
        <v>-40</v>
      </c>
      <c r="L28" s="82">
        <v>26</v>
      </c>
      <c r="M28" s="82">
        <f t="shared" si="0"/>
        <v>92</v>
      </c>
      <c r="O28" s="153"/>
    </row>
    <row r="29" spans="4:15" ht="15.75" thickBot="1" x14ac:dyDescent="0.3">
      <c r="D29" s="81" t="s">
        <v>699</v>
      </c>
      <c r="E29" s="81" t="s">
        <v>559</v>
      </c>
      <c r="F29" s="82">
        <f>SUMIF($E$6:$E$26,$E29,F$6:F$26)</f>
        <v>58</v>
      </c>
      <c r="G29" s="82">
        <v>0</v>
      </c>
      <c r="H29" s="82">
        <v>-1</v>
      </c>
      <c r="I29" s="82">
        <v>1</v>
      </c>
      <c r="J29" s="82">
        <v>-12</v>
      </c>
      <c r="K29" s="82">
        <v>-3</v>
      </c>
      <c r="L29" s="82">
        <v>21</v>
      </c>
      <c r="M29" s="82">
        <f t="shared" si="0"/>
        <v>64</v>
      </c>
      <c r="O29" s="153"/>
    </row>
    <row r="30" spans="4:15" ht="15.75" thickBot="1" x14ac:dyDescent="0.3">
      <c r="D30" s="86" t="s">
        <v>700</v>
      </c>
      <c r="E30" s="86"/>
      <c r="F30" s="89">
        <f>SUM(F27:F29)</f>
        <v>274</v>
      </c>
      <c r="G30" s="89">
        <f t="shared" ref="G30:M30" si="1">SUM(G27:G29)</f>
        <v>-23</v>
      </c>
      <c r="H30" s="89">
        <f t="shared" si="1"/>
        <v>-4</v>
      </c>
      <c r="I30" s="89">
        <f t="shared" si="1"/>
        <v>0</v>
      </c>
      <c r="J30" s="89">
        <f t="shared" si="1"/>
        <v>0</v>
      </c>
      <c r="K30" s="89">
        <f t="shared" si="1"/>
        <v>0</v>
      </c>
      <c r="L30" s="89">
        <f t="shared" si="1"/>
        <v>55</v>
      </c>
      <c r="M30" s="90">
        <f t="shared" si="1"/>
        <v>302</v>
      </c>
    </row>
    <row r="32" spans="4:15" ht="15.75" thickBot="1" x14ac:dyDescent="0.3">
      <c r="D32" s="17" t="s">
        <v>701</v>
      </c>
    </row>
    <row r="33" spans="4:7" x14ac:dyDescent="0.25">
      <c r="D33" s="66" t="s">
        <v>702</v>
      </c>
      <c r="E33" s="66"/>
      <c r="F33" s="67">
        <v>2025</v>
      </c>
      <c r="G33" s="67">
        <v>2026</v>
      </c>
    </row>
    <row r="34" spans="4:7" ht="15.75" thickBot="1" x14ac:dyDescent="0.3">
      <c r="D34" s="52" t="s">
        <v>699</v>
      </c>
      <c r="E34" s="53"/>
      <c r="F34" s="64">
        <v>5518.9421769999999</v>
      </c>
      <c r="G34" s="65">
        <f>SUM('Exhibit 2026'!L10:L311)/1000000</f>
        <v>6599.1964260000004</v>
      </c>
    </row>
    <row r="36" spans="4:7" ht="15.75" thickBot="1" x14ac:dyDescent="0.3">
      <c r="D36" s="17" t="s">
        <v>703</v>
      </c>
    </row>
    <row r="37" spans="4:7" ht="15.75" thickBot="1" x14ac:dyDescent="0.3">
      <c r="D37" s="69" t="s">
        <v>704</v>
      </c>
      <c r="E37" s="70"/>
      <c r="F37" s="71">
        <v>2025</v>
      </c>
      <c r="G37" s="72">
        <v>2026</v>
      </c>
    </row>
    <row r="38" spans="4:7" x14ac:dyDescent="0.25">
      <c r="D38" s="73" t="s">
        <v>367</v>
      </c>
      <c r="E38" s="74"/>
      <c r="F38" s="75"/>
      <c r="G38" s="76"/>
    </row>
    <row r="39" spans="4:7" x14ac:dyDescent="0.25">
      <c r="D39" s="51"/>
      <c r="E39" t="s">
        <v>370</v>
      </c>
      <c r="F39" s="54">
        <v>32</v>
      </c>
      <c r="G39" s="55">
        <f>COUNTIFS('Exhibit 2026'!$A$10:$A$311,$D$38,'Exhibit 2026'!$O$10:$O$311,$E39)</f>
        <v>34</v>
      </c>
    </row>
    <row r="40" spans="4:7" x14ac:dyDescent="0.25">
      <c r="D40" s="51"/>
      <c r="E40" t="s">
        <v>376</v>
      </c>
      <c r="F40" s="54">
        <v>30</v>
      </c>
      <c r="G40" s="55">
        <f>COUNTIFS('Exhibit 2026'!$A$10:$A$311,$D$38,'Exhibit 2026'!$O$10:$O$311,$E40)</f>
        <v>25</v>
      </c>
    </row>
    <row r="41" spans="4:7" x14ac:dyDescent="0.25">
      <c r="D41" s="51"/>
      <c r="E41" t="s">
        <v>396</v>
      </c>
      <c r="F41" s="54">
        <v>29</v>
      </c>
      <c r="G41" s="55">
        <f>COUNTIFS('Exhibit 2026'!$A$10:$A$311,$D$38,'Exhibit 2026'!$O$10:$O$311,$E41)</f>
        <v>25</v>
      </c>
    </row>
    <row r="42" spans="4:7" x14ac:dyDescent="0.25">
      <c r="D42" s="51"/>
      <c r="E42" t="s">
        <v>482</v>
      </c>
      <c r="F42" s="54">
        <v>7</v>
      </c>
      <c r="G42" s="55">
        <f>COUNTIFS('Exhibit 2026'!$A$10:$A$311,$D$38,'Exhibit 2026'!$O$10:$O$311,$E42)</f>
        <v>7</v>
      </c>
    </row>
    <row r="43" spans="4:7" x14ac:dyDescent="0.25">
      <c r="D43" s="51"/>
      <c r="E43" t="s">
        <v>99</v>
      </c>
      <c r="F43" s="68">
        <v>3</v>
      </c>
      <c r="G43" s="61">
        <f>COUNTIFS('Exhibit 2026'!$A$10:$A$311,$D$38,'Exhibit 2026'!$O$10:$O$311,$E43)</f>
        <v>1</v>
      </c>
    </row>
    <row r="44" spans="4:7" ht="15.75" thickBot="1" x14ac:dyDescent="0.3">
      <c r="D44" s="52"/>
      <c r="E44" s="58" t="s">
        <v>699</v>
      </c>
      <c r="F44" s="62">
        <f>SUM(F39:F43)</f>
        <v>101</v>
      </c>
      <c r="G44" s="63">
        <f>SUM(G39:G43)</f>
        <v>92</v>
      </c>
    </row>
    <row r="45" spans="4:7" x14ac:dyDescent="0.25">
      <c r="D45" s="56" t="s">
        <v>559</v>
      </c>
      <c r="E45" s="57"/>
      <c r="F45" s="59"/>
      <c r="G45" s="60"/>
    </row>
    <row r="46" spans="4:7" x14ac:dyDescent="0.25">
      <c r="D46" s="51"/>
      <c r="E46" t="s">
        <v>370</v>
      </c>
      <c r="F46" s="54">
        <v>8</v>
      </c>
      <c r="G46" s="55">
        <f>COUNTIFS('Exhibit 2026'!$A$10:$A$311,$D$45,'Exhibit 2026'!$O$10:$O$311,$E46)</f>
        <v>13</v>
      </c>
    </row>
    <row r="47" spans="4:7" x14ac:dyDescent="0.25">
      <c r="D47" s="51"/>
      <c r="E47" t="s">
        <v>376</v>
      </c>
      <c r="F47" s="54">
        <v>15</v>
      </c>
      <c r="G47" s="55">
        <f>COUNTIFS('Exhibit 2026'!$A$10:$A$311,$D$45,'Exhibit 2026'!$O$10:$O$311,$E47)</f>
        <v>22</v>
      </c>
    </row>
    <row r="48" spans="4:7" x14ac:dyDescent="0.25">
      <c r="D48" s="51"/>
      <c r="E48" t="s">
        <v>396</v>
      </c>
      <c r="F48" s="54">
        <v>8</v>
      </c>
      <c r="G48" s="55">
        <f>COUNTIFS('Exhibit 2026'!$A$10:$A$311,$D$45,'Exhibit 2026'!$O$10:$O$311,$E48)</f>
        <v>5</v>
      </c>
    </row>
    <row r="49" spans="4:7" x14ac:dyDescent="0.25">
      <c r="D49" s="51"/>
      <c r="E49" t="s">
        <v>482</v>
      </c>
      <c r="F49" s="54">
        <v>6</v>
      </c>
      <c r="G49" s="55">
        <f>COUNTIFS('Exhibit 2026'!$A$10:$A$311,$D$45,'Exhibit 2026'!$O$10:$O$311,$E49)</f>
        <v>2</v>
      </c>
    </row>
    <row r="50" spans="4:7" x14ac:dyDescent="0.25">
      <c r="D50" s="51"/>
      <c r="E50" t="s">
        <v>99</v>
      </c>
      <c r="F50" s="68">
        <v>21</v>
      </c>
      <c r="G50" s="61">
        <f>COUNTIFS('Exhibit 2026'!$A$10:$A$311,$D$45,'Exhibit 2026'!$O$10:$O$311,$E50)</f>
        <v>22</v>
      </c>
    </row>
    <row r="51" spans="4:7" ht="15.75" thickBot="1" x14ac:dyDescent="0.3">
      <c r="D51" s="52"/>
      <c r="E51" s="58" t="s">
        <v>699</v>
      </c>
      <c r="F51" s="62">
        <f>SUM(F46:F50)</f>
        <v>58</v>
      </c>
      <c r="G51" s="63">
        <f>SUM(G46:G50)</f>
        <v>64</v>
      </c>
    </row>
  </sheetData>
  <pageMargins left="0.7" right="0.7" top="0.75" bottom="0.75" header="0.3" footer="0.3"/>
  <pageSetup orientation="portrait" horizontalDpi="200" verticalDpi="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5270-482F-4A28-BEC5-A0B8D9C25A1F}">
  <sheetPr>
    <tabColor rgb="FFFFC000"/>
  </sheetPr>
  <dimension ref="A2:D53"/>
  <sheetViews>
    <sheetView workbookViewId="0"/>
  </sheetViews>
  <sheetFormatPr defaultColWidth="8.85546875" defaultRowHeight="15" x14ac:dyDescent="0.25"/>
  <cols>
    <col min="2" max="2" width="40.140625" customWidth="1"/>
    <col min="3" max="3" width="20.140625" customWidth="1"/>
    <col min="4" max="4" width="51.85546875" customWidth="1"/>
  </cols>
  <sheetData>
    <row r="2" spans="1:4" x14ac:dyDescent="0.25">
      <c r="A2" s="179" t="s">
        <v>705</v>
      </c>
      <c r="C2" s="179"/>
      <c r="D2" s="179"/>
    </row>
    <row r="3" spans="1:4" x14ac:dyDescent="0.25">
      <c r="B3" s="179"/>
      <c r="C3" s="179"/>
      <c r="D3" s="179"/>
    </row>
    <row r="4" spans="1:4" x14ac:dyDescent="0.25">
      <c r="B4" s="180" t="s">
        <v>706</v>
      </c>
      <c r="C4" s="180" t="s">
        <v>707</v>
      </c>
      <c r="D4" s="180" t="s">
        <v>708</v>
      </c>
    </row>
    <row r="5" spans="1:4" x14ac:dyDescent="0.25">
      <c r="B5" s="181" t="s">
        <v>709</v>
      </c>
      <c r="C5" s="181" t="s">
        <v>710</v>
      </c>
      <c r="D5" s="181" t="s">
        <v>711</v>
      </c>
    </row>
    <row r="6" spans="1:4" x14ac:dyDescent="0.25">
      <c r="B6" s="181" t="s">
        <v>712</v>
      </c>
      <c r="C6" s="181" t="s">
        <v>713</v>
      </c>
      <c r="D6" s="181" t="s">
        <v>714</v>
      </c>
    </row>
    <row r="7" spans="1:4" x14ac:dyDescent="0.25">
      <c r="B7" s="181" t="s">
        <v>53</v>
      </c>
      <c r="C7" s="181" t="s">
        <v>715</v>
      </c>
      <c r="D7" s="181" t="s">
        <v>716</v>
      </c>
    </row>
    <row r="8" spans="1:4" x14ac:dyDescent="0.25">
      <c r="B8" s="181" t="s">
        <v>717</v>
      </c>
      <c r="C8" s="181" t="s">
        <v>718</v>
      </c>
      <c r="D8" s="181" t="s">
        <v>719</v>
      </c>
    </row>
    <row r="9" spans="1:4" x14ac:dyDescent="0.25">
      <c r="B9" s="181" t="s">
        <v>291</v>
      </c>
      <c r="C9" s="181" t="s">
        <v>720</v>
      </c>
      <c r="D9" s="181" t="s">
        <v>721</v>
      </c>
    </row>
    <row r="10" spans="1:4" x14ac:dyDescent="0.25">
      <c r="B10" s="181" t="s">
        <v>722</v>
      </c>
      <c r="C10" s="181" t="s">
        <v>723</v>
      </c>
      <c r="D10" s="181" t="s">
        <v>724</v>
      </c>
    </row>
    <row r="11" spans="1:4" x14ac:dyDescent="0.25">
      <c r="B11" s="181" t="s">
        <v>364</v>
      </c>
      <c r="C11" s="181" t="s">
        <v>725</v>
      </c>
      <c r="D11" s="181" t="s">
        <v>726</v>
      </c>
    </row>
    <row r="12" spans="1:4" x14ac:dyDescent="0.25">
      <c r="B12" s="179"/>
      <c r="C12" s="179"/>
      <c r="D12" s="179"/>
    </row>
    <row r="13" spans="1:4" x14ac:dyDescent="0.25">
      <c r="C13" s="179"/>
      <c r="D13" s="179"/>
    </row>
    <row r="14" spans="1:4" ht="15.75" thickBot="1" x14ac:dyDescent="0.3">
      <c r="B14" s="179"/>
      <c r="C14" s="179"/>
      <c r="D14" s="179"/>
    </row>
    <row r="15" spans="1:4" x14ac:dyDescent="0.25">
      <c r="B15" s="184" t="s">
        <v>727</v>
      </c>
      <c r="C15" s="185"/>
      <c r="D15" s="186"/>
    </row>
    <row r="16" spans="1:4" x14ac:dyDescent="0.25">
      <c r="A16" s="51"/>
      <c r="B16" s="51" t="s">
        <v>728</v>
      </c>
      <c r="D16" s="154"/>
    </row>
    <row r="17" spans="1:4" x14ac:dyDescent="0.25">
      <c r="A17" s="51"/>
      <c r="B17" s="51"/>
      <c r="C17" t="s">
        <v>559</v>
      </c>
      <c r="D17" s="154"/>
    </row>
    <row r="18" spans="1:4" ht="45" x14ac:dyDescent="0.25">
      <c r="A18" s="51"/>
      <c r="B18" s="51"/>
      <c r="D18" s="182" t="s">
        <v>729</v>
      </c>
    </row>
    <row r="19" spans="1:4" x14ac:dyDescent="0.25">
      <c r="A19" s="51"/>
      <c r="B19" s="51"/>
      <c r="C19" t="s">
        <v>367</v>
      </c>
      <c r="D19" s="182"/>
    </row>
    <row r="20" spans="1:4" ht="45" x14ac:dyDescent="0.25">
      <c r="A20" s="51"/>
      <c r="B20" s="51"/>
      <c r="D20" s="182" t="s">
        <v>730</v>
      </c>
    </row>
    <row r="21" spans="1:4" x14ac:dyDescent="0.25">
      <c r="A21" s="51"/>
      <c r="B21" s="51"/>
      <c r="C21" t="s">
        <v>23</v>
      </c>
      <c r="D21" s="182"/>
    </row>
    <row r="22" spans="1:4" ht="29.1" customHeight="1" x14ac:dyDescent="0.25">
      <c r="A22" s="51"/>
      <c r="B22" s="51"/>
      <c r="D22" s="182" t="s">
        <v>731</v>
      </c>
    </row>
    <row r="23" spans="1:4" x14ac:dyDescent="0.25">
      <c r="A23" s="51"/>
      <c r="B23" s="51" t="s">
        <v>7</v>
      </c>
      <c r="D23" s="182"/>
    </row>
    <row r="24" spans="1:4" ht="48" customHeight="1" x14ac:dyDescent="0.25">
      <c r="A24" s="51"/>
      <c r="B24" s="51"/>
      <c r="C24" s="187" t="s">
        <v>732</v>
      </c>
      <c r="D24" s="188"/>
    </row>
    <row r="25" spans="1:4" x14ac:dyDescent="0.25">
      <c r="A25" s="51"/>
      <c r="B25" s="51" t="s">
        <v>733</v>
      </c>
      <c r="D25" s="154"/>
    </row>
    <row r="26" spans="1:4" ht="30" customHeight="1" x14ac:dyDescent="0.25">
      <c r="A26" s="51"/>
      <c r="B26" s="51"/>
      <c r="C26" s="189" t="s">
        <v>757</v>
      </c>
      <c r="D26" s="190"/>
    </row>
    <row r="27" spans="1:4" ht="30" customHeight="1" x14ac:dyDescent="0.25">
      <c r="A27" s="51"/>
      <c r="B27" s="51"/>
      <c r="C27" s="191" t="s">
        <v>758</v>
      </c>
      <c r="D27" s="190"/>
    </row>
    <row r="28" spans="1:4" x14ac:dyDescent="0.25">
      <c r="A28" s="51"/>
      <c r="B28" s="51" t="s">
        <v>734</v>
      </c>
      <c r="D28" s="154"/>
    </row>
    <row r="29" spans="1:4" x14ac:dyDescent="0.25">
      <c r="A29" s="51"/>
      <c r="B29" s="51" t="s">
        <v>735</v>
      </c>
      <c r="D29" s="154"/>
    </row>
    <row r="30" spans="1:4" x14ac:dyDescent="0.25">
      <c r="A30" s="51"/>
      <c r="B30" s="51" t="s">
        <v>11</v>
      </c>
      <c r="D30" s="154"/>
    </row>
    <row r="31" spans="1:4" x14ac:dyDescent="0.25">
      <c r="A31" s="51"/>
      <c r="B31" s="51" t="s">
        <v>12</v>
      </c>
      <c r="D31" s="154"/>
    </row>
    <row r="32" spans="1:4" x14ac:dyDescent="0.25">
      <c r="A32" s="51"/>
      <c r="B32" s="51" t="s">
        <v>13</v>
      </c>
      <c r="C32" t="s">
        <v>736</v>
      </c>
      <c r="D32" s="154"/>
    </row>
    <row r="33" spans="1:4" x14ac:dyDescent="0.25">
      <c r="A33" s="51"/>
      <c r="B33" s="51" t="s">
        <v>737</v>
      </c>
      <c r="C33" t="s">
        <v>738</v>
      </c>
      <c r="D33" s="154"/>
    </row>
    <row r="34" spans="1:4" ht="29.25" customHeight="1" x14ac:dyDescent="0.25">
      <c r="A34" s="51"/>
      <c r="B34" s="51"/>
      <c r="C34" s="189" t="s">
        <v>739</v>
      </c>
      <c r="D34" s="190"/>
    </row>
    <row r="35" spans="1:4" ht="29.25" customHeight="1" x14ac:dyDescent="0.25">
      <c r="A35" s="51"/>
      <c r="B35" s="51" t="s">
        <v>740</v>
      </c>
      <c r="C35" s="8" t="s">
        <v>741</v>
      </c>
      <c r="D35" s="182"/>
    </row>
    <row r="36" spans="1:4" x14ac:dyDescent="0.25">
      <c r="A36" s="51"/>
      <c r="B36" s="51" t="s">
        <v>742</v>
      </c>
      <c r="D36" s="154"/>
    </row>
    <row r="37" spans="1:4" x14ac:dyDescent="0.25">
      <c r="A37" s="51"/>
      <c r="B37" s="51"/>
      <c r="C37" t="s">
        <v>15</v>
      </c>
      <c r="D37" s="154"/>
    </row>
    <row r="38" spans="1:4" x14ac:dyDescent="0.25">
      <c r="A38" s="51"/>
      <c r="B38" s="51"/>
      <c r="C38" t="s">
        <v>743</v>
      </c>
      <c r="D38" s="154"/>
    </row>
    <row r="39" spans="1:4" x14ac:dyDescent="0.25">
      <c r="A39" s="51"/>
      <c r="B39" s="51"/>
      <c r="C39" t="s">
        <v>744</v>
      </c>
      <c r="D39" s="154"/>
    </row>
    <row r="40" spans="1:4" x14ac:dyDescent="0.25">
      <c r="A40" s="51"/>
      <c r="B40" s="51"/>
      <c r="C40" t="s">
        <v>745</v>
      </c>
      <c r="D40" s="154"/>
    </row>
    <row r="41" spans="1:4" x14ac:dyDescent="0.25">
      <c r="A41" s="51"/>
      <c r="B41" s="51" t="s">
        <v>746</v>
      </c>
      <c r="D41" s="154"/>
    </row>
    <row r="42" spans="1:4" x14ac:dyDescent="0.25">
      <c r="A42" s="51"/>
      <c r="B42" s="51"/>
      <c r="C42" t="s">
        <v>747</v>
      </c>
      <c r="D42" s="154"/>
    </row>
    <row r="43" spans="1:4" x14ac:dyDescent="0.25">
      <c r="A43" s="51"/>
      <c r="B43" s="51"/>
      <c r="C43" t="s">
        <v>748</v>
      </c>
      <c r="D43" s="154"/>
    </row>
    <row r="44" spans="1:4" x14ac:dyDescent="0.25">
      <c r="A44" s="51"/>
      <c r="B44" s="51"/>
      <c r="D44" s="183" t="s">
        <v>749</v>
      </c>
    </row>
    <row r="45" spans="1:4" x14ac:dyDescent="0.25">
      <c r="A45" s="51"/>
      <c r="B45" s="51"/>
      <c r="D45" s="154" t="s">
        <v>750</v>
      </c>
    </row>
    <row r="46" spans="1:4" x14ac:dyDescent="0.25">
      <c r="A46" s="51"/>
      <c r="B46" s="51"/>
      <c r="D46" s="154" t="s">
        <v>751</v>
      </c>
    </row>
    <row r="47" spans="1:4" x14ac:dyDescent="0.25">
      <c r="A47" s="51"/>
      <c r="B47" s="51"/>
      <c r="D47" s="154" t="s">
        <v>752</v>
      </c>
    </row>
    <row r="48" spans="1:4" x14ac:dyDescent="0.25">
      <c r="A48" s="51"/>
      <c r="B48" s="51"/>
      <c r="C48" t="s">
        <v>753</v>
      </c>
      <c r="D48" s="154"/>
    </row>
    <row r="49" spans="1:4" x14ac:dyDescent="0.25">
      <c r="A49" s="51"/>
      <c r="B49" s="51"/>
      <c r="D49" s="154" t="s">
        <v>371</v>
      </c>
    </row>
    <row r="50" spans="1:4" x14ac:dyDescent="0.25">
      <c r="A50" s="51"/>
      <c r="B50" s="51"/>
      <c r="D50" s="154" t="s">
        <v>385</v>
      </c>
    </row>
    <row r="51" spans="1:4" x14ac:dyDescent="0.25">
      <c r="A51" s="51"/>
      <c r="B51" s="51"/>
      <c r="D51" s="154" t="s">
        <v>392</v>
      </c>
    </row>
    <row r="52" spans="1:4" ht="60" x14ac:dyDescent="0.25">
      <c r="A52" s="51"/>
      <c r="B52" s="51"/>
      <c r="D52" s="182" t="s">
        <v>754</v>
      </c>
    </row>
    <row r="53" spans="1:4" ht="15.75" thickBot="1" x14ac:dyDescent="0.3">
      <c r="B53" s="52" t="s">
        <v>755</v>
      </c>
      <c r="C53" s="53"/>
      <c r="D53" s="155"/>
    </row>
  </sheetData>
  <mergeCells count="5">
    <mergeCell ref="B15:D15"/>
    <mergeCell ref="C24:D24"/>
    <mergeCell ref="C26:D26"/>
    <mergeCell ref="C27:D27"/>
    <mergeCell ref="C34:D34"/>
  </mergeCells>
  <hyperlinks>
    <hyperlink ref="D5" r:id="rId1" display="mailto:devin.carrier@cmpco.com" xr:uid="{A6CF3D30-D014-4FF0-97BA-52A9F4965A78}"/>
    <hyperlink ref="D6" r:id="rId2" display="mailto:joshua.cefaratti@cmpco.com" xr:uid="{2E6F34F0-ECC2-41F1-BFA5-83EEEA512E90}"/>
    <hyperlink ref="C27" r:id="rId3" xr:uid="{55538820-E9EC-4940-8A11-70F9D30DA36E}"/>
  </hyperlinks>
  <pageMargins left="0.7" right="0.7" top="0.75" bottom="0.75" header="0.3" footer="0.3"/>
  <pageSetup orientation="portrait"/>
</worksheet>
</file>

<file path=docMetadata/LabelInfo.xml><?xml version="1.0" encoding="utf-8"?>
<clbl:labelList xmlns:clbl="http://schemas.microsoft.com/office/2020/mipLabelMetadata">
  <clbl:label id="{b6915f8a-d838-47d0-931a-40297c4931bd}" enabled="0" method="" siteId="{b6915f8a-d838-47d0-931a-40297c4931b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Exhibit 2026</vt:lpstr>
      <vt:lpstr>Tables 2026</vt:lpstr>
      <vt:lpstr>Contact Info and Data Fields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2026-08-25T17:29:33Z</dcterms:created>
  <dcterms:modified xsi:type="dcterms:W3CDTF">2026-08-25T17:29:35Z</dcterms:modified>
  <cp:category/>
  <cp:contentStatus/>
</cp:coreProperties>
</file>