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102" documentId="8_{A1264BD5-972E-4864-992C-96D42588DC4F}" xr6:coauthVersionLast="47" xr6:coauthVersionMax="47" xr10:uidLastSave="{EB20392F-7B93-4419-9C19-F471F629754F}"/>
  <bookViews>
    <workbookView xWindow="2580" yWindow="96" windowWidth="17268" windowHeight="12396" xr2:uid="{00000000-000D-0000-FFFF-FFFF00000000}"/>
  </bookViews>
  <sheets>
    <sheet name="Introduction" sheetId="4" r:id="rId1"/>
    <sheet name="FCA14-FCA18 (2023-2027) " sheetId="6" r:id="rId2"/>
    <sheet name="FCA11-FCA13 (2020-2022)" sheetId="5" r:id="rId3"/>
    <sheet name="FCA9-FCA10 (2018-2019)" sheetId="1" r:id="rId4"/>
    <sheet name="FCA1-FCA8 &amp; TP (2007-2017)" sheetId="2" r:id="rId5"/>
  </sheets>
  <definedNames>
    <definedName name="_xlnm.Print_Area" localSheetId="2">'FCA11-FCA13 (2020-2022)'!$B$1:$U$9</definedName>
    <definedName name="_xlnm.Print_Area" localSheetId="1">'FCA14-FCA18 (2023-2027) '!$B$1:$AE$5</definedName>
    <definedName name="_xlnm.Print_Area" localSheetId="4">'FCA1-FCA8 &amp; TP (2007-2017)'!$B$1:$W$35</definedName>
    <definedName name="_xlnm.Print_Area" localSheetId="3">'FCA9-FCA10 (2018-2019)'!$B$1:$AD$13</definedName>
    <definedName name="_xlnm.Print_Area" localSheetId="0">Introduction!$A$5:$S$56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6" l="1"/>
  <c r="X22" i="6"/>
  <c r="Y23" i="6"/>
  <c r="Z23" i="6"/>
  <c r="AA23" i="6"/>
  <c r="X20" i="6"/>
  <c r="Y20" i="6"/>
  <c r="Z20" i="6"/>
  <c r="AA20" i="6"/>
  <c r="X17" i="6"/>
  <c r="Y17" i="6"/>
  <c r="Z17" i="6"/>
  <c r="AA17" i="6"/>
  <c r="R23" i="6"/>
  <c r="Q23" i="6"/>
  <c r="P23" i="6"/>
  <c r="P20" i="6"/>
  <c r="Q20" i="6"/>
  <c r="R20" i="6"/>
  <c r="P17" i="6"/>
  <c r="Q17" i="6"/>
  <c r="R17" i="6"/>
  <c r="AA22" i="6" l="1"/>
  <c r="Z22" i="6"/>
  <c r="Y22" i="6"/>
  <c r="AA18" i="6"/>
  <c r="Z18" i="6"/>
  <c r="Y18" i="6"/>
  <c r="X18" i="6"/>
  <c r="AA16" i="6"/>
  <c r="AA14" i="6"/>
  <c r="Z14" i="6"/>
  <c r="Y14" i="6"/>
  <c r="X14" i="6"/>
  <c r="AA10" i="6"/>
  <c r="Z10" i="6"/>
  <c r="Y10" i="6"/>
  <c r="X10" i="6"/>
  <c r="AA6" i="6"/>
  <c r="Z6" i="6"/>
  <c r="Y6" i="6"/>
  <c r="X6" i="6"/>
  <c r="R25" i="6"/>
  <c r="Q25" i="6"/>
  <c r="P25" i="6"/>
  <c r="O25" i="6"/>
  <c r="R19" i="6"/>
  <c r="AA19" i="6" s="1"/>
  <c r="Q19" i="6"/>
  <c r="Z19" i="6" s="1"/>
  <c r="P19" i="6"/>
  <c r="Y19" i="6" s="1"/>
  <c r="O19" i="6"/>
  <c r="X19" i="6" s="1"/>
  <c r="R15" i="6"/>
  <c r="R16" i="6" s="1"/>
  <c r="Q15" i="6"/>
  <c r="Q16" i="6" s="1"/>
  <c r="Z16" i="6" s="1"/>
  <c r="P15" i="6"/>
  <c r="P16" i="6" s="1"/>
  <c r="Y16" i="6" s="1"/>
  <c r="O15" i="6"/>
  <c r="O16" i="6" s="1"/>
  <c r="X16" i="6" s="1"/>
  <c r="R11" i="6"/>
  <c r="R12" i="6" s="1"/>
  <c r="R13" i="6" s="1"/>
  <c r="AA13" i="6" s="1"/>
  <c r="Q11" i="6"/>
  <c r="Q12" i="6" s="1"/>
  <c r="Q13" i="6" s="1"/>
  <c r="Z13" i="6" s="1"/>
  <c r="P11" i="6"/>
  <c r="P12" i="6" s="1"/>
  <c r="P13" i="6" s="1"/>
  <c r="Y13" i="6" s="1"/>
  <c r="O11" i="6"/>
  <c r="O12" i="6" s="1"/>
  <c r="O13" i="6" s="1"/>
  <c r="X13" i="6" s="1"/>
  <c r="O7" i="6"/>
  <c r="X7" i="6" s="1"/>
  <c r="P7" i="6"/>
  <c r="Y7" i="6" s="1"/>
  <c r="Q7" i="6"/>
  <c r="Z7" i="6" s="1"/>
  <c r="R7" i="6"/>
  <c r="AA7" i="6" s="1"/>
  <c r="X11" i="6" l="1"/>
  <c r="R8" i="6"/>
  <c r="Q8" i="6"/>
  <c r="X12" i="6"/>
  <c r="Y12" i="6"/>
  <c r="Z12" i="6"/>
  <c r="AA12" i="6"/>
  <c r="Y11" i="6"/>
  <c r="Y15" i="6"/>
  <c r="P8" i="6"/>
  <c r="Z11" i="6"/>
  <c r="Z15" i="6"/>
  <c r="X15" i="6"/>
  <c r="O8" i="6"/>
  <c r="AA11" i="6"/>
  <c r="AA15" i="6"/>
  <c r="X8" i="6" l="1"/>
  <c r="O9" i="6"/>
  <c r="X9" i="6" s="1"/>
  <c r="Z8" i="6"/>
  <c r="Q9" i="6"/>
  <c r="Z9" i="6" s="1"/>
  <c r="Y8" i="6"/>
  <c r="P9" i="6"/>
  <c r="Y9" i="6" s="1"/>
  <c r="R9" i="6"/>
  <c r="AA9" i="6" s="1"/>
  <c r="AA8" i="6"/>
  <c r="F11" i="6"/>
  <c r="E11" i="6"/>
  <c r="E12" i="6" s="1"/>
</calcChain>
</file>

<file path=xl/sharedStrings.xml><?xml version="1.0" encoding="utf-8"?>
<sst xmlns="http://schemas.openxmlformats.org/spreadsheetml/2006/main" count="547" uniqueCount="280">
  <si>
    <t xml:space="preserve">2010 2nd ARA </t>
  </si>
  <si>
    <t>2010 3rd ARA</t>
  </si>
  <si>
    <t>2011 2nd ARA</t>
  </si>
  <si>
    <t>2012 2nd ARA</t>
  </si>
  <si>
    <t>2012 3rd ARA</t>
  </si>
  <si>
    <t>Filing Date</t>
  </si>
  <si>
    <t>ICR</t>
  </si>
  <si>
    <t>Tie Benefits</t>
  </si>
  <si>
    <t>ICAP</t>
  </si>
  <si>
    <t>Net ICR</t>
  </si>
  <si>
    <t>50-50 Summer Peak Frcst</t>
  </si>
  <si>
    <t>Filing: ER08-696-000</t>
  </si>
  <si>
    <t>Filing: ER09-864-000</t>
  </si>
  <si>
    <t>Filing: ER09-640-000</t>
  </si>
  <si>
    <t>Link to FERC Filing</t>
  </si>
  <si>
    <t>Filing: ER07-41-000</t>
  </si>
  <si>
    <t>Filing: ER08-1512-000</t>
  </si>
  <si>
    <t>Filing: ER07-655-000</t>
  </si>
  <si>
    <t>-</t>
  </si>
  <si>
    <t>Report: May 1, 2007</t>
  </si>
  <si>
    <t>Report: Dec 5, 2007</t>
  </si>
  <si>
    <t>Report: Mar 21, 2008</t>
  </si>
  <si>
    <t>Link to ICR Report</t>
  </si>
  <si>
    <t>Report: Dec 1, 2008</t>
  </si>
  <si>
    <t>Report: Mar 26, 2009</t>
  </si>
  <si>
    <t>`</t>
  </si>
  <si>
    <t xml:space="preserve">Year of CELT Load Forecast </t>
  </si>
  <si>
    <t>2011 3rd ARA</t>
  </si>
  <si>
    <t>Total</t>
  </si>
  <si>
    <t>New York</t>
  </si>
  <si>
    <t>Mari-times</t>
  </si>
  <si>
    <t xml:space="preserve">LSR </t>
  </si>
  <si>
    <t>CT</t>
  </si>
  <si>
    <t>ME</t>
  </si>
  <si>
    <t>NEMA/ Boston</t>
  </si>
  <si>
    <t>MCL</t>
  </si>
  <si>
    <t>Load Forecast</t>
  </si>
  <si>
    <t xml:space="preserve"> HQICCs</t>
  </si>
  <si>
    <t>Report: Sep 2009</t>
  </si>
  <si>
    <t>Filing: ER09-1415-000</t>
  </si>
  <si>
    <t>2013 2nd ARA</t>
  </si>
  <si>
    <t>2013 3rd ARA</t>
  </si>
  <si>
    <t>Filing: ER10-714-000</t>
  </si>
  <si>
    <t>Report: May 2010</t>
  </si>
  <si>
    <t>Filing: ER11-2281-000</t>
  </si>
  <si>
    <t>Filing: ER10-438-000</t>
  </si>
  <si>
    <t>2014 2nd ARA</t>
  </si>
  <si>
    <t>2014 3rd ARA</t>
  </si>
  <si>
    <t>Filing: ER11-3048-000</t>
  </si>
  <si>
    <t>Filing: ER10-1182-000</t>
  </si>
  <si>
    <t>Report: April 2011</t>
  </si>
  <si>
    <t>Highgate</t>
  </si>
  <si>
    <t>2015 2nd ARA</t>
  </si>
  <si>
    <t>2015 3rd ARA</t>
  </si>
  <si>
    <t>Filing: ER12-756-000</t>
  </si>
  <si>
    <t>Report: Feb 2012</t>
  </si>
  <si>
    <t>2015 1st ARA</t>
  </si>
  <si>
    <t>2016 1st ARA</t>
  </si>
  <si>
    <t>2016 2nd ARA</t>
  </si>
  <si>
    <t>2016 3rd ARA</t>
  </si>
  <si>
    <t>Filing: ER13-495-000</t>
  </si>
  <si>
    <t>Filing: ER12-496-000</t>
  </si>
  <si>
    <t>Filing: ER13-334-000</t>
  </si>
  <si>
    <t>Link to RC Presentation</t>
  </si>
  <si>
    <t>RC: Aug 13, 2012</t>
  </si>
  <si>
    <t>RC: Sep 19, 2012</t>
  </si>
  <si>
    <t>RC: Oct 19, 2011</t>
  </si>
  <si>
    <t>RC: Nov 15, 2011</t>
  </si>
  <si>
    <t>RC: Jan 18, 2011</t>
  </si>
  <si>
    <t>RC: Mar 17, 2010</t>
  </si>
  <si>
    <t>RC: May 19, 2009</t>
  </si>
  <si>
    <t>RC: Oct 20, 2010</t>
  </si>
  <si>
    <t>RC: Dec 15, 2009</t>
  </si>
  <si>
    <t>RC: Jul 21, 2008</t>
  </si>
  <si>
    <t>RC: Feb 24, 2009</t>
  </si>
  <si>
    <t>RC: Aug 20, 2007</t>
  </si>
  <si>
    <t>RC: Nov 21, 2008</t>
  </si>
  <si>
    <t>RC: Oct 22, 2009</t>
  </si>
  <si>
    <t>RC: Feb 14, 2008</t>
  </si>
  <si>
    <t>RC: Feb 13, 2007</t>
  </si>
  <si>
    <t>LRA</t>
  </si>
  <si>
    <t>TSA</t>
  </si>
  <si>
    <t>TTC</t>
  </si>
  <si>
    <t>2017 1st ARA</t>
  </si>
  <si>
    <t>2017 2nd ARA</t>
  </si>
  <si>
    <t>2017 3rd ARA</t>
  </si>
  <si>
    <t>RC: Oct 15, 2013</t>
  </si>
  <si>
    <t>RC: Sep 18, 2013</t>
  </si>
  <si>
    <t>Filing: ER14-328-000</t>
  </si>
  <si>
    <t>Report: Jan 2013</t>
  </si>
  <si>
    <t>Report: Jan 2014</t>
  </si>
  <si>
    <t>2018 1st ARA</t>
  </si>
  <si>
    <t>2018 2nd ARA</t>
  </si>
  <si>
    <t>2018 3rd ARA</t>
  </si>
  <si>
    <t>SEMA/RI</t>
  </si>
  <si>
    <t>RC: Sep 16, 2014</t>
  </si>
  <si>
    <t>RC: Oct 21, 2014</t>
  </si>
  <si>
    <t>Filing: ER14-510-000</t>
  </si>
  <si>
    <t>Report: Feb 2015</t>
  </si>
  <si>
    <t>1-in-87 LOLE</t>
  </si>
  <si>
    <t>1-in-5 LOLE</t>
  </si>
  <si>
    <t>Demand Curve Capacity Requirement Values</t>
  </si>
  <si>
    <t>SENE</t>
  </si>
  <si>
    <t>2019 1st ARA</t>
  </si>
  <si>
    <t>2019 2nd ARA</t>
  </si>
  <si>
    <t>2019 3rd ARA</t>
  </si>
  <si>
    <t>Summary of the ICR and Related Values and Associated Assumptions</t>
  </si>
  <si>
    <t>RC: Oct 21, 2015</t>
  </si>
  <si>
    <t>RC: Sep 15, 2015</t>
  </si>
  <si>
    <t>2010 FCA1</t>
  </si>
  <si>
    <t>2011 FCA2</t>
  </si>
  <si>
    <t>2012 FCA3</t>
  </si>
  <si>
    <t>2013 FCA4</t>
  </si>
  <si>
    <t>2014 FCA5</t>
  </si>
  <si>
    <t>2015 FCA6</t>
  </si>
  <si>
    <t>2016 FCA7</t>
  </si>
  <si>
    <t>2017 FCA8</t>
  </si>
  <si>
    <t>2018 FCA9</t>
  </si>
  <si>
    <t>2019 FCA10</t>
  </si>
  <si>
    <t>Filing: ER16-466-000</t>
  </si>
  <si>
    <t>Filing: ER15-555-000</t>
  </si>
  <si>
    <t>Filing: ER15-325-000</t>
  </si>
  <si>
    <t>Filing: ER16-307-000</t>
  </si>
  <si>
    <t>Report: Jan2016</t>
  </si>
  <si>
    <t>2020 FCA11</t>
  </si>
  <si>
    <t>2020 1st ARA</t>
  </si>
  <si>
    <t>2020 2nd ARA</t>
  </si>
  <si>
    <t>2020 3rd ARA</t>
  </si>
  <si>
    <t>NNE</t>
  </si>
  <si>
    <t>CONE ($/kw-month)</t>
  </si>
  <si>
    <t>Net CONE ($/kw-month)</t>
  </si>
  <si>
    <t>RC: Oct 18 2016</t>
  </si>
  <si>
    <t>RC: Oct 4, 2016</t>
  </si>
  <si>
    <t>1-in-5 and 1-in-87 Loss of Load Expectation (LOLE) System-Wide Capacity Demand Curve capacity requirement values are calculated for the cap and foot of the linear demand curve (applicable to CCP9 &amp; CCP10)</t>
  </si>
  <si>
    <t>The acronyms and abbreviations used throughout this spreadsheet are as follows:</t>
  </si>
  <si>
    <t>ISO-NE Public</t>
  </si>
  <si>
    <t>2021 FCA12</t>
  </si>
  <si>
    <t>RC: Sep 19, 2017</t>
  </si>
  <si>
    <t>Filing: ER18-263-000</t>
  </si>
  <si>
    <t>SEMA-RI</t>
  </si>
  <si>
    <t>Filing: ER17-472-000</t>
  </si>
  <si>
    <t>Filing: ER17-320-000</t>
  </si>
  <si>
    <t>RC: Oct 17, 2017</t>
  </si>
  <si>
    <t>2022 FCA13</t>
  </si>
  <si>
    <t>2021 1st ARA</t>
  </si>
  <si>
    <t>2021 2nd ARA</t>
  </si>
  <si>
    <t>2021 3rd ARA</t>
  </si>
  <si>
    <t>2022 1st ARA</t>
  </si>
  <si>
    <t>2022 2nd ARA</t>
  </si>
  <si>
    <t>2022 3rd ARA</t>
  </si>
  <si>
    <t>Filing: ER19-291-000</t>
  </si>
  <si>
    <t>RC: Sep 26, 2018</t>
  </si>
  <si>
    <t>Filing: ER19-447-000</t>
  </si>
  <si>
    <t>RC: Oct 16, 2018</t>
  </si>
  <si>
    <t>2023 FCA14</t>
  </si>
  <si>
    <t>2023 1st ARA</t>
  </si>
  <si>
    <t>2023 2nd ARA</t>
  </si>
  <si>
    <t>2023 3rd ARA</t>
  </si>
  <si>
    <t>RC: Sep 25, 2019</t>
  </si>
  <si>
    <t>Filing: ER20-311-000</t>
  </si>
  <si>
    <t>RC: Oct 24, 2019</t>
  </si>
  <si>
    <t>Filing: ER20-488-000</t>
  </si>
  <si>
    <t>ME
(Nested Zone)</t>
  </si>
  <si>
    <t>2024 FCA15</t>
  </si>
  <si>
    <t>2024 1st ARA</t>
  </si>
  <si>
    <t>2024 2nd ARA</t>
  </si>
  <si>
    <t>RC: Sep 23, 2020</t>
  </si>
  <si>
    <t>RC: Oct 20, 2020</t>
  </si>
  <si>
    <t>2025 FCA16</t>
  </si>
  <si>
    <t>2025 1st ARA</t>
  </si>
  <si>
    <t>2024 3rd ARA</t>
  </si>
  <si>
    <t>2025 2nd ARA</t>
  </si>
  <si>
    <t>2025 3rd ARA</t>
  </si>
  <si>
    <t>Filing: ER-22-378-000</t>
  </si>
  <si>
    <t>RC: Sep 21, 2021</t>
  </si>
  <si>
    <t>RC: Oct 19, 2021</t>
  </si>
  <si>
    <t>Filing: ER22-556-000</t>
  </si>
  <si>
    <t>Filing: ER21-371-000</t>
  </si>
  <si>
    <t>2026 FCA17</t>
  </si>
  <si>
    <t>2026 1st ARA</t>
  </si>
  <si>
    <t>2026 2nd ARA</t>
  </si>
  <si>
    <t>2026 3rd ARA</t>
  </si>
  <si>
    <t>Filing: ER23-405-000</t>
  </si>
  <si>
    <t>RC: Oct 18, 2022</t>
  </si>
  <si>
    <t>2027 FCA18</t>
  </si>
  <si>
    <t>2027 1st ARA</t>
  </si>
  <si>
    <t>2027 2nd ARA</t>
  </si>
  <si>
    <t>2027 3rd ARA</t>
  </si>
  <si>
    <t>RC: Oct 24, 2023</t>
  </si>
  <si>
    <t>RC: Sep 19, 2023</t>
  </si>
  <si>
    <t>Filing: ER23-534-000</t>
  </si>
  <si>
    <t>Filing: ER21-496-000</t>
  </si>
  <si>
    <t>Installed Capacity Requirement (iso-ne.com)</t>
  </si>
  <si>
    <t>RC ICR Presentations</t>
  </si>
  <si>
    <t>HQ 
Phase II</t>
  </si>
  <si>
    <t>HQ 
Phase II (HQICCs)</t>
  </si>
  <si>
    <t>FCM</t>
  </si>
  <si>
    <t>ARA</t>
  </si>
  <si>
    <t>RC</t>
  </si>
  <si>
    <t>CCP</t>
  </si>
  <si>
    <t>CONE</t>
  </si>
  <si>
    <t>FCA</t>
  </si>
  <si>
    <t>Capacity Zone</t>
  </si>
  <si>
    <t>LSR</t>
  </si>
  <si>
    <t>NEMA/Boston</t>
  </si>
  <si>
    <t>HQICCs</t>
  </si>
  <si>
    <t>CELT</t>
  </si>
  <si>
    <t>MRI</t>
  </si>
  <si>
    <t>Net CONE</t>
  </si>
  <si>
    <t>CTL</t>
  </si>
  <si>
    <t>Acronym/Term</t>
  </si>
  <si>
    <t>Description</t>
  </si>
  <si>
    <t>ICR and Related Values</t>
  </si>
  <si>
    <t>Forward Capacity Market</t>
  </si>
  <si>
    <t>Annual Reconfiguration Auction</t>
  </si>
  <si>
    <t>Installed Capacity Requirement</t>
  </si>
  <si>
    <t>ICR minus HQICCs</t>
  </si>
  <si>
    <t>An import or export-constrained Load Zone(s) that meets criteria to determine if it should be modeled as a separate zone in an FCA</t>
  </si>
  <si>
    <t>Local Resource Adequacy Requirement</t>
  </si>
  <si>
    <t>Transmission Security Analysis Requirement</t>
  </si>
  <si>
    <t>Local Sourcing Requirement for import-constrained Capacity Zones (set as higher of LRA or TSA beginning with calculations occurring in 2010 and later)</t>
  </si>
  <si>
    <t>Maximum Capacity Limit for export-constrained Capacity Zones</t>
  </si>
  <si>
    <t>Connecticut Capacity Zone</t>
  </si>
  <si>
    <t>Northeast Massachusetts (NEMA)/Boston Capacity Zone</t>
  </si>
  <si>
    <t>Maine Capacity Zone</t>
  </si>
  <si>
    <t>Capacity Zone consisting of the combined Southeast Massachusetts (SEMA) and Rhode Island (RI) Load Zones</t>
  </si>
  <si>
    <t>Southeast New England Capacity Zone (combined NEMA/Boston, SEMA and RI Load Zones)</t>
  </si>
  <si>
    <t>Northern New England Capacity Zone (combined Maine, New Hampshire and Vermont Load Zones)</t>
  </si>
  <si>
    <t>Hydro-Quebec Interconnection Capability Credits (tie benefits over the Hydro-Quebec Phase I/II DC interconnection)</t>
  </si>
  <si>
    <t>Report on Capacity, Energy, Loads and Transmission (designates load forecast vintage)</t>
  </si>
  <si>
    <t>Reliability Committee presentation with detailed assumptions</t>
  </si>
  <si>
    <t>Marginal Reliability Impact - a methodology for calculating System and Capacity Zone demand curves using the Expected Energy Not Served (EENS or expected loss) with an additional 1 MW of capacity</t>
  </si>
  <si>
    <t>Cost of New Entry in $/kw-month</t>
  </si>
  <si>
    <t>Cost of New Entry net of expected revenues in $/kw-month</t>
  </si>
  <si>
    <t>Capacity Transfer Limit - Difference between the TTC and the tie benefits</t>
  </si>
  <si>
    <t>Notes</t>
  </si>
  <si>
    <t>For more information about ICR calculations and detailed assumptions, see the ISO's Installed Capacity Requirement web page and the most recent ICR presentations to the RC (links provided below), 
as well as the relevant RC presentations for each FCA/ARA in this document.</t>
  </si>
  <si>
    <t>Current and Future CCPs - FCA14 through FCA18</t>
  </si>
  <si>
    <t>ME-NH</t>
  </si>
  <si>
    <t>North-South</t>
  </si>
  <si>
    <t>Maine to New Hampshire export transmission interface for ME Capacity Zone</t>
  </si>
  <si>
    <t>North to South transmission interface for Northern New England Capacity Zone</t>
  </si>
  <si>
    <t>SENE Import</t>
  </si>
  <si>
    <t>Southeast New England Import transmission interface for SENE Capacity Zone</t>
  </si>
  <si>
    <t xml:space="preserve">North-South </t>
  </si>
  <si>
    <t>Historical - FCA11 through FCA13</t>
  </si>
  <si>
    <t>Historical - FCA9 and FCA10</t>
  </si>
  <si>
    <t xml:space="preserve">All values in MW with the exception of Cone, Net Cone and any year or date values 
</t>
  </si>
  <si>
    <t>CT Import</t>
  </si>
  <si>
    <t>Connecticut Import transmission interface for CT Capacity Zone</t>
  </si>
  <si>
    <t>Boston Import</t>
  </si>
  <si>
    <t>CT 
Import</t>
  </si>
  <si>
    <t>SEMA/RI Import</t>
  </si>
  <si>
    <t>Southeast Massachusetts / Rhode Island Import tranmission interface for SEMA/RI Capacity Zone</t>
  </si>
  <si>
    <t>Boston import transmission interface for NEMA/Boston Capacity Zone</t>
  </si>
  <si>
    <t>Historical - FCA8 through FCA1 and Transition Period</t>
  </si>
  <si>
    <t>CT
Import</t>
  </si>
  <si>
    <t>CTL (TTC - Tie Benefits)</t>
  </si>
  <si>
    <t>CTLs only calculated for FCA14 and later. CTLs can be derived for earlier CCPs by subtracting the tie benefits from the TTC.</t>
  </si>
  <si>
    <t>"-"</t>
  </si>
  <si>
    <t xml:space="preserve"> Signifies Not Applicable</t>
  </si>
  <si>
    <t>Emergency assistance assumed available from neighboring Control Areas (Maritimes, Quebec &amp; New York)</t>
  </si>
  <si>
    <t>TP</t>
  </si>
  <si>
    <t>Transition Period</t>
  </si>
  <si>
    <t>ISO New England Forward Capacity Market - Summary of ICR and Related Values</t>
  </si>
  <si>
    <t>Filing:  ER18-371-000</t>
  </si>
  <si>
    <t>Filing: ER18-371-000</t>
  </si>
  <si>
    <t>Capacity Commitment Period - June 1st of year shown through May 31st of following year (CCP18 = 6/1/2027 to 5/31/2028)</t>
  </si>
  <si>
    <t>Forward Capacity Auction for the CCP shown (ex: FCA18 is for CCP18)</t>
  </si>
  <si>
    <t>The ICR, locational requirement values (LRA, TSA, LSR, MCL) and Demand Curve values filed with the FERC</t>
  </si>
  <si>
    <t>Transmission Transfer Capability - Maximum capacity transfer capability of a transmission interface for a single contingency (N-1)</t>
  </si>
  <si>
    <t>Installed Capacity - Existing capacity resources modeled in the ICR calculation</t>
  </si>
  <si>
    <t xml:space="preserve"> Signifies Not Available Yet (will be calculated in future years)</t>
  </si>
  <si>
    <t>Filing: ER24-362-000</t>
  </si>
  <si>
    <t>Filing: ER24-528-000</t>
  </si>
  <si>
    <t>Filing: ER25-___-000</t>
  </si>
  <si>
    <t>RC: Oct 22, 2024</t>
  </si>
  <si>
    <t>As of December 2024</t>
  </si>
  <si>
    <t>* Filings are awaiting FERC approval</t>
  </si>
  <si>
    <t>11/22/2024*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</si>
</sst>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00"/>
  </numFmts>
  <fonts count="21" x14ac:knownFonts="1">
    <font>
      <sz val="11"/>
      <color theme="1"/>
      <name val="Calibri"/>
      <family val="2"/>
      <scheme val="minor"/>
    </font>
    <font>
      <u/>
      <sz val="11"/>
      <color theme="10"/>
      <name val="Calibri"/>
      <family val="2"/>
    </font>
    <font>
      <b/>
      <sz val="11"/>
      <color theme="1"/>
      <name val="Calibri"/>
      <family val="2"/>
      <scheme val="minor"/>
    </font>
    <font>
      <b/>
      <sz val="16"/>
      <color theme="1"/>
      <name val="Calibri"/>
      <family val="2"/>
      <scheme val="minor"/>
    </font>
    <font>
      <b/>
      <sz val="11"/>
      <color rgb="FFFF0000"/>
      <name val="Calibri"/>
      <family val="2"/>
      <scheme val="minor"/>
    </font>
    <font>
      <b/>
      <sz val="16"/>
      <color rgb="FFFF0000"/>
      <name val="Calibri"/>
      <family val="2"/>
      <scheme val="minor"/>
    </font>
    <font>
      <u/>
      <sz val="11"/>
      <color rgb="FF0000FF"/>
      <name val="Calibri"/>
      <family val="2"/>
    </font>
    <font>
      <b/>
      <sz val="10"/>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
      <sz val="11"/>
      <name val="Calibri"/>
      <family val="2"/>
      <scheme val="minor"/>
    </font>
    <font>
      <sz val="11"/>
      <color rgb="FFFF0000"/>
      <name val="Calibri"/>
      <family val="2"/>
      <scheme val="minor"/>
    </font>
    <font>
      <strike/>
      <sz val="11"/>
      <color rgb="FFFF0000"/>
      <name val="Calibri"/>
      <family val="2"/>
      <scheme val="minor"/>
    </font>
    <font>
      <b/>
      <sz val="10"/>
      <name val="Calibri"/>
      <family val="2"/>
      <scheme val="minor"/>
    </font>
    <font>
      <b/>
      <sz val="9"/>
      <name val="Calibri"/>
      <family val="2"/>
      <scheme val="minor"/>
    </font>
    <font>
      <b/>
      <sz val="11"/>
      <name val="Calibri"/>
      <family val="2"/>
      <scheme val="minor"/>
    </font>
    <font>
      <b/>
      <sz val="16"/>
      <name val="Calibri"/>
      <family val="2"/>
      <scheme val="minor"/>
    </font>
    <font>
      <b/>
      <sz val="24"/>
      <name val="Calibri"/>
      <family val="2"/>
      <scheme val="minor"/>
    </font>
    <font>
      <b/>
      <i/>
      <sz val="11"/>
      <name val="Calibri"/>
      <family val="2"/>
      <scheme val="minor"/>
    </font>
    <font>
      <sz val="11"/>
      <color rgb="FF00B050"/>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lightDown">
        <bgColor theme="9" tint="0.59999389629810485"/>
      </patternFill>
    </fill>
    <fill>
      <patternFill patternType="lightDown">
        <bgColor theme="0" tint="-0.14999847407452621"/>
      </patternFill>
    </fill>
    <fill>
      <patternFill patternType="lightDown">
        <bgColor theme="4" tint="0.79998168889431442"/>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cellStyleXfs>
  <cellXfs count="309">
    <xf numFmtId="0" fontId="0" fillId="0" borderId="0" xfId="0"/>
    <xf numFmtId="0" fontId="0" fillId="0" borderId="0" xfId="0" applyAlignment="1">
      <alignment horizontal="left" indent="1"/>
    </xf>
    <xf numFmtId="0" fontId="0" fillId="0" borderId="0" xfId="0" applyAlignment="1">
      <alignment horizontal="center"/>
    </xf>
    <xf numFmtId="3" fontId="0" fillId="2" borderId="1" xfId="0" applyNumberFormat="1" applyFill="1" applyBorder="1" applyAlignment="1">
      <alignment horizontal="right" indent="1"/>
    </xf>
    <xf numFmtId="3" fontId="0" fillId="3" borderId="2" xfId="0" applyNumberFormat="1" applyFill="1" applyBorder="1" applyAlignment="1">
      <alignment horizontal="right" indent="1"/>
    </xf>
    <xf numFmtId="3" fontId="0" fillId="4" borderId="1" xfId="0" applyNumberFormat="1" applyFill="1" applyBorder="1" applyAlignment="1">
      <alignment horizontal="right" indent="1"/>
    </xf>
    <xf numFmtId="3" fontId="0" fillId="4" borderId="3" xfId="0" applyNumberFormat="1" applyFill="1" applyBorder="1" applyAlignment="1">
      <alignment horizontal="right" indent="1"/>
    </xf>
    <xf numFmtId="0" fontId="3" fillId="0" borderId="0" xfId="0" applyFont="1"/>
    <xf numFmtId="0" fontId="4" fillId="0" borderId="0" xfId="0" applyFont="1" applyAlignment="1">
      <alignment horizontal="center"/>
    </xf>
    <xf numFmtId="0" fontId="2" fillId="0" borderId="4" xfId="0" applyFont="1" applyBorder="1" applyAlignment="1">
      <alignment horizontal="center" wrapText="1"/>
    </xf>
    <xf numFmtId="3" fontId="0" fillId="3" borderId="5" xfId="0" quotePrefix="1" applyNumberFormat="1" applyFill="1" applyBorder="1" applyAlignment="1">
      <alignment horizontal="center"/>
    </xf>
    <xf numFmtId="3" fontId="0" fillId="3" borderId="6" xfId="0" quotePrefix="1" applyNumberFormat="1" applyFill="1" applyBorder="1" applyAlignment="1">
      <alignment horizontal="center"/>
    </xf>
    <xf numFmtId="3" fontId="0" fillId="3" borderId="7" xfId="0" quotePrefix="1" applyNumberFormat="1" applyFill="1" applyBorder="1" applyAlignment="1">
      <alignment horizontal="center"/>
    </xf>
    <xf numFmtId="3" fontId="0" fillId="3" borderId="8" xfId="0" quotePrefix="1" applyNumberFormat="1" applyFill="1" applyBorder="1" applyAlignment="1">
      <alignment horizontal="center"/>
    </xf>
    <xf numFmtId="3" fontId="0" fillId="2" borderId="9" xfId="0" applyNumberFormat="1" applyFill="1" applyBorder="1" applyAlignment="1">
      <alignment horizontal="right" indent="1"/>
    </xf>
    <xf numFmtId="3" fontId="0" fillId="2" borderId="10" xfId="0" applyNumberFormat="1" applyFill="1" applyBorder="1" applyAlignment="1">
      <alignment horizontal="right" indent="1"/>
    </xf>
    <xf numFmtId="3" fontId="0" fillId="3" borderId="11" xfId="0" quotePrefix="1" applyNumberFormat="1" applyFill="1" applyBorder="1" applyAlignment="1">
      <alignment horizontal="center"/>
    </xf>
    <xf numFmtId="3" fontId="0" fillId="3" borderId="12" xfId="0" quotePrefix="1" applyNumberFormat="1" applyFill="1" applyBorder="1" applyAlignment="1">
      <alignment horizontal="center"/>
    </xf>
    <xf numFmtId="3" fontId="0" fillId="3" borderId="11" xfId="0" applyNumberFormat="1" applyFill="1" applyBorder="1" applyAlignment="1">
      <alignment horizontal="right" indent="1"/>
    </xf>
    <xf numFmtId="3" fontId="0" fillId="3" borderId="5" xfId="0" applyNumberFormat="1" applyFill="1" applyBorder="1" applyAlignment="1">
      <alignment horizontal="right" indent="1"/>
    </xf>
    <xf numFmtId="3" fontId="0" fillId="4" borderId="10" xfId="0" applyNumberFormat="1" applyFill="1" applyBorder="1" applyAlignment="1">
      <alignment horizontal="right" indent="1"/>
    </xf>
    <xf numFmtId="3" fontId="0" fillId="4" borderId="12" xfId="0" applyNumberFormat="1" applyFill="1" applyBorder="1" applyAlignment="1">
      <alignment horizontal="right" indent="1"/>
    </xf>
    <xf numFmtId="3" fontId="0" fillId="4" borderId="6" xfId="0" applyNumberFormat="1" applyFill="1" applyBorder="1" applyAlignment="1">
      <alignment horizontal="right" indent="1"/>
    </xf>
    <xf numFmtId="3" fontId="0" fillId="2" borderId="13" xfId="0" applyNumberFormat="1" applyFill="1" applyBorder="1" applyAlignment="1">
      <alignment horizontal="right" indent="1"/>
    </xf>
    <xf numFmtId="3" fontId="0" fillId="3" borderId="14" xfId="0" quotePrefix="1" applyNumberFormat="1" applyFill="1" applyBorder="1" applyAlignment="1">
      <alignment horizontal="center"/>
    </xf>
    <xf numFmtId="3" fontId="0" fillId="3" borderId="15" xfId="0" quotePrefix="1" applyNumberFormat="1" applyFill="1" applyBorder="1" applyAlignment="1">
      <alignment horizontal="center"/>
    </xf>
    <xf numFmtId="3" fontId="0" fillId="3" borderId="14" xfId="0" applyNumberFormat="1" applyFill="1" applyBorder="1" applyAlignment="1">
      <alignment horizontal="right" indent="1"/>
    </xf>
    <xf numFmtId="1" fontId="0" fillId="2" borderId="10" xfId="0" applyNumberFormat="1" applyFill="1" applyBorder="1" applyAlignment="1">
      <alignment horizontal="center"/>
    </xf>
    <xf numFmtId="1" fontId="0" fillId="3" borderId="5" xfId="0" quotePrefix="1" applyNumberFormat="1" applyFill="1" applyBorder="1" applyAlignment="1">
      <alignment horizontal="center"/>
    </xf>
    <xf numFmtId="1" fontId="0" fillId="3" borderId="6" xfId="0" quotePrefix="1" applyNumberFormat="1" applyFill="1" applyBorder="1" applyAlignment="1">
      <alignment horizontal="center"/>
    </xf>
    <xf numFmtId="1" fontId="0" fillId="3" borderId="5" xfId="0" applyNumberFormat="1" applyFill="1" applyBorder="1" applyAlignment="1">
      <alignment horizontal="center"/>
    </xf>
    <xf numFmtId="3" fontId="0" fillId="4" borderId="11" xfId="0" applyNumberFormat="1" applyFill="1" applyBorder="1" applyAlignment="1">
      <alignment horizontal="right" indent="1"/>
    </xf>
    <xf numFmtId="1" fontId="0" fillId="4" borderId="5" xfId="0" applyNumberFormat="1" applyFill="1" applyBorder="1" applyAlignment="1">
      <alignment horizontal="center"/>
    </xf>
    <xf numFmtId="1" fontId="0" fillId="4" borderId="6" xfId="0" applyNumberFormat="1" applyFill="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1" fillId="2" borderId="13" xfId="1" applyFill="1" applyBorder="1" applyAlignment="1" applyProtection="1">
      <alignment horizontal="center"/>
    </xf>
    <xf numFmtId="0" fontId="1" fillId="3" borderId="14" xfId="1" applyFill="1" applyBorder="1" applyAlignment="1" applyProtection="1">
      <alignment horizontal="center"/>
    </xf>
    <xf numFmtId="0" fontId="1" fillId="5" borderId="14" xfId="1" applyFill="1" applyBorder="1" applyAlignment="1" applyProtection="1">
      <alignment horizontal="center"/>
    </xf>
    <xf numFmtId="0" fontId="1" fillId="5" borderId="15" xfId="1" applyFill="1" applyBorder="1" applyAlignment="1" applyProtection="1">
      <alignment horizontal="center"/>
    </xf>
    <xf numFmtId="3" fontId="0" fillId="4" borderId="14" xfId="0" applyNumberFormat="1" applyFill="1" applyBorder="1" applyAlignment="1">
      <alignment horizontal="right" indent="1"/>
    </xf>
    <xf numFmtId="3" fontId="0" fillId="4" borderId="15" xfId="0" applyNumberFormat="1" applyFill="1" applyBorder="1" applyAlignment="1">
      <alignment horizontal="right" indent="1"/>
    </xf>
    <xf numFmtId="164" fontId="0" fillId="2" borderId="13" xfId="0" applyNumberFormat="1" applyFill="1" applyBorder="1" applyAlignment="1">
      <alignment horizontal="center"/>
    </xf>
    <xf numFmtId="164" fontId="0" fillId="3" borderId="14" xfId="0" applyNumberFormat="1" applyFill="1" applyBorder="1" applyAlignment="1">
      <alignment horizontal="center"/>
    </xf>
    <xf numFmtId="164" fontId="0" fillId="4" borderId="14" xfId="0" applyNumberFormat="1" applyFill="1" applyBorder="1" applyAlignment="1">
      <alignment horizontal="center"/>
    </xf>
    <xf numFmtId="164" fontId="0" fillId="4" borderId="15" xfId="0" applyNumberFormat="1" applyFill="1" applyBorder="1" applyAlignment="1">
      <alignment horizontal="center"/>
    </xf>
    <xf numFmtId="0" fontId="2" fillId="0" borderId="20" xfId="0" applyFont="1" applyBorder="1" applyAlignment="1">
      <alignment horizontal="center" wrapText="1"/>
    </xf>
    <xf numFmtId="0" fontId="0" fillId="2" borderId="13" xfId="0" applyFill="1" applyBorder="1"/>
    <xf numFmtId="0" fontId="0" fillId="3" borderId="14" xfId="0" applyFill="1" applyBorder="1" applyAlignment="1">
      <alignment horizontal="left" indent="1"/>
    </xf>
    <xf numFmtId="0" fontId="0" fillId="3" borderId="15" xfId="0" applyFill="1" applyBorder="1" applyAlignment="1">
      <alignment horizontal="left" indent="1"/>
    </xf>
    <xf numFmtId="0" fontId="0" fillId="4" borderId="14" xfId="0" applyFill="1" applyBorder="1" applyAlignment="1">
      <alignment horizontal="left"/>
    </xf>
    <xf numFmtId="0" fontId="0" fillId="4" borderId="15" xfId="0" applyFill="1" applyBorder="1" applyAlignment="1">
      <alignment horizontal="left"/>
    </xf>
    <xf numFmtId="0" fontId="5" fillId="0" borderId="0" xfId="0" applyFont="1" applyAlignment="1">
      <alignment horizontal="center"/>
    </xf>
    <xf numFmtId="3" fontId="0" fillId="3" borderId="12" xfId="0" applyNumberFormat="1" applyFill="1" applyBorder="1" applyAlignment="1">
      <alignment horizontal="right" indent="1"/>
    </xf>
    <xf numFmtId="3" fontId="0" fillId="3" borderId="3" xfId="0" applyNumberFormat="1" applyFill="1" applyBorder="1" applyAlignment="1">
      <alignment horizontal="right" indent="1"/>
    </xf>
    <xf numFmtId="3" fontId="0" fillId="3" borderId="6" xfId="0" applyNumberFormat="1" applyFill="1" applyBorder="1" applyAlignment="1">
      <alignment horizontal="right" indent="1"/>
    </xf>
    <xf numFmtId="3" fontId="1" fillId="3" borderId="15" xfId="1" applyNumberFormat="1" applyFill="1" applyBorder="1" applyAlignment="1" applyProtection="1">
      <alignment horizontal="center"/>
    </xf>
    <xf numFmtId="3" fontId="1" fillId="3" borderId="14" xfId="1" applyNumberFormat="1" applyFill="1" applyBorder="1" applyAlignment="1" applyProtection="1">
      <alignment horizontal="center"/>
    </xf>
    <xf numFmtId="3" fontId="0" fillId="3" borderId="21" xfId="0" quotePrefix="1" applyNumberFormat="1" applyFill="1" applyBorder="1" applyAlignment="1">
      <alignment horizontal="center"/>
    </xf>
    <xf numFmtId="3" fontId="0" fillId="3" borderId="22" xfId="0" quotePrefix="1" applyNumberFormat="1" applyFill="1" applyBorder="1" applyAlignment="1">
      <alignment horizontal="center"/>
    </xf>
    <xf numFmtId="3" fontId="0" fillId="3" borderId="23" xfId="0" quotePrefix="1" applyNumberFormat="1" applyFill="1" applyBorder="1" applyAlignment="1">
      <alignment horizontal="center"/>
    </xf>
    <xf numFmtId="3" fontId="0" fillId="3" borderId="25" xfId="0" quotePrefix="1" applyNumberFormat="1" applyFill="1" applyBorder="1" applyAlignment="1">
      <alignment horizontal="center"/>
    </xf>
    <xf numFmtId="3" fontId="0" fillId="2" borderId="26" xfId="0" applyNumberFormat="1" applyFill="1" applyBorder="1" applyAlignment="1">
      <alignment horizontal="center"/>
    </xf>
    <xf numFmtId="3" fontId="0" fillId="3" borderId="7" xfId="0" applyNumberFormat="1" applyFill="1" applyBorder="1" applyAlignment="1">
      <alignment horizontal="center"/>
    </xf>
    <xf numFmtId="3" fontId="0" fillId="4" borderId="7" xfId="0" applyNumberFormat="1" applyFill="1" applyBorder="1" applyAlignment="1">
      <alignment horizontal="center"/>
    </xf>
    <xf numFmtId="3" fontId="0" fillId="4" borderId="8" xfId="0" applyNumberFormat="1" applyFill="1" applyBorder="1" applyAlignment="1">
      <alignment horizontal="center"/>
    </xf>
    <xf numFmtId="164" fontId="0" fillId="3" borderId="15" xfId="0" applyNumberFormat="1" applyFill="1" applyBorder="1" applyAlignment="1">
      <alignment horizontal="center"/>
    </xf>
    <xf numFmtId="3" fontId="0" fillId="2" borderId="10" xfId="0" applyNumberFormat="1" applyFill="1" applyBorder="1" applyAlignment="1">
      <alignment horizontal="center"/>
    </xf>
    <xf numFmtId="3" fontId="0" fillId="2" borderId="9" xfId="0" applyNumberFormat="1" applyFill="1" applyBorder="1" applyAlignment="1">
      <alignment horizontal="center"/>
    </xf>
    <xf numFmtId="0" fontId="2" fillId="0" borderId="27" xfId="0" applyFont="1" applyBorder="1" applyAlignment="1">
      <alignment horizontal="center" wrapText="1"/>
    </xf>
    <xf numFmtId="3" fontId="0" fillId="2" borderId="28" xfId="0" applyNumberFormat="1" applyFill="1" applyBorder="1" applyAlignment="1">
      <alignment horizontal="right" indent="1"/>
    </xf>
    <xf numFmtId="3" fontId="0" fillId="3" borderId="29" xfId="0" applyNumberFormat="1" applyFill="1" applyBorder="1" applyAlignment="1">
      <alignment horizontal="right" indent="1"/>
    </xf>
    <xf numFmtId="3" fontId="0" fillId="3" borderId="31" xfId="0" applyNumberFormat="1" applyFill="1" applyBorder="1" applyAlignment="1">
      <alignment horizontal="right" indent="1"/>
    </xf>
    <xf numFmtId="3" fontId="0" fillId="4" borderId="28" xfId="0" applyNumberFormat="1" applyFill="1" applyBorder="1" applyAlignment="1">
      <alignment horizontal="right" indent="1"/>
    </xf>
    <xf numFmtId="3" fontId="0" fillId="4" borderId="31" xfId="0" applyNumberFormat="1" applyFill="1" applyBorder="1" applyAlignment="1">
      <alignment horizontal="right" indent="1"/>
    </xf>
    <xf numFmtId="3" fontId="0" fillId="3" borderId="6" xfId="0" quotePrefix="1" applyNumberFormat="1" applyFill="1" applyBorder="1" applyAlignment="1">
      <alignment horizontal="right" indent="1"/>
    </xf>
    <xf numFmtId="3" fontId="0" fillId="3" borderId="8" xfId="0" applyNumberFormat="1" applyFill="1" applyBorder="1" applyAlignment="1">
      <alignment horizontal="right" indent="1"/>
    </xf>
    <xf numFmtId="3" fontId="0" fillId="3" borderId="3" xfId="0" quotePrefix="1" applyNumberFormat="1" applyFill="1" applyBorder="1" applyAlignment="1">
      <alignment horizontal="right" indent="1"/>
    </xf>
    <xf numFmtId="3" fontId="0" fillId="3" borderId="31" xfId="0" quotePrefix="1" applyNumberFormat="1" applyFill="1" applyBorder="1" applyAlignment="1">
      <alignment horizontal="right" indent="1"/>
    </xf>
    <xf numFmtId="3" fontId="0" fillId="3" borderId="12" xfId="0" quotePrefix="1" applyNumberFormat="1" applyFill="1" applyBorder="1" applyAlignment="1">
      <alignment horizontal="right" indent="1"/>
    </xf>
    <xf numFmtId="3" fontId="0" fillId="3" borderId="11" xfId="0" quotePrefix="1" applyNumberFormat="1" applyFill="1" applyBorder="1" applyAlignment="1">
      <alignment horizontal="right" indent="1"/>
    </xf>
    <xf numFmtId="3" fontId="0" fillId="3" borderId="2" xfId="0" quotePrefix="1" applyNumberFormat="1" applyFill="1" applyBorder="1" applyAlignment="1">
      <alignment horizontal="right" indent="1"/>
    </xf>
    <xf numFmtId="3" fontId="0" fillId="3" borderId="29" xfId="0" quotePrefix="1" applyNumberFormat="1" applyFill="1" applyBorder="1" applyAlignment="1">
      <alignment horizontal="right" indent="1"/>
    </xf>
    <xf numFmtId="3" fontId="0" fillId="3" borderId="5" xfId="0" quotePrefix="1" applyNumberFormat="1" applyFill="1" applyBorder="1" applyAlignment="1">
      <alignment horizontal="right" indent="1"/>
    </xf>
    <xf numFmtId="1" fontId="0" fillId="3" borderId="22" xfId="0" quotePrefix="1" applyNumberFormat="1" applyFill="1" applyBorder="1" applyAlignment="1">
      <alignment horizontal="center"/>
    </xf>
    <xf numFmtId="0" fontId="2" fillId="0" borderId="32" xfId="0" applyFont="1" applyBorder="1" applyAlignment="1">
      <alignment horizontal="center" wrapText="1"/>
    </xf>
    <xf numFmtId="0" fontId="2" fillId="0" borderId="33" xfId="0" applyFont="1" applyBorder="1" applyAlignment="1">
      <alignment horizontal="center" wrapText="1"/>
    </xf>
    <xf numFmtId="3" fontId="0" fillId="3" borderId="21" xfId="0" quotePrefix="1" applyNumberFormat="1" applyFill="1" applyBorder="1" applyAlignment="1">
      <alignment horizontal="right" indent="1"/>
    </xf>
    <xf numFmtId="3" fontId="0" fillId="3" borderId="22" xfId="0" quotePrefix="1" applyNumberFormat="1" applyFill="1" applyBorder="1" applyAlignment="1">
      <alignment horizontal="right" indent="1"/>
    </xf>
    <xf numFmtId="3" fontId="0" fillId="3" borderId="24" xfId="0" quotePrefix="1" applyNumberFormat="1" applyFill="1" applyBorder="1" applyAlignment="1">
      <alignment horizontal="right" indent="1"/>
    </xf>
    <xf numFmtId="3" fontId="0" fillId="3" borderId="30" xfId="0" quotePrefix="1" applyNumberFormat="1" applyFill="1" applyBorder="1" applyAlignment="1">
      <alignment horizontal="right" indent="1"/>
    </xf>
    <xf numFmtId="0" fontId="0" fillId="3" borderId="37" xfId="0" applyFill="1" applyBorder="1" applyAlignment="1">
      <alignment horizontal="left" indent="1"/>
    </xf>
    <xf numFmtId="3" fontId="0" fillId="3" borderId="40" xfId="0" applyNumberFormat="1" applyFill="1" applyBorder="1" applyAlignment="1">
      <alignment horizontal="right" indent="1"/>
    </xf>
    <xf numFmtId="3" fontId="0" fillId="3" borderId="39" xfId="0" applyNumberFormat="1" applyFill="1" applyBorder="1" applyAlignment="1">
      <alignment horizontal="right" indent="1"/>
    </xf>
    <xf numFmtId="3" fontId="0" fillId="3" borderId="7" xfId="0" quotePrefix="1" applyNumberFormat="1" applyFill="1" applyBorder="1" applyAlignment="1">
      <alignment horizontal="right" indent="1"/>
    </xf>
    <xf numFmtId="3" fontId="0" fillId="3" borderId="8" xfId="0" quotePrefix="1" applyNumberFormat="1" applyFill="1" applyBorder="1" applyAlignment="1">
      <alignment horizontal="right" indent="1"/>
    </xf>
    <xf numFmtId="3" fontId="0" fillId="3" borderId="43" xfId="0" quotePrefix="1" applyNumberFormat="1" applyFill="1" applyBorder="1" applyAlignment="1">
      <alignment horizontal="right" indent="1"/>
    </xf>
    <xf numFmtId="3" fontId="0" fillId="2" borderId="44" xfId="0" applyNumberFormat="1" applyFill="1" applyBorder="1" applyAlignment="1">
      <alignment horizontal="right" indent="1"/>
    </xf>
    <xf numFmtId="3" fontId="0" fillId="2" borderId="45" xfId="0" applyNumberFormat="1" applyFill="1" applyBorder="1" applyAlignment="1">
      <alignment horizontal="right" indent="1"/>
    </xf>
    <xf numFmtId="3" fontId="0" fillId="2" borderId="46" xfId="0" applyNumberFormat="1" applyFill="1" applyBorder="1" applyAlignment="1">
      <alignment horizontal="right" indent="1"/>
    </xf>
    <xf numFmtId="3" fontId="0" fillId="2" borderId="26" xfId="0" applyNumberFormat="1" applyFill="1" applyBorder="1" applyAlignment="1">
      <alignment horizontal="right" indent="1"/>
    </xf>
    <xf numFmtId="3" fontId="0" fillId="3" borderId="42" xfId="0" quotePrefix="1" applyNumberFormat="1" applyFill="1" applyBorder="1" applyAlignment="1">
      <alignment horizontal="right" indent="1"/>
    </xf>
    <xf numFmtId="3" fontId="0" fillId="3" borderId="48" xfId="0" quotePrefix="1" applyNumberFormat="1" applyFill="1" applyBorder="1" applyAlignment="1">
      <alignment horizontal="right" indent="1"/>
    </xf>
    <xf numFmtId="3" fontId="0" fillId="2" borderId="49" xfId="0" applyNumberFormat="1" applyFill="1" applyBorder="1" applyAlignment="1">
      <alignment horizontal="right" indent="1"/>
    </xf>
    <xf numFmtId="3" fontId="0" fillId="3" borderId="25" xfId="0" quotePrefix="1" applyNumberFormat="1" applyFill="1" applyBorder="1" applyAlignment="1">
      <alignment horizontal="right" indent="1"/>
    </xf>
    <xf numFmtId="3" fontId="0" fillId="3" borderId="7" xfId="0" applyNumberFormat="1" applyFill="1" applyBorder="1" applyAlignment="1">
      <alignment horizontal="right" indent="1"/>
    </xf>
    <xf numFmtId="3" fontId="0" fillId="4" borderId="26" xfId="0" applyNumberFormat="1" applyFill="1" applyBorder="1" applyAlignment="1">
      <alignment horizontal="right" indent="1"/>
    </xf>
    <xf numFmtId="3" fontId="0" fillId="4" borderId="8" xfId="0" applyNumberFormat="1" applyFill="1" applyBorder="1" applyAlignment="1">
      <alignment horizontal="right" indent="1"/>
    </xf>
    <xf numFmtId="3" fontId="0" fillId="7" borderId="29" xfId="0" quotePrefix="1" applyNumberFormat="1" applyFill="1" applyBorder="1" applyAlignment="1">
      <alignment horizontal="right" indent="1"/>
    </xf>
    <xf numFmtId="3" fontId="0" fillId="7" borderId="31" xfId="0" quotePrefix="1" applyNumberFormat="1" applyFill="1" applyBorder="1" applyAlignment="1">
      <alignment horizontal="right" indent="1"/>
    </xf>
    <xf numFmtId="3" fontId="0" fillId="7" borderId="2" xfId="0" quotePrefix="1" applyNumberFormat="1" applyFill="1" applyBorder="1" applyAlignment="1">
      <alignment horizontal="right" indent="1"/>
    </xf>
    <xf numFmtId="3" fontId="0" fillId="7" borderId="3" xfId="0" quotePrefix="1" applyNumberFormat="1" applyFill="1" applyBorder="1" applyAlignment="1">
      <alignment horizontal="right" indent="1"/>
    </xf>
    <xf numFmtId="3" fontId="1" fillId="3" borderId="23" xfId="1" applyNumberFormat="1" applyFill="1" applyBorder="1" applyAlignment="1" applyProtection="1">
      <alignment horizontal="center"/>
    </xf>
    <xf numFmtId="164" fontId="0" fillId="3" borderId="23" xfId="0" applyNumberFormat="1" applyFill="1" applyBorder="1" applyAlignment="1">
      <alignment horizontal="center"/>
    </xf>
    <xf numFmtId="164" fontId="0" fillId="3" borderId="13" xfId="0" applyNumberFormat="1" applyFill="1" applyBorder="1" applyAlignment="1">
      <alignment horizontal="center"/>
    </xf>
    <xf numFmtId="3" fontId="0" fillId="2" borderId="52" xfId="0" applyNumberFormat="1" applyFill="1" applyBorder="1" applyAlignment="1">
      <alignment horizontal="right" indent="1"/>
    </xf>
    <xf numFmtId="3" fontId="0" fillId="3" borderId="53" xfId="0" quotePrefix="1" applyNumberFormat="1" applyFill="1" applyBorder="1" applyAlignment="1">
      <alignment horizontal="center"/>
    </xf>
    <xf numFmtId="3" fontId="0" fillId="3" borderId="54" xfId="0" quotePrefix="1" applyNumberFormat="1" applyFill="1" applyBorder="1" applyAlignment="1">
      <alignment horizontal="center"/>
    </xf>
    <xf numFmtId="3" fontId="0" fillId="7" borderId="11" xfId="0" quotePrefix="1" applyNumberFormat="1" applyFill="1" applyBorder="1" applyAlignment="1">
      <alignment horizontal="right" indent="1"/>
    </xf>
    <xf numFmtId="3" fontId="0" fillId="7" borderId="12" xfId="0" applyNumberFormat="1" applyFill="1" applyBorder="1" applyAlignment="1">
      <alignment horizontal="right" indent="1"/>
    </xf>
    <xf numFmtId="3" fontId="0" fillId="7" borderId="12" xfId="0" quotePrefix="1" applyNumberFormat="1" applyFill="1" applyBorder="1" applyAlignment="1">
      <alignment horizontal="right" indent="1"/>
    </xf>
    <xf numFmtId="3" fontId="0" fillId="3" borderId="2" xfId="0" quotePrefix="1" applyNumberFormat="1" applyFill="1" applyBorder="1" applyAlignment="1">
      <alignment horizontal="center"/>
    </xf>
    <xf numFmtId="3" fontId="0" fillId="3" borderId="3" xfId="0" quotePrefix="1" applyNumberFormat="1" applyFill="1" applyBorder="1" applyAlignment="1">
      <alignment horizontal="center"/>
    </xf>
    <xf numFmtId="3" fontId="0" fillId="3" borderId="29" xfId="0" quotePrefix="1" applyNumberFormat="1" applyFill="1" applyBorder="1" applyAlignment="1">
      <alignment horizontal="center"/>
    </xf>
    <xf numFmtId="3" fontId="0" fillId="3" borderId="31" xfId="0" quotePrefix="1" applyNumberFormat="1" applyFill="1" applyBorder="1" applyAlignment="1">
      <alignment horizontal="center"/>
    </xf>
    <xf numFmtId="3" fontId="1" fillId="3" borderId="23" xfId="1" quotePrefix="1" applyNumberFormat="1" applyFill="1" applyBorder="1" applyAlignment="1" applyProtection="1">
      <alignment horizontal="center"/>
    </xf>
    <xf numFmtId="3" fontId="1" fillId="3" borderId="13" xfId="1" quotePrefix="1" applyNumberFormat="1" applyFill="1" applyBorder="1" applyAlignment="1" applyProtection="1">
      <alignment horizontal="center"/>
    </xf>
    <xf numFmtId="3" fontId="1" fillId="3" borderId="14" xfId="1" quotePrefix="1" applyNumberFormat="1" applyFill="1" applyBorder="1" applyAlignment="1" applyProtection="1">
      <alignment horizontal="center"/>
    </xf>
    <xf numFmtId="3" fontId="0" fillId="2" borderId="44" xfId="0" applyNumberFormat="1" applyFill="1" applyBorder="1" applyAlignment="1">
      <alignment horizontal="center"/>
    </xf>
    <xf numFmtId="3" fontId="0" fillId="2" borderId="47" xfId="0" applyNumberFormat="1" applyFill="1" applyBorder="1" applyAlignment="1">
      <alignment horizontal="center"/>
    </xf>
    <xf numFmtId="3" fontId="0" fillId="2" borderId="49" xfId="0" applyNumberFormat="1" applyFill="1" applyBorder="1" applyAlignment="1">
      <alignment horizontal="center"/>
    </xf>
    <xf numFmtId="0" fontId="1" fillId="2" borderId="57" xfId="1" applyFill="1" applyBorder="1" applyAlignment="1" applyProtection="1">
      <alignment horizontal="center"/>
    </xf>
    <xf numFmtId="0" fontId="2" fillId="0" borderId="34" xfId="0" applyFont="1" applyBorder="1" applyAlignment="1">
      <alignment horizontal="center"/>
    </xf>
    <xf numFmtId="3" fontId="0" fillId="3" borderId="53" xfId="0" quotePrefix="1" applyNumberFormat="1" applyFill="1" applyBorder="1" applyAlignment="1">
      <alignment horizontal="right" indent="1"/>
    </xf>
    <xf numFmtId="3" fontId="0" fillId="3" borderId="54" xfId="0" quotePrefix="1" applyNumberFormat="1" applyFill="1" applyBorder="1" applyAlignment="1">
      <alignment horizontal="right" indent="1"/>
    </xf>
    <xf numFmtId="3" fontId="0" fillId="3" borderId="58" xfId="0" quotePrefix="1" applyNumberFormat="1" applyFill="1" applyBorder="1" applyAlignment="1">
      <alignment horizontal="right" indent="1"/>
    </xf>
    <xf numFmtId="3" fontId="0" fillId="3" borderId="53" xfId="0" applyNumberFormat="1" applyFill="1" applyBorder="1" applyAlignment="1">
      <alignment horizontal="right" indent="1"/>
    </xf>
    <xf numFmtId="3" fontId="0" fillId="2" borderId="36" xfId="0" applyNumberFormat="1" applyFill="1" applyBorder="1" applyAlignment="1">
      <alignment horizontal="right" indent="1"/>
    </xf>
    <xf numFmtId="3" fontId="0" fillId="3" borderId="54" xfId="0" applyNumberFormat="1" applyFill="1" applyBorder="1" applyAlignment="1">
      <alignment horizontal="right" indent="1"/>
    </xf>
    <xf numFmtId="0" fontId="7" fillId="0" borderId="0" xfId="0" applyFont="1" applyAlignment="1">
      <alignment wrapText="1"/>
    </xf>
    <xf numFmtId="0" fontId="2" fillId="0" borderId="59" xfId="0" applyFont="1" applyBorder="1" applyAlignment="1">
      <alignment horizontal="center" wrapText="1"/>
    </xf>
    <xf numFmtId="3" fontId="0" fillId="3" borderId="40" xfId="0" quotePrefix="1" applyNumberFormat="1" applyFill="1" applyBorder="1" applyAlignment="1">
      <alignment horizontal="center"/>
    </xf>
    <xf numFmtId="3" fontId="0" fillId="3" borderId="39" xfId="0" quotePrefix="1" applyNumberFormat="1" applyFill="1" applyBorder="1" applyAlignment="1">
      <alignment horizontal="center"/>
    </xf>
    <xf numFmtId="0" fontId="2" fillId="0" borderId="60" xfId="0" applyFont="1" applyBorder="1" applyAlignment="1">
      <alignment horizontal="center" wrapText="1"/>
    </xf>
    <xf numFmtId="0" fontId="2" fillId="0" borderId="61" xfId="0" applyFont="1" applyBorder="1" applyAlignment="1">
      <alignment horizontal="center" wrapText="1"/>
    </xf>
    <xf numFmtId="0" fontId="8" fillId="0" borderId="0" xfId="0" applyFont="1"/>
    <xf numFmtId="0" fontId="10" fillId="0" borderId="0" xfId="0" applyFont="1"/>
    <xf numFmtId="0" fontId="1" fillId="2" borderId="62" xfId="1" quotePrefix="1" applyFill="1" applyBorder="1" applyAlignment="1" applyProtection="1">
      <alignment horizontal="center"/>
    </xf>
    <xf numFmtId="0" fontId="2" fillId="0" borderId="0" xfId="0" applyFont="1" applyAlignment="1">
      <alignment horizontal="center"/>
    </xf>
    <xf numFmtId="3" fontId="1" fillId="3" borderId="15" xfId="1" quotePrefix="1" applyNumberFormat="1" applyFill="1" applyBorder="1" applyAlignment="1" applyProtection="1">
      <alignment horizontal="center"/>
    </xf>
    <xf numFmtId="3" fontId="0" fillId="3" borderId="39" xfId="0" quotePrefix="1" applyNumberFormat="1" applyFill="1" applyBorder="1" applyAlignment="1">
      <alignment horizontal="right" indent="1"/>
    </xf>
    <xf numFmtId="3" fontId="0" fillId="3" borderId="9" xfId="0" quotePrefix="1" applyNumberFormat="1" applyFill="1" applyBorder="1" applyAlignment="1">
      <alignment horizontal="center"/>
    </xf>
    <xf numFmtId="3" fontId="0" fillId="3" borderId="10" xfId="0" quotePrefix="1" applyNumberFormat="1" applyFill="1" applyBorder="1" applyAlignment="1">
      <alignment horizontal="center"/>
    </xf>
    <xf numFmtId="3" fontId="0" fillId="3" borderId="13" xfId="0" quotePrefix="1" applyNumberFormat="1" applyFill="1" applyBorder="1" applyAlignment="1">
      <alignment horizontal="center"/>
    </xf>
    <xf numFmtId="0" fontId="0" fillId="3" borderId="6" xfId="0" quotePrefix="1" applyFill="1" applyBorder="1" applyAlignment="1">
      <alignment horizontal="center"/>
    </xf>
    <xf numFmtId="0" fontId="0" fillId="3" borderId="5" xfId="0" quotePrefix="1" applyFill="1" applyBorder="1" applyAlignment="1">
      <alignment horizontal="center"/>
    </xf>
    <xf numFmtId="3" fontId="0" fillId="2" borderId="13" xfId="0" applyNumberFormat="1" applyFill="1" applyBorder="1" applyAlignment="1">
      <alignment horizontal="center"/>
    </xf>
    <xf numFmtId="3" fontId="0" fillId="2" borderId="1" xfId="0" applyNumberFormat="1" applyFill="1" applyBorder="1" applyAlignment="1">
      <alignment horizontal="center"/>
    </xf>
    <xf numFmtId="3" fontId="0" fillId="2" borderId="28" xfId="0" applyNumberFormat="1" applyFill="1" applyBorder="1" applyAlignment="1">
      <alignment horizontal="center"/>
    </xf>
    <xf numFmtId="165" fontId="0" fillId="2" borderId="38" xfId="0" applyNumberFormat="1" applyFill="1" applyBorder="1" applyAlignment="1">
      <alignment horizontal="center"/>
    </xf>
    <xf numFmtId="165" fontId="0" fillId="2" borderId="10" xfId="0" applyNumberFormat="1" applyFill="1" applyBorder="1" applyAlignment="1">
      <alignment horizontal="center"/>
    </xf>
    <xf numFmtId="165" fontId="0" fillId="3" borderId="40" xfId="0" quotePrefix="1" applyNumberFormat="1" applyFill="1" applyBorder="1" applyAlignment="1">
      <alignment horizontal="center"/>
    </xf>
    <xf numFmtId="165" fontId="0" fillId="3" borderId="5" xfId="0" quotePrefix="1" applyNumberFormat="1" applyFill="1" applyBorder="1" applyAlignment="1">
      <alignment horizontal="center"/>
    </xf>
    <xf numFmtId="164" fontId="1" fillId="3" borderId="14" xfId="1" applyNumberFormat="1" applyFill="1" applyBorder="1" applyAlignment="1" applyProtection="1">
      <alignment horizontal="center"/>
    </xf>
    <xf numFmtId="0" fontId="0" fillId="3" borderId="40" xfId="0" quotePrefix="1" applyFill="1" applyBorder="1" applyAlignment="1">
      <alignment horizontal="center"/>
    </xf>
    <xf numFmtId="0" fontId="1" fillId="0" borderId="0" xfId="1" applyAlignment="1" applyProtection="1"/>
    <xf numFmtId="0" fontId="0" fillId="3" borderId="39" xfId="0" quotePrefix="1" applyFill="1" applyBorder="1" applyAlignment="1">
      <alignment horizontal="center"/>
    </xf>
    <xf numFmtId="164" fontId="1" fillId="3" borderId="15" xfId="1" applyNumberFormat="1" applyFill="1" applyBorder="1" applyAlignment="1" applyProtection="1">
      <alignment horizontal="center"/>
    </xf>
    <xf numFmtId="3" fontId="0" fillId="2" borderId="45" xfId="0" applyNumberFormat="1" applyFill="1" applyBorder="1" applyAlignment="1">
      <alignment horizontal="center"/>
    </xf>
    <xf numFmtId="3" fontId="0" fillId="2" borderId="46" xfId="0" applyNumberFormat="1" applyFill="1" applyBorder="1" applyAlignment="1">
      <alignment horizontal="center"/>
    </xf>
    <xf numFmtId="0" fontId="1" fillId="0" borderId="0" xfId="1" applyBorder="1" applyAlignment="1" applyProtection="1"/>
    <xf numFmtId="0" fontId="2" fillId="0" borderId="63" xfId="0" applyFont="1" applyBorder="1" applyAlignment="1">
      <alignment horizontal="center" wrapText="1"/>
    </xf>
    <xf numFmtId="0" fontId="12" fillId="0" borderId="0" xfId="0" applyFont="1"/>
    <xf numFmtId="0" fontId="2" fillId="0" borderId="0" xfId="0" applyFont="1"/>
    <xf numFmtId="0" fontId="13" fillId="0" borderId="0" xfId="0" applyFont="1"/>
    <xf numFmtId="0" fontId="2" fillId="0" borderId="57" xfId="0" applyFont="1" applyBorder="1" applyAlignment="1">
      <alignment horizontal="center"/>
    </xf>
    <xf numFmtId="3" fontId="0" fillId="7" borderId="14" xfId="0" quotePrefix="1" applyNumberFormat="1" applyFill="1" applyBorder="1" applyAlignment="1">
      <alignment horizontal="right" indent="1"/>
    </xf>
    <xf numFmtId="3" fontId="0" fillId="3" borderId="42" xfId="0" quotePrefix="1" applyNumberFormat="1" applyFill="1" applyBorder="1" applyAlignment="1">
      <alignment horizontal="center"/>
    </xf>
    <xf numFmtId="3" fontId="0" fillId="3" borderId="43" xfId="0" quotePrefix="1" applyNumberFormat="1" applyFill="1" applyBorder="1" applyAlignment="1">
      <alignment horizontal="center"/>
    </xf>
    <xf numFmtId="3" fontId="0" fillId="3" borderId="64" xfId="0" quotePrefix="1" applyNumberFormat="1" applyFill="1" applyBorder="1" applyAlignment="1">
      <alignment horizontal="center"/>
    </xf>
    <xf numFmtId="3" fontId="0" fillId="3" borderId="37" xfId="0" quotePrefix="1" applyNumberFormat="1" applyFill="1" applyBorder="1" applyAlignment="1">
      <alignment horizontal="center"/>
    </xf>
    <xf numFmtId="3" fontId="0" fillId="3" borderId="48" xfId="0" quotePrefix="1" applyNumberFormat="1" applyFill="1" applyBorder="1" applyAlignment="1">
      <alignment horizontal="center"/>
    </xf>
    <xf numFmtId="3" fontId="0" fillId="3" borderId="65" xfId="0" quotePrefix="1" applyNumberFormat="1" applyFill="1" applyBorder="1" applyAlignment="1">
      <alignment horizontal="center"/>
    </xf>
    <xf numFmtId="3" fontId="0" fillId="3" borderId="50" xfId="0" quotePrefix="1" applyNumberFormat="1" applyFill="1" applyBorder="1" applyAlignment="1">
      <alignment horizontal="center"/>
    </xf>
    <xf numFmtId="3" fontId="0" fillId="3" borderId="66" xfId="0" quotePrefix="1" applyNumberFormat="1" applyFill="1" applyBorder="1" applyAlignment="1">
      <alignment horizontal="center"/>
    </xf>
    <xf numFmtId="3" fontId="0" fillId="3" borderId="62" xfId="0" quotePrefix="1" applyNumberFormat="1" applyFill="1" applyBorder="1" applyAlignment="1">
      <alignment horizontal="center"/>
    </xf>
    <xf numFmtId="0" fontId="0" fillId="2" borderId="57" xfId="0" applyFill="1" applyBorder="1"/>
    <xf numFmtId="165" fontId="0" fillId="2" borderId="34" xfId="0" applyNumberFormat="1" applyFill="1" applyBorder="1" applyAlignment="1">
      <alignment horizontal="center"/>
    </xf>
    <xf numFmtId="165" fontId="0" fillId="2" borderId="45" xfId="0" applyNumberFormat="1" applyFill="1" applyBorder="1" applyAlignment="1">
      <alignment horizontal="center"/>
    </xf>
    <xf numFmtId="3" fontId="0" fillId="6" borderId="57" xfId="0" quotePrefix="1" applyNumberFormat="1" applyFill="1" applyBorder="1" applyAlignment="1">
      <alignment horizontal="right" indent="1"/>
    </xf>
    <xf numFmtId="3" fontId="0" fillId="2" borderId="57" xfId="0" applyNumberFormat="1" applyFill="1" applyBorder="1" applyAlignment="1">
      <alignment horizontal="center"/>
    </xf>
    <xf numFmtId="3" fontId="11" fillId="2" borderId="46" xfId="0" applyNumberFormat="1" applyFont="1" applyFill="1" applyBorder="1" applyAlignment="1">
      <alignment horizontal="center"/>
    </xf>
    <xf numFmtId="1" fontId="0" fillId="2" borderId="45" xfId="0" applyNumberFormat="1" applyFill="1" applyBorder="1" applyAlignment="1">
      <alignment horizontal="center"/>
    </xf>
    <xf numFmtId="164" fontId="0" fillId="2" borderId="57" xfId="0" applyNumberFormat="1" applyFill="1" applyBorder="1" applyAlignment="1">
      <alignment horizontal="center"/>
    </xf>
    <xf numFmtId="0" fontId="1" fillId="2" borderId="67" xfId="1" quotePrefix="1" applyFill="1" applyBorder="1" applyAlignment="1" applyProtection="1">
      <alignment horizontal="center"/>
    </xf>
    <xf numFmtId="165" fontId="0" fillId="3" borderId="39" xfId="0" quotePrefix="1" applyNumberFormat="1" applyFill="1" applyBorder="1" applyAlignment="1">
      <alignment horizontal="center"/>
    </xf>
    <xf numFmtId="165" fontId="0" fillId="3" borderId="6" xfId="0" quotePrefix="1" applyNumberFormat="1" applyFill="1" applyBorder="1" applyAlignment="1">
      <alignment horizontal="center"/>
    </xf>
    <xf numFmtId="3" fontId="0" fillId="6" borderId="44" xfId="0" applyNumberFormat="1" applyFill="1" applyBorder="1" applyAlignment="1">
      <alignment horizontal="right" indent="1"/>
    </xf>
    <xf numFmtId="3" fontId="0" fillId="6" borderId="47" xfId="0" applyNumberFormat="1" applyFill="1" applyBorder="1" applyAlignment="1">
      <alignment horizontal="right" indent="1"/>
    </xf>
    <xf numFmtId="3" fontId="0" fillId="6" borderId="47" xfId="0" quotePrefix="1" applyNumberFormat="1" applyFill="1" applyBorder="1" applyAlignment="1">
      <alignment horizontal="right" indent="1"/>
    </xf>
    <xf numFmtId="3" fontId="0" fillId="2" borderId="45" xfId="0" quotePrefix="1" applyNumberFormat="1" applyFill="1" applyBorder="1" applyAlignment="1">
      <alignment horizontal="right" indent="1"/>
    </xf>
    <xf numFmtId="3" fontId="0" fillId="2" borderId="47" xfId="0" applyNumberFormat="1" applyFill="1" applyBorder="1" applyAlignment="1">
      <alignment horizontal="right" indent="1"/>
    </xf>
    <xf numFmtId="3" fontId="0" fillId="2" borderId="57" xfId="0" applyNumberFormat="1" applyFill="1" applyBorder="1" applyAlignment="1">
      <alignment horizontal="right" indent="1"/>
    </xf>
    <xf numFmtId="0" fontId="1" fillId="2" borderId="68" xfId="1" applyFill="1" applyBorder="1" applyAlignment="1" applyProtection="1">
      <alignment horizontal="center"/>
    </xf>
    <xf numFmtId="0" fontId="1" fillId="2" borderId="57" xfId="1" quotePrefix="1" applyFill="1" applyBorder="1" applyAlignment="1" applyProtection="1">
      <alignment horizontal="center"/>
    </xf>
    <xf numFmtId="3" fontId="0" fillId="3" borderId="42" xfId="0" applyNumberFormat="1" applyFill="1" applyBorder="1" applyAlignment="1">
      <alignment horizontal="right" indent="1"/>
    </xf>
    <xf numFmtId="3" fontId="0" fillId="3" borderId="65" xfId="0" quotePrefix="1" applyNumberFormat="1" applyFill="1" applyBorder="1" applyAlignment="1">
      <alignment horizontal="right" indent="1"/>
    </xf>
    <xf numFmtId="164" fontId="0" fillId="3" borderId="37" xfId="0" applyNumberFormat="1" applyFill="1" applyBorder="1" applyAlignment="1">
      <alignment horizontal="center"/>
    </xf>
    <xf numFmtId="3" fontId="0" fillId="7" borderId="48" xfId="0" quotePrefix="1" applyNumberFormat="1" applyFill="1" applyBorder="1" applyAlignment="1">
      <alignment horizontal="right" indent="1"/>
    </xf>
    <xf numFmtId="3" fontId="0" fillId="2" borderId="34" xfId="0" applyNumberFormat="1" applyFill="1" applyBorder="1" applyAlignment="1">
      <alignment horizontal="right" indent="1"/>
    </xf>
    <xf numFmtId="1" fontId="0" fillId="3" borderId="43" xfId="0" quotePrefix="1" applyNumberFormat="1" applyFill="1" applyBorder="1" applyAlignment="1">
      <alignment horizontal="center"/>
    </xf>
    <xf numFmtId="164" fontId="0" fillId="3" borderId="62" xfId="0" applyNumberFormat="1" applyFill="1" applyBorder="1" applyAlignment="1">
      <alignment horizontal="center"/>
    </xf>
    <xf numFmtId="3" fontId="1" fillId="3" borderId="37" xfId="1" applyNumberFormat="1" applyFill="1" applyBorder="1" applyAlignment="1" applyProtection="1">
      <alignment horizontal="center"/>
    </xf>
    <xf numFmtId="3" fontId="1" fillId="3" borderId="62" xfId="1" applyNumberFormat="1" applyFill="1" applyBorder="1" applyAlignment="1" applyProtection="1">
      <alignment horizontal="center"/>
    </xf>
    <xf numFmtId="3" fontId="0" fillId="2" borderId="38" xfId="0" applyNumberFormat="1" applyFill="1" applyBorder="1" applyAlignment="1">
      <alignment horizontal="center"/>
    </xf>
    <xf numFmtId="3" fontId="0" fillId="2" borderId="34" xfId="0" applyNumberFormat="1" applyFill="1" applyBorder="1" applyAlignment="1">
      <alignment horizontal="center"/>
    </xf>
    <xf numFmtId="0" fontId="2" fillId="0" borderId="70" xfId="0" applyFont="1" applyBorder="1" applyAlignment="1">
      <alignment horizontal="center" wrapText="1"/>
    </xf>
    <xf numFmtId="3" fontId="0" fillId="2" borderId="9" xfId="0" quotePrefix="1" applyNumberFormat="1" applyFill="1" applyBorder="1" applyAlignment="1">
      <alignment horizontal="center"/>
    </xf>
    <xf numFmtId="3" fontId="0" fillId="2" borderId="44" xfId="0" quotePrefix="1" applyNumberFormat="1" applyFill="1" applyBorder="1" applyAlignment="1">
      <alignment horizontal="center"/>
    </xf>
    <xf numFmtId="0" fontId="0" fillId="3" borderId="64" xfId="0" quotePrefix="1" applyFill="1" applyBorder="1" applyAlignment="1">
      <alignment horizontal="center"/>
    </xf>
    <xf numFmtId="0" fontId="0" fillId="3" borderId="43" xfId="0" quotePrefix="1" applyFill="1" applyBorder="1" applyAlignment="1">
      <alignment horizontal="center"/>
    </xf>
    <xf numFmtId="164" fontId="1" fillId="3" borderId="37" xfId="1" applyNumberFormat="1" applyFill="1" applyBorder="1" applyAlignment="1" applyProtection="1">
      <alignment horizontal="center"/>
    </xf>
    <xf numFmtId="3" fontId="0" fillId="6" borderId="44" xfId="0" quotePrefix="1" applyNumberFormat="1" applyFill="1" applyBorder="1" applyAlignment="1">
      <alignment horizontal="right" indent="1"/>
    </xf>
    <xf numFmtId="3" fontId="0" fillId="2" borderId="49" xfId="0" quotePrefix="1" applyNumberFormat="1" applyFill="1" applyBorder="1" applyAlignment="1">
      <alignment horizontal="center"/>
    </xf>
    <xf numFmtId="3" fontId="0" fillId="2" borderId="38" xfId="0" quotePrefix="1" applyNumberFormat="1" applyFill="1" applyBorder="1" applyAlignment="1">
      <alignment horizontal="center"/>
    </xf>
    <xf numFmtId="3" fontId="0" fillId="0" borderId="0" xfId="0" applyNumberFormat="1" applyAlignment="1">
      <alignment horizontal="left"/>
    </xf>
    <xf numFmtId="0" fontId="0" fillId="0" borderId="2" xfId="0" applyBorder="1" applyAlignment="1">
      <alignment horizontal="center"/>
    </xf>
    <xf numFmtId="0" fontId="0" fillId="4" borderId="57" xfId="0" applyFill="1" applyBorder="1" applyAlignment="1">
      <alignment horizontal="left"/>
    </xf>
    <xf numFmtId="3" fontId="0" fillId="4" borderId="44" xfId="0" applyNumberFormat="1" applyFill="1" applyBorder="1" applyAlignment="1">
      <alignment horizontal="right" indent="1"/>
    </xf>
    <xf numFmtId="3" fontId="0" fillId="4" borderId="46" xfId="0" applyNumberFormat="1" applyFill="1" applyBorder="1" applyAlignment="1">
      <alignment horizontal="right" indent="1"/>
    </xf>
    <xf numFmtId="3" fontId="0" fillId="4" borderId="49" xfId="0" applyNumberFormat="1" applyFill="1" applyBorder="1" applyAlignment="1">
      <alignment horizontal="right" indent="1"/>
    </xf>
    <xf numFmtId="3" fontId="0" fillId="4" borderId="47" xfId="0" applyNumberFormat="1" applyFill="1" applyBorder="1" applyAlignment="1">
      <alignment horizontal="right" indent="1"/>
    </xf>
    <xf numFmtId="3" fontId="0" fillId="4" borderId="45" xfId="0" applyNumberFormat="1" applyFill="1" applyBorder="1" applyAlignment="1">
      <alignment horizontal="right" indent="1"/>
    </xf>
    <xf numFmtId="3" fontId="0" fillId="4" borderId="46" xfId="0" applyNumberFormat="1" applyFill="1" applyBorder="1" applyAlignment="1">
      <alignment horizontal="center"/>
    </xf>
    <xf numFmtId="1" fontId="0" fillId="4" borderId="45" xfId="0" applyNumberFormat="1" applyFill="1" applyBorder="1" applyAlignment="1">
      <alignment horizontal="center"/>
    </xf>
    <xf numFmtId="3" fontId="0" fillId="4" borderId="57" xfId="0" applyNumberFormat="1" applyFill="1" applyBorder="1" applyAlignment="1">
      <alignment horizontal="right" indent="1"/>
    </xf>
    <xf numFmtId="164" fontId="0" fillId="4" borderId="57" xfId="0" applyNumberFormat="1" applyFill="1" applyBorder="1" applyAlignment="1">
      <alignment horizontal="center"/>
    </xf>
    <xf numFmtId="0" fontId="1" fillId="5" borderId="57" xfId="1" applyFill="1" applyBorder="1" applyAlignment="1" applyProtection="1">
      <alignment horizontal="center"/>
    </xf>
    <xf numFmtId="3" fontId="0" fillId="8" borderId="47" xfId="0" quotePrefix="1" applyNumberFormat="1" applyFill="1" applyBorder="1" applyAlignment="1">
      <alignment horizontal="right" indent="1"/>
    </xf>
    <xf numFmtId="3" fontId="0" fillId="8" borderId="44" xfId="0" quotePrefix="1" applyNumberFormat="1" applyFill="1" applyBorder="1" applyAlignment="1">
      <alignment horizontal="right" indent="1"/>
    </xf>
    <xf numFmtId="3" fontId="0" fillId="8" borderId="45" xfId="0" quotePrefix="1" applyNumberFormat="1" applyFill="1" applyBorder="1" applyAlignment="1">
      <alignment horizontal="right" indent="1"/>
    </xf>
    <xf numFmtId="3" fontId="0" fillId="8" borderId="36" xfId="0" quotePrefix="1" applyNumberFormat="1" applyFill="1" applyBorder="1" applyAlignment="1">
      <alignment horizontal="right" indent="1"/>
    </xf>
    <xf numFmtId="3" fontId="0" fillId="8" borderId="49" xfId="0" quotePrefix="1" applyNumberFormat="1" applyFill="1" applyBorder="1" applyAlignment="1">
      <alignment horizontal="right" indent="1"/>
    </xf>
    <xf numFmtId="3" fontId="0" fillId="8" borderId="29" xfId="0" quotePrefix="1" applyNumberFormat="1" applyFill="1" applyBorder="1" applyAlignment="1">
      <alignment horizontal="right" indent="1"/>
    </xf>
    <xf numFmtId="3" fontId="0" fillId="8" borderId="11" xfId="0" quotePrefix="1" applyNumberFormat="1" applyFill="1" applyBorder="1" applyAlignment="1">
      <alignment horizontal="right" indent="1"/>
    </xf>
    <xf numFmtId="3" fontId="0" fillId="8" borderId="5" xfId="0" quotePrefix="1" applyNumberFormat="1" applyFill="1" applyBorder="1" applyAlignment="1">
      <alignment horizontal="right" indent="1"/>
    </xf>
    <xf numFmtId="3" fontId="0" fillId="8" borderId="53" xfId="0" quotePrefix="1" applyNumberFormat="1" applyFill="1" applyBorder="1" applyAlignment="1">
      <alignment horizontal="right" indent="1"/>
    </xf>
    <xf numFmtId="3" fontId="0" fillId="8" borderId="2" xfId="0" quotePrefix="1" applyNumberFormat="1" applyFill="1" applyBorder="1" applyAlignment="1">
      <alignment horizontal="right" indent="1"/>
    </xf>
    <xf numFmtId="3" fontId="0" fillId="8" borderId="31" xfId="0" quotePrefix="1" applyNumberFormat="1" applyFill="1" applyBorder="1" applyAlignment="1">
      <alignment horizontal="right" indent="1"/>
    </xf>
    <xf numFmtId="3" fontId="0" fillId="8" borderId="12" xfId="0" quotePrefix="1" applyNumberFormat="1" applyFill="1" applyBorder="1" applyAlignment="1">
      <alignment horizontal="right" indent="1"/>
    </xf>
    <xf numFmtId="3" fontId="0" fillId="8" borderId="6" xfId="0" quotePrefix="1" applyNumberFormat="1" applyFill="1" applyBorder="1" applyAlignment="1">
      <alignment horizontal="right" indent="1"/>
    </xf>
    <xf numFmtId="3" fontId="0" fillId="8" borderId="54" xfId="0" quotePrefix="1" applyNumberFormat="1" applyFill="1" applyBorder="1" applyAlignment="1">
      <alignment horizontal="right" indent="1"/>
    </xf>
    <xf numFmtId="3" fontId="0" fillId="8" borderId="3" xfId="0" quotePrefix="1" applyNumberFormat="1" applyFill="1" applyBorder="1" applyAlignment="1">
      <alignment horizontal="right" indent="1"/>
    </xf>
    <xf numFmtId="0" fontId="2" fillId="0" borderId="68" xfId="0" applyFont="1" applyBorder="1" applyAlignment="1">
      <alignment horizontal="center"/>
    </xf>
    <xf numFmtId="0" fontId="2" fillId="0" borderId="71" xfId="0" applyFont="1" applyBorder="1" applyAlignment="1">
      <alignment horizontal="center" wrapText="1"/>
    </xf>
    <xf numFmtId="3" fontId="0" fillId="3" borderId="66" xfId="0" quotePrefix="1" applyNumberFormat="1" applyFill="1" applyBorder="1" applyAlignment="1">
      <alignment horizontal="right" indent="1"/>
    </xf>
    <xf numFmtId="3" fontId="0" fillId="6" borderId="34" xfId="0" applyNumberFormat="1" applyFill="1" applyBorder="1" applyAlignment="1">
      <alignment horizontal="right" indent="1"/>
    </xf>
    <xf numFmtId="3" fontId="0" fillId="6" borderId="45" xfId="0" applyNumberFormat="1" applyFill="1" applyBorder="1" applyAlignment="1">
      <alignment horizontal="right" indent="1"/>
    </xf>
    <xf numFmtId="3" fontId="0" fillId="7" borderId="5" xfId="0" quotePrefix="1" applyNumberFormat="1" applyFill="1" applyBorder="1" applyAlignment="1">
      <alignment horizontal="right" indent="1"/>
    </xf>
    <xf numFmtId="3" fontId="0" fillId="6" borderId="10" xfId="0" quotePrefix="1" applyNumberFormat="1" applyFill="1" applyBorder="1" applyAlignment="1">
      <alignment horizontal="right" indent="1"/>
    </xf>
    <xf numFmtId="3" fontId="0" fillId="2" borderId="28" xfId="0" quotePrefix="1" applyNumberFormat="1" applyFill="1" applyBorder="1" applyAlignment="1">
      <alignment horizontal="right" indent="1"/>
    </xf>
    <xf numFmtId="0" fontId="2" fillId="0" borderId="72" xfId="0" applyFont="1" applyBorder="1" applyAlignment="1">
      <alignment horizontal="center" wrapText="1"/>
    </xf>
    <xf numFmtId="3" fontId="1" fillId="3" borderId="37" xfId="1" quotePrefix="1" applyNumberFormat="1" applyFill="1" applyBorder="1" applyAlignment="1" applyProtection="1">
      <alignment horizontal="center"/>
    </xf>
    <xf numFmtId="0" fontId="0" fillId="0" borderId="0" xfId="0" applyAlignment="1">
      <alignment horizontal="left"/>
    </xf>
    <xf numFmtId="0" fontId="14" fillId="0" borderId="17" xfId="0" applyFont="1" applyBorder="1" applyAlignment="1">
      <alignment horizontal="center" wrapText="1"/>
    </xf>
    <xf numFmtId="0" fontId="15" fillId="0" borderId="16" xfId="0" applyFont="1" applyBorder="1" applyAlignment="1">
      <alignment horizontal="center" wrapText="1"/>
    </xf>
    <xf numFmtId="0" fontId="15" fillId="0" borderId="71" xfId="0" applyFont="1" applyBorder="1" applyAlignment="1">
      <alignment horizontal="center" wrapText="1"/>
    </xf>
    <xf numFmtId="0" fontId="15" fillId="0" borderId="18" xfId="0" applyFont="1" applyBorder="1" applyAlignment="1">
      <alignment horizontal="center" wrapText="1"/>
    </xf>
    <xf numFmtId="0" fontId="16" fillId="0" borderId="69" xfId="0" applyFont="1" applyBorder="1" applyAlignment="1">
      <alignment horizontal="center" wrapText="1"/>
    </xf>
    <xf numFmtId="0" fontId="16" fillId="0" borderId="27" xfId="0" applyFont="1" applyBorder="1" applyAlignment="1">
      <alignment horizontal="center" wrapText="1"/>
    </xf>
    <xf numFmtId="0" fontId="16" fillId="0" borderId="63" xfId="0" applyFont="1" applyBorder="1" applyAlignment="1">
      <alignment horizontal="center" wrapText="1"/>
    </xf>
    <xf numFmtId="0" fontId="16" fillId="0" borderId="33" xfId="0" applyFont="1" applyBorder="1" applyAlignment="1">
      <alignment horizontal="center" wrapText="1"/>
    </xf>
    <xf numFmtId="0" fontId="16" fillId="0" borderId="19" xfId="0" applyFont="1" applyBorder="1" applyAlignment="1">
      <alignment horizontal="center" wrapText="1"/>
    </xf>
    <xf numFmtId="0" fontId="11" fillId="0" borderId="0" xfId="0" applyFont="1"/>
    <xf numFmtId="0" fontId="16" fillId="0" borderId="18" xfId="0" applyFont="1" applyBorder="1" applyAlignment="1">
      <alignment horizontal="center" wrapText="1"/>
    </xf>
    <xf numFmtId="0" fontId="17" fillId="0" borderId="0" xfId="0" applyFont="1"/>
    <xf numFmtId="0" fontId="15" fillId="0" borderId="17" xfId="0" applyFont="1" applyBorder="1" applyAlignment="1">
      <alignment horizontal="center" wrapText="1"/>
    </xf>
    <xf numFmtId="0" fontId="18" fillId="0" borderId="0" xfId="0" applyFont="1" applyAlignment="1">
      <alignment horizontal="left"/>
    </xf>
    <xf numFmtId="17" fontId="16" fillId="0" borderId="0" xfId="0" applyNumberFormat="1" applyFont="1" applyAlignment="1">
      <alignment horizontal="left"/>
    </xf>
    <xf numFmtId="0" fontId="19" fillId="3" borderId="2" xfId="0" applyFont="1" applyFill="1" applyBorder="1"/>
    <xf numFmtId="0" fontId="11" fillId="0" borderId="2" xfId="0" applyFont="1" applyBorder="1"/>
    <xf numFmtId="0" fontId="16" fillId="0" borderId="0" xfId="0" applyFont="1" applyAlignment="1">
      <alignment horizontal="center"/>
    </xf>
    <xf numFmtId="0" fontId="2" fillId="0" borderId="0" xfId="0" applyFont="1" applyAlignment="1">
      <alignment horizontal="left"/>
    </xf>
    <xf numFmtId="0" fontId="20" fillId="0" borderId="0" xfId="0" applyFont="1"/>
    <xf numFmtId="0" fontId="16" fillId="0" borderId="60" xfId="0" applyFont="1" applyBorder="1" applyAlignment="1">
      <alignment horizontal="center" wrapText="1"/>
    </xf>
    <xf numFmtId="0" fontId="1" fillId="3" borderId="67" xfId="1" quotePrefix="1" applyFill="1" applyBorder="1" applyAlignment="1" applyProtection="1">
      <alignment horizontal="center"/>
    </xf>
    <xf numFmtId="3" fontId="0" fillId="2" borderId="73" xfId="0" applyNumberFormat="1" applyFill="1" applyBorder="1" applyAlignment="1">
      <alignment horizontal="center"/>
    </xf>
    <xf numFmtId="3" fontId="0" fillId="2" borderId="74" xfId="0" applyNumberFormat="1" applyFill="1" applyBorder="1" applyAlignment="1">
      <alignment horizontal="center"/>
    </xf>
    <xf numFmtId="3" fontId="0" fillId="2" borderId="75" xfId="0" applyNumberFormat="1" applyFill="1" applyBorder="1" applyAlignment="1">
      <alignment horizontal="center"/>
    </xf>
    <xf numFmtId="3" fontId="0" fillId="3" borderId="2" xfId="0" applyNumberFormat="1" applyFill="1" applyBorder="1" applyAlignment="1">
      <alignment horizontal="center"/>
    </xf>
    <xf numFmtId="0" fontId="9" fillId="0" borderId="0" xfId="0" applyFont="1" applyAlignment="1">
      <alignment wrapText="1"/>
    </xf>
    <xf numFmtId="0" fontId="0" fillId="0" borderId="0" xfId="0" applyAlignment="1">
      <alignment wrapText="1"/>
    </xf>
    <xf numFmtId="0" fontId="16" fillId="0" borderId="34" xfId="0" applyFont="1" applyBorder="1" applyAlignment="1">
      <alignment horizontal="center"/>
    </xf>
    <xf numFmtId="0" fontId="16" fillId="0" borderId="36" xfId="0" applyFont="1" applyBorder="1" applyAlignment="1">
      <alignment horizontal="center"/>
    </xf>
    <xf numFmtId="0" fontId="2" fillId="0" borderId="34" xfId="0" applyFont="1" applyBorder="1" applyAlignment="1">
      <alignment horizontal="center" wrapText="1"/>
    </xf>
    <xf numFmtId="0" fontId="2" fillId="0" borderId="36" xfId="0" applyFont="1" applyBorder="1" applyAlignment="1">
      <alignment horizontal="center" wrapText="1"/>
    </xf>
    <xf numFmtId="0" fontId="2" fillId="0" borderId="36" xfId="0" applyFont="1" applyBorder="1" applyAlignment="1">
      <alignment horizontal="center"/>
    </xf>
    <xf numFmtId="0" fontId="2" fillId="0" borderId="35" xfId="0" applyFont="1" applyBorder="1" applyAlignment="1">
      <alignment horizontal="center"/>
    </xf>
    <xf numFmtId="0" fontId="16" fillId="0" borderId="34" xfId="0" applyFont="1" applyBorder="1" applyAlignment="1">
      <alignment horizontal="center" wrapText="1"/>
    </xf>
    <xf numFmtId="0" fontId="16" fillId="0" borderId="36" xfId="0" applyFont="1" applyBorder="1" applyAlignment="1">
      <alignment horizontal="center" wrapText="1"/>
    </xf>
    <xf numFmtId="0" fontId="16" fillId="0" borderId="35" xfId="0" applyFont="1" applyBorder="1" applyAlignment="1">
      <alignment horizontal="center" wrapText="1"/>
    </xf>
    <xf numFmtId="0" fontId="16" fillId="0" borderId="35" xfId="0" applyFont="1" applyBorder="1" applyAlignment="1">
      <alignment horizontal="center"/>
    </xf>
    <xf numFmtId="0" fontId="2" fillId="0" borderId="34" xfId="0" applyFont="1" applyBorder="1" applyAlignment="1">
      <alignment horizontal="center"/>
    </xf>
    <xf numFmtId="0" fontId="7" fillId="0" borderId="55" xfId="0" applyFont="1" applyBorder="1" applyAlignment="1">
      <alignment horizontal="center" wrapText="1"/>
    </xf>
    <xf numFmtId="0" fontId="7" fillId="0" borderId="51" xfId="0" applyFont="1" applyBorder="1" applyAlignment="1">
      <alignment horizontal="center" wrapText="1"/>
    </xf>
    <xf numFmtId="0" fontId="7" fillId="0" borderId="41" xfId="0" applyFont="1" applyBorder="1" applyAlignment="1">
      <alignment horizontal="center" wrapText="1"/>
    </xf>
    <xf numFmtId="0" fontId="7" fillId="0" borderId="56" xfId="0" applyFont="1" applyBorder="1" applyAlignment="1">
      <alignment horizontal="center" wrapText="1"/>
    </xf>
  </cellXfs>
  <cellStyles count="3">
    <cellStyle name="Followed Hyperlink" xfId="2" builtinId="9" customBuiltin="1"/>
    <cellStyle name="Hyperlink" xfId="1" builtinId="8"/>
    <cellStyle name="Normal" xfId="0" builtinId="0"/>
  </cellStyles>
  <dxfs count="0"/>
  <tableStyles count="0" defaultTableStyle="TableStyleMedium9" defaultPivotStyle="PivotStyleLight16"/>
  <colors>
    <mruColors>
      <color rgb="FFFFFFCC"/>
      <color rgb="FF1795D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142876</xdr:rowOff>
    </xdr:from>
    <xdr:to>
      <xdr:col>2</xdr:col>
      <xdr:colOff>0</xdr:colOff>
      <xdr:row>8</xdr:row>
      <xdr:rowOff>171450</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38100" y="733426"/>
          <a:ext cx="13535025" cy="1171574"/>
        </a:xfrm>
        <a:prstGeom prst="roundRect">
          <a:avLst/>
        </a:prstGeom>
        <a:solidFill>
          <a:schemeClr val="bg2">
            <a:lumMod val="90000"/>
            <a:alpha val="26000"/>
          </a:schemeClr>
        </a:solidFill>
        <a:ln>
          <a:solidFill>
            <a:schemeClr val="bg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0" u="none" strike="noStrike">
              <a:solidFill>
                <a:schemeClr val="tx1"/>
              </a:solidFill>
              <a:effectLst/>
              <a:latin typeface="+mn-lt"/>
              <a:ea typeface="+mn-ea"/>
              <a:cs typeface="+mn-cs"/>
            </a:rPr>
            <a:t>•  The summary of ICR and</a:t>
          </a:r>
          <a:r>
            <a:rPr lang="en-US" sz="1200" b="0" i="0" u="none" strike="noStrike" baseline="0">
              <a:solidFill>
                <a:schemeClr val="tx1"/>
              </a:solidFill>
              <a:effectLst/>
              <a:latin typeface="+mn-lt"/>
              <a:ea typeface="+mn-ea"/>
              <a:cs typeface="+mn-cs"/>
            </a:rPr>
            <a:t> Related Values </a:t>
          </a:r>
          <a:r>
            <a:rPr lang="en-US" sz="1200" b="0" i="0" u="none" strike="noStrike">
              <a:solidFill>
                <a:schemeClr val="tx1"/>
              </a:solidFill>
              <a:effectLst/>
              <a:latin typeface="+mn-lt"/>
              <a:ea typeface="+mn-ea"/>
              <a:cs typeface="+mn-cs"/>
            </a:rPr>
            <a:t>spreadsheet is divided into multiple data sheets.  </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i="0">
              <a:solidFill>
                <a:schemeClr val="tx1"/>
              </a:solidFill>
              <a:effectLst/>
              <a:latin typeface="+mn-lt"/>
              <a:ea typeface="+mn-ea"/>
              <a:cs typeface="+mn-cs"/>
            </a:rPr>
            <a:t>•  The first data sheet contains the ICR and Related Values for the currently active and future CCPs (14th through 18th)</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i="0">
              <a:solidFill>
                <a:schemeClr val="tx1"/>
              </a:solidFill>
              <a:effectLst/>
              <a:latin typeface="+mn-lt"/>
              <a:ea typeface="+mn-ea"/>
              <a:cs typeface="+mn-cs"/>
            </a:rPr>
            <a:t>•  The second data sheet contains the historical 11th through 13th CCPs' ICR Values due to the start of the MRI demand curve methodology</a:t>
          </a:r>
          <a:r>
            <a:rPr lang="en-US" sz="1200">
              <a:solidFill>
                <a:schemeClr val="tx1"/>
              </a:solidFill>
              <a:effectLst/>
              <a:latin typeface="+mn-lt"/>
              <a:ea typeface="+mn-ea"/>
              <a:cs typeface="+mn-cs"/>
            </a:rPr>
            <a:t> </a:t>
          </a:r>
          <a:endParaRPr lang="en-US" sz="1200">
            <a:solidFill>
              <a:schemeClr val="tx1"/>
            </a:solidFill>
            <a:effectLst/>
          </a:endParaRPr>
        </a:p>
        <a:p>
          <a:pPr algn="l"/>
          <a:r>
            <a:rPr lang="en-US" sz="1200" b="0" i="0" u="none" strike="noStrike">
              <a:solidFill>
                <a:schemeClr val="tx1"/>
              </a:solidFill>
              <a:effectLst/>
              <a:latin typeface="+mn-lt"/>
              <a:ea typeface="+mn-ea"/>
              <a:cs typeface="+mn-cs"/>
            </a:rPr>
            <a:t>•  The third data sheet contains the historical</a:t>
          </a:r>
          <a:r>
            <a:rPr lang="en-US" sz="1200" b="0" i="0" u="none" strike="noStrike" baseline="0">
              <a:solidFill>
                <a:schemeClr val="tx1"/>
              </a:solidFill>
              <a:effectLst/>
              <a:latin typeface="+mn-lt"/>
              <a:ea typeface="+mn-ea"/>
              <a:cs typeface="+mn-cs"/>
            </a:rPr>
            <a:t> </a:t>
          </a:r>
          <a:r>
            <a:rPr lang="en-US" sz="1200" b="0" i="0" u="none" strike="noStrike">
              <a:solidFill>
                <a:schemeClr val="tx1"/>
              </a:solidFill>
              <a:effectLst/>
              <a:latin typeface="+mn-lt"/>
              <a:ea typeface="+mn-ea"/>
              <a:cs typeface="+mn-cs"/>
            </a:rPr>
            <a:t>9th and 10th CCPs ICR Values due to the addition of the 1-in-5 and 1-in-87 LOLE Demand Curve capacity requirement values</a:t>
          </a:r>
          <a:r>
            <a:rPr lang="en-US" sz="120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i="0" u="none" strike="noStrike">
              <a:solidFill>
                <a:schemeClr val="tx1"/>
              </a:solidFill>
              <a:effectLst/>
              <a:latin typeface="+mn-lt"/>
              <a:ea typeface="+mn-ea"/>
              <a:cs typeface="+mn-cs"/>
            </a:rPr>
            <a:t>•  </a:t>
          </a:r>
          <a:r>
            <a:rPr lang="en-US" sz="1200" b="0" i="0">
              <a:solidFill>
                <a:schemeClr val="tx1"/>
              </a:solidFill>
              <a:effectLst/>
              <a:latin typeface="+mn-lt"/>
              <a:ea typeface="+mn-ea"/>
              <a:cs typeface="+mn-cs"/>
            </a:rPr>
            <a:t>The fourth data sheet contains the ICR Values for the historical 1st through 8th CCPs</a:t>
          </a:r>
          <a:r>
            <a:rPr lang="en-US" sz="1200">
              <a:solidFill>
                <a:schemeClr val="tx1"/>
              </a:solidFill>
              <a:effectLst/>
              <a:latin typeface="+mn-lt"/>
              <a:ea typeface="+mn-ea"/>
              <a:cs typeface="+mn-cs"/>
            </a:rPr>
            <a:t> and the transition</a:t>
          </a:r>
          <a:r>
            <a:rPr lang="en-US" sz="1200" baseline="0">
              <a:solidFill>
                <a:schemeClr val="tx1"/>
              </a:solidFill>
              <a:effectLst/>
              <a:latin typeface="+mn-lt"/>
              <a:ea typeface="+mn-ea"/>
              <a:cs typeface="+mn-cs"/>
            </a:rPr>
            <a:t> period</a:t>
          </a:r>
          <a:endParaRPr lang="en-US" sz="1200">
            <a:solidFill>
              <a:schemeClr val="tx1"/>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so-ne.com/committees/reliability/reliability-committee/?document-type=Installed%20Capacity%20Requirements" TargetMode="External"/><Relationship Id="rId1" Type="http://schemas.openxmlformats.org/officeDocument/2006/relationships/hyperlink" Target="https://www.iso-ne.com/system-planning/system-plans-studies/installed-capacity-requireme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so-ne.com/static-assets/documents/2022/11/icr_for_fca_17.pdf" TargetMode="External"/><Relationship Id="rId18" Type="http://schemas.openxmlformats.org/officeDocument/2006/relationships/hyperlink" Target="https://www.iso-ne.com/static-assets/documents/2022/10/a07_hqiccs_icr_values_2023_aras.zip" TargetMode="External"/><Relationship Id="rId26" Type="http://schemas.openxmlformats.org/officeDocument/2006/relationships/hyperlink" Target="https://www.iso-ne.com/static-assets/documents/100005/icr_hqicc_and_related_values_for_2024.pdf" TargetMode="External"/><Relationship Id="rId3" Type="http://schemas.openxmlformats.org/officeDocument/2006/relationships/hyperlink" Target="https://www.iso-ne.com/static-assets/documents/2020/09/a8_fca_15_icr_and_tie_benefits_presentation_r1.pptx" TargetMode="External"/><Relationship Id="rId21" Type="http://schemas.openxmlformats.org/officeDocument/2006/relationships/hyperlink" Target="https://www.iso-ne.com/static-assets/documents/100005/icr_and_related_values_for_fca_18.pdf" TargetMode="External"/><Relationship Id="rId34" Type="http://schemas.openxmlformats.org/officeDocument/2006/relationships/hyperlink" Target="https://www.iso-ne.com/static-assets/documents/100016/a07_hqicc_icr.zip" TargetMode="External"/><Relationship Id="rId7" Type="http://schemas.openxmlformats.org/officeDocument/2006/relationships/hyperlink" Target="https://www.iso-ne.com/static-assets/documents/2021/09/a7_fca16_icr_and_related_values_and_tie_benefits_rev1.pdf" TargetMode="External"/><Relationship Id="rId12" Type="http://schemas.openxmlformats.org/officeDocument/2006/relationships/hyperlink" Target="https://www.iso-ne.com/static-assets/documents/2021/11/icr_for_ara_2022.pdf" TargetMode="External"/><Relationship Id="rId17" Type="http://schemas.openxmlformats.org/officeDocument/2006/relationships/hyperlink" Target="https://www.iso-ne.com/static-assets/documents/2022/10/a07_hqiccs_icr_values_2023_aras.zip" TargetMode="External"/><Relationship Id="rId25" Type="http://schemas.openxmlformats.org/officeDocument/2006/relationships/hyperlink" Target="https://www.iso-ne.com/static-assets/documents/100004/a06_hqiccs_icr_related_values_2024_aras.zip" TargetMode="External"/><Relationship Id="rId33" Type="http://schemas.openxmlformats.org/officeDocument/2006/relationships/hyperlink" Target="https://www.iso-ne.com/static-assets/documents/100016/a07_hqicc_icr.zip" TargetMode="External"/><Relationship Id="rId2" Type="http://schemas.openxmlformats.org/officeDocument/2006/relationships/hyperlink" Target="https://www.iso-ne.com/static-assets/documents/2019/09/a9_icr_and_tie_benefits_for_fca_14.zip" TargetMode="External"/><Relationship Id="rId16" Type="http://schemas.openxmlformats.org/officeDocument/2006/relationships/hyperlink" Target="https://www.iso-ne.com/static-assets/documents/2022/11/icr_for_ara_2023.pdf" TargetMode="External"/><Relationship Id="rId20" Type="http://schemas.openxmlformats.org/officeDocument/2006/relationships/hyperlink" Target="https://www.iso-ne.com/static-assets/documents/2023/09/a07_hqiccs_icr_related_values_fca_18.zip" TargetMode="External"/><Relationship Id="rId29" Type="http://schemas.openxmlformats.org/officeDocument/2006/relationships/hyperlink" Target="https://www.iso-ne.com/static-assets/documents/100017/er25-___-000_icr_for_aras.pdf" TargetMode="External"/><Relationship Id="rId1" Type="http://schemas.openxmlformats.org/officeDocument/2006/relationships/hyperlink" Target="https://www.iso-ne.com/static-assets/documents/2019/11/er20-___-000_11-5-19_icr_hqiccs_related_values_fca_14.pdf" TargetMode="External"/><Relationship Id="rId6" Type="http://schemas.openxmlformats.org/officeDocument/2006/relationships/hyperlink" Target="https://www.iso-ne.com/static-assets/documents/2020/10/a6_icr_and_tie_benefits_for_aras.zip" TargetMode="External"/><Relationship Id="rId11" Type="http://schemas.openxmlformats.org/officeDocument/2006/relationships/hyperlink" Target="https://www.iso-ne.com/static-assets/documents/2021/10/a6_icr_values_for_2022_2023_ara3_2023_2024_ara2_2024_2025_ara1_and_tie_benefits_results.zip" TargetMode="External"/><Relationship Id="rId24" Type="http://schemas.openxmlformats.org/officeDocument/2006/relationships/hyperlink" Target="https://www.iso-ne.com/static-assets/documents/2022/10/a07_hqiccs_icr_values_2023_aras.zip" TargetMode="External"/><Relationship Id="rId32" Type="http://schemas.openxmlformats.org/officeDocument/2006/relationships/hyperlink" Target="https://www.iso-ne.com/static-assets/documents/100016/a07_hqicc_icr.zip" TargetMode="External"/><Relationship Id="rId5" Type="http://schemas.openxmlformats.org/officeDocument/2006/relationships/hyperlink" Target="https://www.iso-ne.com/static-assets/documents/2020/11/er21-___-000_11-25-20_icr_for_2021_ara.pdf" TargetMode="External"/><Relationship Id="rId15" Type="http://schemas.openxmlformats.org/officeDocument/2006/relationships/hyperlink" Target="https://www.iso-ne.com/static-assets/documents/2022/11/icr_for_ara_2023.pdf" TargetMode="External"/><Relationship Id="rId23" Type="http://schemas.openxmlformats.org/officeDocument/2006/relationships/hyperlink" Target="https://www.iso-ne.com/static-assets/documents/100004/a06_hqiccs_icr_related_values_2024_aras.zip" TargetMode="External"/><Relationship Id="rId28" Type="http://schemas.openxmlformats.org/officeDocument/2006/relationships/hyperlink" Target="https://www.iso-ne.com/static-assets/documents/100005/icr_hqicc_and_related_values_for_2024.pdf" TargetMode="External"/><Relationship Id="rId10" Type="http://schemas.openxmlformats.org/officeDocument/2006/relationships/hyperlink" Target="https://www.iso-ne.com/static-assets/documents/2021/10/a6_icr_values_for_2022_2023_ara3_2023_2024_ara2_2024_2025_ara1_and_tie_benefits_results.zip" TargetMode="External"/><Relationship Id="rId19" Type="http://schemas.openxmlformats.org/officeDocument/2006/relationships/hyperlink" Target="https://www.iso-ne.com/static-assets/documents/2022/10/a07_hqiccs_icr_values_2023_aras.zip" TargetMode="External"/><Relationship Id="rId31" Type="http://schemas.openxmlformats.org/officeDocument/2006/relationships/hyperlink" Target="https://www.iso-ne.com/static-assets/documents/100017/er25-___-000_icr_for_aras.pdf" TargetMode="External"/><Relationship Id="rId4" Type="http://schemas.openxmlformats.org/officeDocument/2006/relationships/hyperlink" Target="https://www.iso-ne.com/static-assets/documents/2020/11/icr_for_fca_15.pdf" TargetMode="External"/><Relationship Id="rId9" Type="http://schemas.openxmlformats.org/officeDocument/2006/relationships/hyperlink" Target="https://www.iso-ne.com/static-assets/documents/2021/11/icr_for_ara_2022.pdf" TargetMode="External"/><Relationship Id="rId14" Type="http://schemas.openxmlformats.org/officeDocument/2006/relationships/hyperlink" Target="https://www.iso-ne.com/static-assets/documents/2022/11/icr_for_ara_2023.pdf" TargetMode="External"/><Relationship Id="rId22" Type="http://schemas.openxmlformats.org/officeDocument/2006/relationships/hyperlink" Target="https://www.iso-ne.com/static-assets/documents/100004/a06_hqiccs_icr_related_values_2024_aras.zip" TargetMode="External"/><Relationship Id="rId27" Type="http://schemas.openxmlformats.org/officeDocument/2006/relationships/hyperlink" Target="https://www.iso-ne.com/static-assets/documents/100005/icr_hqicc_and_related_values_for_2024.pdf" TargetMode="External"/><Relationship Id="rId30" Type="http://schemas.openxmlformats.org/officeDocument/2006/relationships/hyperlink" Target="https://www.iso-ne.com/static-assets/documents/100017/er25-___-000_icr_for_aras.pdf" TargetMode="External"/><Relationship Id="rId35" Type="http://schemas.openxmlformats.org/officeDocument/2006/relationships/printerSettings" Target="../printerSettings/printerSettings2.bin"/><Relationship Id="rId8" Type="http://schemas.openxmlformats.org/officeDocument/2006/relationships/hyperlink" Target="https://www.iso-ne.com/static-assets/documents/2021/11/icr_for_fca_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iso-ne.com/static-assets/documents/2018/09/a5_icr_fca_13_and_related_values.zip" TargetMode="External"/><Relationship Id="rId13" Type="http://schemas.openxmlformats.org/officeDocument/2006/relationships/hyperlink" Target="https://www.iso-ne.com/static-assets/documents/2019/11/2020_icr_ara.pdf" TargetMode="External"/><Relationship Id="rId18" Type="http://schemas.openxmlformats.org/officeDocument/2006/relationships/hyperlink" Target="https://www.iso-ne.com/static-assets/documents/2019/10/a6_icr_values_for3rd_ara_2020_2021_2nd_ara_2021_2022_1st_ara_2022_2023_rev2.zip" TargetMode="External"/><Relationship Id="rId3" Type="http://schemas.openxmlformats.org/officeDocument/2006/relationships/hyperlink" Target="https://www.iso-ne.com/static-assets/documents/2017/09/a7_icr_and_tie_benefits_for_fca12.zip" TargetMode="External"/><Relationship Id="rId21" Type="http://schemas.openxmlformats.org/officeDocument/2006/relationships/hyperlink" Target="https://www.iso-ne.com/static-assets/documents/2020/11/er21-___-000_11-25-20_icr_for_2021_ara.pdf" TargetMode="External"/><Relationship Id="rId7" Type="http://schemas.openxmlformats.org/officeDocument/2006/relationships/hyperlink" Target="https://www.iso-ne.com/static-assets/documents/2018/11/icr_filing_fca_13.pdf" TargetMode="External"/><Relationship Id="rId12" Type="http://schemas.openxmlformats.org/officeDocument/2006/relationships/hyperlink" Target="https://www.iso-ne.com/static-assets/documents/2018/10/a6_icr_requirements_for_ara3_2019_2020_ara2_2020_2021_ara1_2021_2022.zip" TargetMode="External"/><Relationship Id="rId17" Type="http://schemas.openxmlformats.org/officeDocument/2006/relationships/hyperlink" Target="https://www.iso-ne.com/static-assets/documents/2019/11/2020_icr_ara.pdf" TargetMode="External"/><Relationship Id="rId25" Type="http://schemas.openxmlformats.org/officeDocument/2006/relationships/printerSettings" Target="../printerSettings/printerSettings3.bin"/><Relationship Id="rId2" Type="http://schemas.openxmlformats.org/officeDocument/2006/relationships/hyperlink" Target="https://www.iso-ne.com/static-assets/documents/2016/11/icr_filing_for_2020-2021_ccp.pdf" TargetMode="External"/><Relationship Id="rId16" Type="http://schemas.openxmlformats.org/officeDocument/2006/relationships/hyperlink" Target="https://www.iso-ne.com/static-assets/documents/2019/10/a6_icr_values_for3rd_ara_2020_2021_2nd_ara_2021_2022_1st_ara_2022_2023_rev2.zip" TargetMode="External"/><Relationship Id="rId20" Type="http://schemas.openxmlformats.org/officeDocument/2006/relationships/hyperlink" Target="https://www.iso-ne.com/static-assets/documents/2020/10/a6_icr_and_tie_benefits_for_aras.zip" TargetMode="External"/><Relationship Id="rId1" Type="http://schemas.openxmlformats.org/officeDocument/2006/relationships/hyperlink" Target="https://www.iso-ne.com/static-assets/documents/2016/09/a2_2020_21_fca11_icr_values_results.pdf" TargetMode="External"/><Relationship Id="rId6" Type="http://schemas.openxmlformats.org/officeDocument/2006/relationships/hyperlink" Target="https://www.iso-ne.com/static-assets/documents/2017/12/icr_related_values_2018_aras.pdf" TargetMode="External"/><Relationship Id="rId11" Type="http://schemas.openxmlformats.org/officeDocument/2006/relationships/hyperlink" Target="https://www.iso-ne.com/static-assets/documents/2018/11/icr_for_aras_2019.pdf" TargetMode="External"/><Relationship Id="rId24" Type="http://schemas.openxmlformats.org/officeDocument/2006/relationships/hyperlink" Target="https://www.iso-ne.com/static-assets/documents/2021/11/icr_for_ara_2022.pdf" TargetMode="External"/><Relationship Id="rId5" Type="http://schemas.openxmlformats.org/officeDocument/2006/relationships/hyperlink" Target="https://www.iso-ne.com/static-assets/documents/2017/10/a6_ara_icr_tie_benefits_1018_2019_2020.zip" TargetMode="External"/><Relationship Id="rId15" Type="http://schemas.openxmlformats.org/officeDocument/2006/relationships/hyperlink" Target="https://www.iso-ne.com/static-assets/documents/2019/11/2020_icr_ara.pdf" TargetMode="External"/><Relationship Id="rId23" Type="http://schemas.openxmlformats.org/officeDocument/2006/relationships/hyperlink" Target="https://www.iso-ne.com/static-assets/documents/2021/10/a6_icr_values_for_2022_2023_ara3_2023_2024_ara2_2024_2025_ara1_and_tie_benefits_results.zip" TargetMode="External"/><Relationship Id="rId10" Type="http://schemas.openxmlformats.org/officeDocument/2006/relationships/hyperlink" Target="https://www.iso-ne.com/static-assets/documents/2018/10/a6_icr_requirements_for_ara3_2019_2020_ara2_2020_2021_ara1_2021_2022.zip" TargetMode="External"/><Relationship Id="rId19" Type="http://schemas.openxmlformats.org/officeDocument/2006/relationships/hyperlink" Target="https://www.iso-ne.com/static-assets/documents/2020/11/er21-___-000_11-25-20_icr_for_2021_ara.pdf" TargetMode="External"/><Relationship Id="rId4" Type="http://schemas.openxmlformats.org/officeDocument/2006/relationships/hyperlink" Target="https://www.iso-ne.com/static-assets/documents/2017/11/icr_2017_fca_12.pdf" TargetMode="External"/><Relationship Id="rId9" Type="http://schemas.openxmlformats.org/officeDocument/2006/relationships/hyperlink" Target="https://www.iso-ne.com/static-assets/documents/2018/11/icr_for_aras_2019.pdf" TargetMode="External"/><Relationship Id="rId14" Type="http://schemas.openxmlformats.org/officeDocument/2006/relationships/hyperlink" Target="https://www.iso-ne.com/static-assets/documents/2019/10/a6_icr_values_for3rd_ara_2020_2021_2nd_ara_2021_2022_1st_ara_2022_2023_rev2.zip" TargetMode="External"/><Relationship Id="rId22" Type="http://schemas.openxmlformats.org/officeDocument/2006/relationships/hyperlink" Target="https://www.iso-ne.com/static-assets/documents/2020/10/a6_icr_and_tie_benefits_for_aras.zi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so-ne.com/static-assets/documents/2016/01/icr_values_2019_2020_report_final.pdf" TargetMode="External"/><Relationship Id="rId13" Type="http://schemas.openxmlformats.org/officeDocument/2006/relationships/hyperlink" Target="https://www.iso-ne.com/static-assets/documents/2017/12/icr_related_values_2018_aras.pdf" TargetMode="External"/><Relationship Id="rId18" Type="http://schemas.openxmlformats.org/officeDocument/2006/relationships/hyperlink" Target="https://www.iso-ne.com/static-assets/documents/2018/10/a6_icr_requirements_for_ara3_2019_2020_ara2_2020_2021_ara1_2021_2022.zip" TargetMode="External"/><Relationship Id="rId3" Type="http://schemas.openxmlformats.org/officeDocument/2006/relationships/hyperlink" Target="http://www.iso-ne.com/static-assets/documents/2015/03/icr_2018_2019_report_final.pdf" TargetMode="External"/><Relationship Id="rId7" Type="http://schemas.openxmlformats.org/officeDocument/2006/relationships/hyperlink" Target="http://www.iso-ne.com/static-assets/documents/2015/11/icr_values_2019-2020_ccp.pdf" TargetMode="External"/><Relationship Id="rId12" Type="http://schemas.openxmlformats.org/officeDocument/2006/relationships/hyperlink" Target="https://www.iso-ne.com/static-assets/documents/2016/12/icr_for_2017_aras.pdf" TargetMode="External"/><Relationship Id="rId17" Type="http://schemas.openxmlformats.org/officeDocument/2006/relationships/hyperlink" Target="https://www.iso-ne.com/static-assets/documents/2018/11/icr_for_aras_2019.pdf" TargetMode="External"/><Relationship Id="rId2" Type="http://schemas.openxmlformats.org/officeDocument/2006/relationships/hyperlink" Target="http://www.iso-ne.com/static-assets/documents/2014/11/er15-___-000_11-6-14_2018-2019_icr_filing.pdf" TargetMode="External"/><Relationship Id="rId16" Type="http://schemas.openxmlformats.org/officeDocument/2006/relationships/hyperlink" Target="https://www.iso-ne.com/static-assets/documents/2017/10/a6_ara_icr_tie_benefits_1018_2019_2020.zip" TargetMode="External"/><Relationship Id="rId1" Type="http://schemas.openxmlformats.org/officeDocument/2006/relationships/hyperlink" Target="http://www.iso-ne.com/static-assets/documents/2014/09/a6_fca9_icr_values.pdf" TargetMode="External"/><Relationship Id="rId6" Type="http://schemas.openxmlformats.org/officeDocument/2006/relationships/hyperlink" Target="http://www.iso-ne.com/static-assets/documents/2015/12/joint_filing_for_icr_for_ara_2016.pdf" TargetMode="External"/><Relationship Id="rId11" Type="http://schemas.openxmlformats.org/officeDocument/2006/relationships/hyperlink" Target="https://www.iso-ne.com/static-assets/documents/2016/12/icr_for_2017_aras.pdf" TargetMode="External"/><Relationship Id="rId5" Type="http://schemas.openxmlformats.org/officeDocument/2006/relationships/hyperlink" Target="http://www.iso-ne.com/static-assets/documents/2015/09/a9_icr_results.pdf" TargetMode="External"/><Relationship Id="rId15" Type="http://schemas.openxmlformats.org/officeDocument/2006/relationships/hyperlink" Target="https://www.iso-ne.com/static-assets/documents/2017/10/a6_ara_icr_tie_benefits_1018_2019_2020.zip" TargetMode="External"/><Relationship Id="rId10" Type="http://schemas.openxmlformats.org/officeDocument/2006/relationships/hyperlink" Target="https://www.iso-ne.com/static-assets/documents/2016/10/a6_ara_icr_assumptions_presentation.pdf" TargetMode="External"/><Relationship Id="rId19" Type="http://schemas.openxmlformats.org/officeDocument/2006/relationships/printerSettings" Target="../printerSettings/printerSettings4.bin"/><Relationship Id="rId4" Type="http://schemas.openxmlformats.org/officeDocument/2006/relationships/hyperlink" Target="http://www.iso-ne.com/static-assets/documents/2015/10/a9_icr_values_for_ara.pdf" TargetMode="External"/><Relationship Id="rId9" Type="http://schemas.openxmlformats.org/officeDocument/2006/relationships/hyperlink" Target="https://www.iso-ne.com/static-assets/documents/2016/10/a6_ara_icr_assumptions_presentation.pdf" TargetMode="External"/><Relationship Id="rId14" Type="http://schemas.openxmlformats.org/officeDocument/2006/relationships/hyperlink" Target="https://www.iso-ne.com/static-assets/documents/2017/12/icr_related_values_2018_aras.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iso-ne.com/static-assets/documents/regulatory/ferc/filings/2012/nov/er13_495_000_11_30_12_icr_aras.pdf" TargetMode="External"/><Relationship Id="rId21" Type="http://schemas.openxmlformats.org/officeDocument/2006/relationships/hyperlink" Target="http://www.iso-ne.com/genrtion_resrcs/reports/nepool_oc_review/2011/icr_2014_2015_final_report.pdf" TargetMode="External"/><Relationship Id="rId42" Type="http://schemas.openxmlformats.org/officeDocument/2006/relationships/hyperlink" Target="https://www.iso-ne.com/static-assets/documents/committees/comm_wkgrps/relblty_comm/relblty/mtrls/2009/dec152009/a6_icr_values_2011_2012_ara2.pdf" TargetMode="External"/><Relationship Id="rId47" Type="http://schemas.openxmlformats.org/officeDocument/2006/relationships/hyperlink" Target="https://www.iso-ne.com/static-assets/documents/committees/comm_wkgrps/relblty_comm/relblty/mtrls/2009/oct222009/a2_icr_values.pdf" TargetMode="External"/><Relationship Id="rId63" Type="http://schemas.openxmlformats.org/officeDocument/2006/relationships/hyperlink" Target="http://www.iso-ne.com/static-assets/documents/2014/12/er15-___-000_12-2-_14_ara_icr_filing.pdf" TargetMode="External"/><Relationship Id="rId68" Type="http://schemas.openxmlformats.org/officeDocument/2006/relationships/hyperlink" Target="http://www.iso-ne.com/static-assets/documents/2014/12/er15-___-000_12-2-_14_ara_icr_filing.pdf" TargetMode="External"/><Relationship Id="rId7" Type="http://schemas.openxmlformats.org/officeDocument/2006/relationships/hyperlink" Target="https://www.iso-ne.com/static-assets/documents/genrtion_resrcs/reports/nepool_oc_review/2007/icr_2007_2008_report.pdf" TargetMode="External"/><Relationship Id="rId71" Type="http://schemas.openxmlformats.org/officeDocument/2006/relationships/hyperlink" Target="https://www.iso-ne.com/static-assets/documents/2016/12/icr_for_2017_aras.pdf" TargetMode="External"/><Relationship Id="rId2" Type="http://schemas.openxmlformats.org/officeDocument/2006/relationships/hyperlink" Target="https://www.iso-ne.com/static-assets/documents/regulatory/ferc/filings/2008/mar/er08_696_000_3_21_08_2008_2009_icr_filing.pdf" TargetMode="External"/><Relationship Id="rId16" Type="http://schemas.openxmlformats.org/officeDocument/2006/relationships/hyperlink" Target="https://www.iso-ne.com/static-assets/documents/regulatory/ferc/filings/2010/feb/er10_714_000_02_02_10_icr_2011_2012_2nd_ara_filing.pdf" TargetMode="External"/><Relationship Id="rId29" Type="http://schemas.openxmlformats.org/officeDocument/2006/relationships/hyperlink" Target="https://www.iso-ne.com/static-assets/documents/regulatory/ferc/filings/2012/nov/er13_334_000_11_06_12_icr_2016_2017_filing.pdf" TargetMode="External"/><Relationship Id="rId11" Type="http://schemas.openxmlformats.org/officeDocument/2006/relationships/hyperlink" Target="https://www.iso-ne.com/static-assets/documents/genrtion_resrcs/reports/nepool_oc_review/2009/icr_2009_10_report_final_3_26_2009.pdf" TargetMode="External"/><Relationship Id="rId24" Type="http://schemas.openxmlformats.org/officeDocument/2006/relationships/hyperlink" Target="http://www.iso-ne.com/genrtion_resrcs/reports/nepool_oc_review/2012/icr_2015_2016_report_final.pdf" TargetMode="External"/><Relationship Id="rId32" Type="http://schemas.openxmlformats.org/officeDocument/2006/relationships/hyperlink" Target="https://www.iso-ne.com/static-assets/documents/committees/comm_wkgrps/relblty_comm/relblty/mtrls/2012/sep192012/a6_ara_icr_tie_benefits.zip" TargetMode="External"/><Relationship Id="rId37" Type="http://schemas.openxmlformats.org/officeDocument/2006/relationships/hyperlink" Target="https://www.iso-ne.com/static-assets/documents/committees/comm_wkgrps/relblty_comm/relblty/mtrls/2011/jan182011/a12_fca5_icr.ppt" TargetMode="External"/><Relationship Id="rId40" Type="http://schemas.openxmlformats.org/officeDocument/2006/relationships/hyperlink" Target="https://www.iso-ne.com/static-assets/documents/committees/comm_wkgrps/relblty_comm/relblty/mtrls/2010/oct202010/a5_1_2011_ara3_2012_ara2_icr_presentation.ppt" TargetMode="External"/><Relationship Id="rId45" Type="http://schemas.openxmlformats.org/officeDocument/2006/relationships/hyperlink" Target="https://www.iso-ne.com/static-assets/documents/committees/comm_wkgrps/relblty_comm/relblty/mtrls/2007/aug20212007/a7_presentation_on_icr_for_2010_2011.zip" TargetMode="External"/><Relationship Id="rId53" Type="http://schemas.openxmlformats.org/officeDocument/2006/relationships/hyperlink" Target="https://www.iso-ne.com/static-assets/documents/committees/comm_wkgrps/relblty_comm/relblty/mtrls/2013/sep182013/a5_fca8_hqicc_icr_values.zip" TargetMode="External"/><Relationship Id="rId58" Type="http://schemas.openxmlformats.org/officeDocument/2006/relationships/hyperlink" Target="http://www.iso-ne.com/static-assets/documents/2014/10/a10_icr_related_values_tie_benefits_aras.zip" TargetMode="External"/><Relationship Id="rId66" Type="http://schemas.openxmlformats.org/officeDocument/2006/relationships/hyperlink" Target="http://www.iso-ne.com/static-assets/documents/2015/12/joint_filing_for_icr_for_ara_2016.pdf" TargetMode="External"/><Relationship Id="rId5" Type="http://schemas.openxmlformats.org/officeDocument/2006/relationships/hyperlink" Target="https://www.iso-ne.com/static-assets/documents/regulatory/ferc/filings/2008/sep/er08_1512_000_9_9_08_2011_2012_icr_filing.pdf" TargetMode="External"/><Relationship Id="rId61" Type="http://schemas.openxmlformats.org/officeDocument/2006/relationships/hyperlink" Target="http://www.iso-ne.com/static-assets/documents/regulatory/ferc/filings/2013/dec/er14_510_000_12_3_13_jt_filing_ara__icr.pdf" TargetMode="External"/><Relationship Id="rId19" Type="http://schemas.openxmlformats.org/officeDocument/2006/relationships/hyperlink" Target="https://www.iso-ne.com/static-assets/documents/regulatory/ferc/filings/2011/mar/er11_3048_000_03_08_11_icr_2014_2015.pdf" TargetMode="External"/><Relationship Id="rId14" Type="http://schemas.openxmlformats.org/officeDocument/2006/relationships/hyperlink" Target="https://www.iso-ne.com/static-assets/documents/genrtion_resrcs/reports/nepool_oc_review/2009/icr_2012_2013_report_final_09_29_09.pdf" TargetMode="External"/><Relationship Id="rId22" Type="http://schemas.openxmlformats.org/officeDocument/2006/relationships/hyperlink" Target="https://www.iso-ne.com/static-assets/documents/regulatory/ferc/filings/2011/nov/er12_496_000_11_30_11_icr_2012_2013.pdf" TargetMode="External"/><Relationship Id="rId27" Type="http://schemas.openxmlformats.org/officeDocument/2006/relationships/hyperlink" Target="https://www.iso-ne.com/static-assets/documents/regulatory/ferc/filings/2012/nov/er13_495_000_11_30_12_icr_aras.pdf" TargetMode="External"/><Relationship Id="rId30" Type="http://schemas.openxmlformats.org/officeDocument/2006/relationships/hyperlink" Target="https://www.iso-ne.com/static-assets/documents/committees/comm_wkgrps/relblty_comm/relblty/mtrls/2012/aug1314152012/a7_2016_2017_fca_icr_values.pptx" TargetMode="External"/><Relationship Id="rId35" Type="http://schemas.openxmlformats.org/officeDocument/2006/relationships/hyperlink" Target="https://www.iso-ne.com/static-assets/documents/committees/comm_wkgrps/relblty_comm/relblty/mtrls/2011/oct192011/a7_1_icr_ara3_ara2.zip" TargetMode="External"/><Relationship Id="rId43" Type="http://schemas.openxmlformats.org/officeDocument/2006/relationships/hyperlink" Target="http://www.iso-ne.com/committees/comm_wkgrps/trans_comm/tariff_comm/mtrls/2008/jul21222008/a0_zip_5_rctc_07212208.zip" TargetMode="External"/><Relationship Id="rId48" Type="http://schemas.openxmlformats.org/officeDocument/2006/relationships/hyperlink" Target="https://www.iso-ne.com/static-assets/documents/committees/comm_wkgrps/relblty_comm/relblty/mtrls/2008/feb142008/zip7_addl_materials.zip" TargetMode="External"/><Relationship Id="rId56" Type="http://schemas.openxmlformats.org/officeDocument/2006/relationships/hyperlink" Target="http://www.iso-ne.com/static-assets/documents/genrtion_resrcs/reports/nepool_oc_review/2014/icr_2017_2018_report_final.pdf" TargetMode="External"/><Relationship Id="rId64" Type="http://schemas.openxmlformats.org/officeDocument/2006/relationships/hyperlink" Target="http://www.iso-ne.com/static-assets/documents/2015/10/a9_icr_values_for_ara.pdf" TargetMode="External"/><Relationship Id="rId69" Type="http://schemas.openxmlformats.org/officeDocument/2006/relationships/hyperlink" Target="http://www.iso-ne.com/static-assets/documents/2014/12/er15-___-000_12-2-_14_ara_icr_filing.pdf" TargetMode="External"/><Relationship Id="rId8" Type="http://schemas.openxmlformats.org/officeDocument/2006/relationships/hyperlink" Target="https://www.iso-ne.com/static-assets/documents/genrtion_resrcs/reports/nepool_oc_review/2007/icr_2010_2011_report_final_12_18_2007_b.pdf" TargetMode="External"/><Relationship Id="rId51" Type="http://schemas.openxmlformats.org/officeDocument/2006/relationships/hyperlink" Target="https://www.iso-ne.com/static-assets/documents/committees/comm_wkgrps/relblty_comm/relblty/mtrls/2013/oct152013/a7_icr_related_values_for_aras.zip" TargetMode="External"/><Relationship Id="rId72" Type="http://schemas.openxmlformats.org/officeDocument/2006/relationships/printerSettings" Target="../printerSettings/printerSettings5.bin"/><Relationship Id="rId3" Type="http://schemas.openxmlformats.org/officeDocument/2006/relationships/hyperlink" Target="https://www.iso-ne.com/static-assets/documents/regulatory/ferc/filings/2009/jan/er09_____000_1_30_09_icr_filing.pdf" TargetMode="External"/><Relationship Id="rId12" Type="http://schemas.openxmlformats.org/officeDocument/2006/relationships/hyperlink" Target="https://www.iso-ne.com/static-assets/documents/regulatory/ferc/filings/2009/jul/er09_____000_7_7_09_2012_2013_icr_values.pdf" TargetMode="External"/><Relationship Id="rId17" Type="http://schemas.openxmlformats.org/officeDocument/2006/relationships/hyperlink" Target="https://www.iso-ne.com/static-assets/documents/genrtion_resrcs/reports/nepool_oc_review/2010/icr_2013_2014_may_2010.pdf" TargetMode="External"/><Relationship Id="rId25" Type="http://schemas.openxmlformats.org/officeDocument/2006/relationships/hyperlink" Target="https://www.iso-ne.com/static-assets/documents/regulatory/ferc/filings/2012/nov/er13_495_000_11_30_12_icr_aras.pdf" TargetMode="External"/><Relationship Id="rId33" Type="http://schemas.openxmlformats.org/officeDocument/2006/relationships/hyperlink" Target="https://www.iso-ne.com/static-assets/documents/committees/comm_wkgrps/relblty_comm/relblty/mtrls/2012/sep192012/a6_ara_icr_tie_benefits.zip" TargetMode="External"/><Relationship Id="rId38" Type="http://schemas.openxmlformats.org/officeDocument/2006/relationships/hyperlink" Target="https://www.iso-ne.com/static-assets/documents/committees/comm_wkgrps/relblty_comm/relblty/mtrls/2010/mar172010/a8_0_icr_and_related_values_for_fca4.zip" TargetMode="External"/><Relationship Id="rId46" Type="http://schemas.openxmlformats.org/officeDocument/2006/relationships/hyperlink" Target="https://www.iso-ne.com/static-assets/documents/committees/comm_wkgrps/relblty_comm/relblty/mtrls/2008/nov212008/8b_icr.zip" TargetMode="External"/><Relationship Id="rId59" Type="http://schemas.openxmlformats.org/officeDocument/2006/relationships/hyperlink" Target="http://www.iso-ne.com/static-assets/documents/2014/10/a10_icr_related_values_tie_benefits_aras.zip" TargetMode="External"/><Relationship Id="rId67" Type="http://schemas.openxmlformats.org/officeDocument/2006/relationships/hyperlink" Target="http://www.iso-ne.com/static-assets/documents/2015/12/joint_filing_for_icr_for_ara_2016.pdf" TargetMode="External"/><Relationship Id="rId20" Type="http://schemas.openxmlformats.org/officeDocument/2006/relationships/hyperlink" Target="https://www.iso-ne.com/static-assets/documents/regulatory/ferc/filings/2010/dec/er11_2281_000_12_01_10_icr_2011_12_2012_13_ara.pdf" TargetMode="External"/><Relationship Id="rId41" Type="http://schemas.openxmlformats.org/officeDocument/2006/relationships/hyperlink" Target="https://www.iso-ne.com/static-assets/documents/committees/comm_wkgrps/relblty_comm/relblty/mtrls/2010/oct202010/a5_1_2011_ara3_2012_ara2_icr_presentation.ppt" TargetMode="External"/><Relationship Id="rId54" Type="http://schemas.openxmlformats.org/officeDocument/2006/relationships/hyperlink" Target="https://www.iso-ne.com/static-assets/documents/regulatory/ferc/filings/2013/nov/er14_328_000_11_5_13__icr_2017_2018_.pdf" TargetMode="External"/><Relationship Id="rId62" Type="http://schemas.openxmlformats.org/officeDocument/2006/relationships/hyperlink" Target="http://www.iso-ne.com/static-assets/documents/regulatory/ferc/filings/2013/dec/er14_510_000_12_3_13_jt_filing_ara__icr.pdf" TargetMode="External"/><Relationship Id="rId70" Type="http://schemas.openxmlformats.org/officeDocument/2006/relationships/hyperlink" Target="https://www.iso-ne.com/static-assets/documents/2016/10/a6_ara_icr_assumptions_presentation.pdf" TargetMode="External"/><Relationship Id="rId1" Type="http://schemas.openxmlformats.org/officeDocument/2006/relationships/hyperlink" Target="https://www.iso-ne.com/static-assets/documents/regulatory/ferc/filings/2009/mar/er09_864_000_3_18_09_icr_2009_2010.pdf" TargetMode="External"/><Relationship Id="rId6" Type="http://schemas.openxmlformats.org/officeDocument/2006/relationships/hyperlink" Target="https://www.iso-ne.com/static-assets/documents/regulatory/ferc/filings/2007/mar/er07_655_000_3_23_07_icr_2007_2008_power_year.pdf" TargetMode="External"/><Relationship Id="rId15" Type="http://schemas.openxmlformats.org/officeDocument/2006/relationships/hyperlink" Target="https://www.iso-ne.com/static-assets/documents/regulatory/ferc/filings/2010/may/er10_1182_000_05_04_10_icr_2013_2014.pdf" TargetMode="External"/><Relationship Id="rId23" Type="http://schemas.openxmlformats.org/officeDocument/2006/relationships/hyperlink" Target="https://www.iso-ne.com/static-assets/documents/regulatory/ferc/filings/2012/jan/er12_756_000_01_03_12_icr_2015_2016_filing.pdf" TargetMode="External"/><Relationship Id="rId28" Type="http://schemas.openxmlformats.org/officeDocument/2006/relationships/hyperlink" Target="https://www.iso-ne.com/static-assets/documents/regulatory/ferc/filings/2011/nov/er12_496_000_11_30_11_icr_2012_2013.pdf" TargetMode="External"/><Relationship Id="rId36" Type="http://schemas.openxmlformats.org/officeDocument/2006/relationships/hyperlink" Target="https://www.iso-ne.com/static-assets/documents/committees/comm_wkgrps/relblty_comm/relblty/mtrls/2011/nov152011/a4_fca6_hqicc_icr.zip" TargetMode="External"/><Relationship Id="rId49" Type="http://schemas.openxmlformats.org/officeDocument/2006/relationships/hyperlink" Target="https://www.iso-ne.com/static-assets/documents/committees/comm_wkgrps/relblty_comm/relblty/mtrls/2007/feb132007/zip_9_icr.zip" TargetMode="External"/><Relationship Id="rId57" Type="http://schemas.openxmlformats.org/officeDocument/2006/relationships/hyperlink" Target="http://www.iso-ne.com/static-assets/documents/2014/10/a10_icr_related_values_tie_benefits_aras.zip" TargetMode="External"/><Relationship Id="rId10" Type="http://schemas.openxmlformats.org/officeDocument/2006/relationships/hyperlink" Target="https://www.iso-ne.com/static-assets/documents/genrtion_resrcs/reports/nepool_oc_review/2008/icr_2011_2012_report_final_12_01_08.pdf" TargetMode="External"/><Relationship Id="rId31" Type="http://schemas.openxmlformats.org/officeDocument/2006/relationships/hyperlink" Target="https://www.iso-ne.com/static-assets/documents/committees/comm_wkgrps/relblty_comm/relblty/mtrls/2012/sep192012/a6_ara_icr_tie_benefits.zip" TargetMode="External"/><Relationship Id="rId44" Type="http://schemas.openxmlformats.org/officeDocument/2006/relationships/hyperlink" Target="https://www.iso-ne.com/static-assets/documents/committees/comm_wkgrps/relblty_comm/relblty/mtrls/2009/feb242009/icr0910_rc_02_24_09_revised_presentation.pdf" TargetMode="External"/><Relationship Id="rId52" Type="http://schemas.openxmlformats.org/officeDocument/2006/relationships/hyperlink" Target="https://www.iso-ne.com/static-assets/documents/committees/comm_wkgrps/relblty_comm/relblty/mtrls/2013/oct152013/a7_icr_related_values_for_aras.zip" TargetMode="External"/><Relationship Id="rId60" Type="http://schemas.openxmlformats.org/officeDocument/2006/relationships/hyperlink" Target="http://www.iso-ne.com/static-assets/documents/regulatory/ferc/filings/2013/dec/er14_510_000_12_3_13_jt_filing_ara__icr.pdf" TargetMode="External"/><Relationship Id="rId65" Type="http://schemas.openxmlformats.org/officeDocument/2006/relationships/hyperlink" Target="http://www.iso-ne.com/static-assets/documents/2015/10/a9_icr_values_for_ara.pdf" TargetMode="External"/><Relationship Id="rId4" Type="http://schemas.openxmlformats.org/officeDocument/2006/relationships/hyperlink" Target="https://www.iso-ne.com/static-assets/documents/regulatory/ferc/filings/2007/oct/er07_41_000_10_11_07_2010_2011_icr_filing_1_.pdf" TargetMode="External"/><Relationship Id="rId9" Type="http://schemas.openxmlformats.org/officeDocument/2006/relationships/hyperlink" Target="https://www.iso-ne.com/static-assets/documents/genrtion_resrcs/reports/nepool_oc_review/2008/icr2008_2009_report_final_3_21_2008.pdf" TargetMode="External"/><Relationship Id="rId13" Type="http://schemas.openxmlformats.org/officeDocument/2006/relationships/hyperlink" Target="https://www.iso-ne.com/static-assets/documents/regulatory/ferc/filings/2009/dec/er10_____000_12_15_09_icr_2010_2011_ara3.pdf" TargetMode="External"/><Relationship Id="rId18" Type="http://schemas.openxmlformats.org/officeDocument/2006/relationships/hyperlink" Target="https://www.iso-ne.com/static-assets/documents/regulatory/ferc/filings/2010/dec/er11_2281_000_12_01_10_icr_2011_12_2012_13_ara.pdf" TargetMode="External"/><Relationship Id="rId39" Type="http://schemas.openxmlformats.org/officeDocument/2006/relationships/hyperlink" Target="https://www.iso-ne.com/static-assets/documents/committees/comm_wkgrps/relblty_comm/relblty/mtrls/2009/may192009/icrvalues_tiebenefits.zip" TargetMode="External"/><Relationship Id="rId34" Type="http://schemas.openxmlformats.org/officeDocument/2006/relationships/hyperlink" Target="https://www.iso-ne.com/static-assets/documents/committees/comm_wkgrps/relblty_comm/relblty/mtrls/2011/oct192011/a7_1_icr_ara3_ara2.zip" TargetMode="External"/><Relationship Id="rId50" Type="http://schemas.openxmlformats.org/officeDocument/2006/relationships/hyperlink" Target="https://www.iso-ne.com/static-assets/documents/committees/comm_wkgrps/relblty_comm/relblty/mtrls/2013/oct152013/a7_icr_related_values_for_aras.zip" TargetMode="External"/><Relationship Id="rId55" Type="http://schemas.openxmlformats.org/officeDocument/2006/relationships/hyperlink" Target="http://www.iso-ne.com/genrtion_resrcs/reports/nepool_oc_review/2013/icr_2016_2017_report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0"/>
  <sheetViews>
    <sheetView showGridLines="0" tabSelected="1" zoomScale="91" zoomScaleNormal="91" workbookViewId="0">
      <selection activeCell="B11" sqref="B11"/>
    </sheetView>
  </sheetViews>
  <sheetFormatPr defaultColWidth="9.33203125" defaultRowHeight="14.4" x14ac:dyDescent="0.3"/>
  <cols>
    <col min="1" max="1" width="21.5546875" customWidth="1"/>
    <col min="2" max="2" width="182" bestFit="1" customWidth="1"/>
  </cols>
  <sheetData>
    <row r="1" spans="1:17" ht="31.2" x14ac:dyDescent="0.6">
      <c r="A1" s="279" t="s">
        <v>264</v>
      </c>
      <c r="B1" s="150"/>
      <c r="C1" s="150"/>
      <c r="D1" s="284"/>
      <c r="E1" s="150"/>
      <c r="F1" s="150"/>
      <c r="G1" s="150"/>
      <c r="H1" s="150"/>
      <c r="I1" s="150"/>
      <c r="J1" s="150"/>
      <c r="K1" s="150"/>
      <c r="L1" s="150"/>
      <c r="M1" s="150"/>
      <c r="N1" s="150"/>
      <c r="O1" s="150"/>
      <c r="P1" s="150"/>
      <c r="Q1" s="150"/>
    </row>
    <row r="2" spans="1:17" x14ac:dyDescent="0.3">
      <c r="A2" s="280" t="s">
        <v>277</v>
      </c>
      <c r="B2" s="150"/>
      <c r="C2" s="150"/>
      <c r="D2" s="150"/>
      <c r="E2" s="150"/>
      <c r="F2" s="150"/>
      <c r="G2" s="150"/>
      <c r="H2" s="150"/>
      <c r="I2" s="150"/>
      <c r="J2" s="150"/>
      <c r="K2" s="150"/>
      <c r="L2" s="150"/>
      <c r="M2" s="150"/>
      <c r="N2" s="150"/>
      <c r="O2" s="150"/>
      <c r="P2" s="150"/>
      <c r="Q2" s="150"/>
    </row>
    <row r="3" spans="1:17" x14ac:dyDescent="0.3">
      <c r="A3" s="150"/>
      <c r="B3" s="150"/>
      <c r="C3" s="150"/>
      <c r="D3" s="150"/>
      <c r="E3" s="150"/>
      <c r="F3" s="150"/>
      <c r="G3" s="150"/>
      <c r="H3" s="150"/>
      <c r="I3" s="150"/>
      <c r="J3" s="150"/>
      <c r="K3" s="150"/>
      <c r="L3" s="150"/>
      <c r="M3" s="150"/>
      <c r="N3" s="150"/>
      <c r="O3" s="150"/>
      <c r="P3" s="150"/>
      <c r="Q3" s="150"/>
    </row>
    <row r="11" spans="1:17" x14ac:dyDescent="0.3">
      <c r="A11" s="147" t="s">
        <v>134</v>
      </c>
      <c r="B11" s="147"/>
      <c r="C11" s="147"/>
      <c r="D11" s="147"/>
      <c r="E11" s="147"/>
      <c r="F11" s="147"/>
      <c r="G11" s="147"/>
    </row>
    <row r="12" spans="1:17" x14ac:dyDescent="0.3">
      <c r="A12" s="281" t="s">
        <v>210</v>
      </c>
      <c r="B12" s="281" t="s">
        <v>211</v>
      </c>
      <c r="C12" s="147"/>
      <c r="D12" s="147"/>
      <c r="E12" s="147"/>
      <c r="F12" s="147"/>
      <c r="G12" s="147"/>
    </row>
    <row r="13" spans="1:17" x14ac:dyDescent="0.3">
      <c r="A13" s="282" t="s">
        <v>196</v>
      </c>
      <c r="B13" s="282" t="s">
        <v>213</v>
      </c>
    </row>
    <row r="14" spans="1:17" x14ac:dyDescent="0.3">
      <c r="A14" s="282" t="s">
        <v>199</v>
      </c>
      <c r="B14" s="282" t="s">
        <v>267</v>
      </c>
    </row>
    <row r="15" spans="1:17" x14ac:dyDescent="0.3">
      <c r="A15" s="282" t="s">
        <v>201</v>
      </c>
      <c r="B15" s="282" t="s">
        <v>268</v>
      </c>
    </row>
    <row r="16" spans="1:17" x14ac:dyDescent="0.3">
      <c r="A16" s="282" t="s">
        <v>197</v>
      </c>
      <c r="B16" s="282" t="s">
        <v>214</v>
      </c>
    </row>
    <row r="17" spans="1:2" x14ac:dyDescent="0.3">
      <c r="A17" s="282" t="s">
        <v>6</v>
      </c>
      <c r="B17" s="282" t="s">
        <v>215</v>
      </c>
    </row>
    <row r="18" spans="1:2" x14ac:dyDescent="0.3">
      <c r="A18" s="282" t="s">
        <v>80</v>
      </c>
      <c r="B18" s="282" t="s">
        <v>218</v>
      </c>
    </row>
    <row r="19" spans="1:2" x14ac:dyDescent="0.3">
      <c r="A19" s="282" t="s">
        <v>81</v>
      </c>
      <c r="B19" s="282" t="s">
        <v>219</v>
      </c>
    </row>
    <row r="20" spans="1:2" x14ac:dyDescent="0.3">
      <c r="A20" s="282" t="s">
        <v>203</v>
      </c>
      <c r="B20" s="282" t="s">
        <v>220</v>
      </c>
    </row>
    <row r="21" spans="1:2" x14ac:dyDescent="0.3">
      <c r="A21" s="282" t="s">
        <v>35</v>
      </c>
      <c r="B21" s="282" t="s">
        <v>221</v>
      </c>
    </row>
    <row r="22" spans="1:2" x14ac:dyDescent="0.3">
      <c r="A22" s="282" t="s">
        <v>212</v>
      </c>
      <c r="B22" s="282" t="s">
        <v>269</v>
      </c>
    </row>
    <row r="23" spans="1:2" x14ac:dyDescent="0.3">
      <c r="A23" s="282" t="s">
        <v>205</v>
      </c>
      <c r="B23" s="282" t="s">
        <v>228</v>
      </c>
    </row>
    <row r="24" spans="1:2" x14ac:dyDescent="0.3">
      <c r="A24" s="282" t="s">
        <v>9</v>
      </c>
      <c r="B24" s="282" t="s">
        <v>216</v>
      </c>
    </row>
    <row r="25" spans="1:2" x14ac:dyDescent="0.3">
      <c r="A25" s="282" t="s">
        <v>200</v>
      </c>
      <c r="B25" s="282" t="s">
        <v>232</v>
      </c>
    </row>
    <row r="26" spans="1:2" x14ac:dyDescent="0.3">
      <c r="A26" s="282" t="s">
        <v>208</v>
      </c>
      <c r="B26" s="282" t="s">
        <v>233</v>
      </c>
    </row>
    <row r="27" spans="1:2" x14ac:dyDescent="0.3">
      <c r="A27" s="282" t="s">
        <v>202</v>
      </c>
      <c r="B27" s="282" t="s">
        <v>217</v>
      </c>
    </row>
    <row r="28" spans="1:2" x14ac:dyDescent="0.3">
      <c r="A28" s="282" t="s">
        <v>32</v>
      </c>
      <c r="B28" s="282" t="s">
        <v>222</v>
      </c>
    </row>
    <row r="29" spans="1:2" x14ac:dyDescent="0.3">
      <c r="A29" s="282" t="s">
        <v>204</v>
      </c>
      <c r="B29" s="282" t="s">
        <v>223</v>
      </c>
    </row>
    <row r="30" spans="1:2" x14ac:dyDescent="0.3">
      <c r="A30" s="282" t="s">
        <v>33</v>
      </c>
      <c r="B30" s="282" t="s">
        <v>224</v>
      </c>
    </row>
    <row r="31" spans="1:2" x14ac:dyDescent="0.3">
      <c r="A31" s="282" t="s">
        <v>94</v>
      </c>
      <c r="B31" s="282" t="s">
        <v>225</v>
      </c>
    </row>
    <row r="32" spans="1:2" x14ac:dyDescent="0.3">
      <c r="A32" s="282" t="s">
        <v>102</v>
      </c>
      <c r="B32" s="282" t="s">
        <v>226</v>
      </c>
    </row>
    <row r="33" spans="1:2" x14ac:dyDescent="0.3">
      <c r="A33" s="282" t="s">
        <v>128</v>
      </c>
      <c r="B33" s="282" t="s">
        <v>227</v>
      </c>
    </row>
    <row r="34" spans="1:2" x14ac:dyDescent="0.3">
      <c r="A34" s="282" t="s">
        <v>82</v>
      </c>
      <c r="B34" s="282" t="s">
        <v>270</v>
      </c>
    </row>
    <row r="35" spans="1:2" x14ac:dyDescent="0.3">
      <c r="A35" s="282" t="s">
        <v>7</v>
      </c>
      <c r="B35" s="282" t="s">
        <v>261</v>
      </c>
    </row>
    <row r="36" spans="1:2" x14ac:dyDescent="0.3">
      <c r="A36" s="282" t="s">
        <v>209</v>
      </c>
      <c r="B36" s="282" t="s">
        <v>234</v>
      </c>
    </row>
    <row r="37" spans="1:2" x14ac:dyDescent="0.3">
      <c r="A37" s="282" t="s">
        <v>248</v>
      </c>
      <c r="B37" s="282" t="s">
        <v>249</v>
      </c>
    </row>
    <row r="38" spans="1:2" x14ac:dyDescent="0.3">
      <c r="A38" s="282" t="s">
        <v>250</v>
      </c>
      <c r="B38" s="282" t="s">
        <v>254</v>
      </c>
    </row>
    <row r="39" spans="1:2" x14ac:dyDescent="0.3">
      <c r="A39" s="282" t="s">
        <v>238</v>
      </c>
      <c r="B39" s="282" t="s">
        <v>240</v>
      </c>
    </row>
    <row r="40" spans="1:2" x14ac:dyDescent="0.3">
      <c r="A40" s="282" t="s">
        <v>252</v>
      </c>
      <c r="B40" s="282" t="s">
        <v>253</v>
      </c>
    </row>
    <row r="41" spans="1:2" x14ac:dyDescent="0.3">
      <c r="A41" s="282" t="s">
        <v>242</v>
      </c>
      <c r="B41" s="282" t="s">
        <v>243</v>
      </c>
    </row>
    <row r="42" spans="1:2" x14ac:dyDescent="0.3">
      <c r="A42" s="282" t="s">
        <v>239</v>
      </c>
      <c r="B42" s="282" t="s">
        <v>241</v>
      </c>
    </row>
    <row r="43" spans="1:2" x14ac:dyDescent="0.3">
      <c r="A43" s="282" t="s">
        <v>206</v>
      </c>
      <c r="B43" s="282" t="s">
        <v>229</v>
      </c>
    </row>
    <row r="44" spans="1:2" x14ac:dyDescent="0.3">
      <c r="A44" s="282" t="s">
        <v>8</v>
      </c>
      <c r="B44" s="282" t="s">
        <v>271</v>
      </c>
    </row>
    <row r="45" spans="1:2" x14ac:dyDescent="0.3">
      <c r="A45" s="282" t="s">
        <v>198</v>
      </c>
      <c r="B45" s="282" t="s">
        <v>230</v>
      </c>
    </row>
    <row r="46" spans="1:2" x14ac:dyDescent="0.3">
      <c r="A46" s="282" t="s">
        <v>207</v>
      </c>
      <c r="B46" s="282" t="s">
        <v>231</v>
      </c>
    </row>
    <row r="47" spans="1:2" x14ac:dyDescent="0.3">
      <c r="A47" s="282" t="s">
        <v>262</v>
      </c>
      <c r="B47" s="282" t="s">
        <v>263</v>
      </c>
    </row>
    <row r="48" spans="1:2" x14ac:dyDescent="0.3">
      <c r="B48" s="148"/>
    </row>
    <row r="49" spans="1:15" x14ac:dyDescent="0.3">
      <c r="A49" s="175" t="s">
        <v>235</v>
      </c>
      <c r="B49" s="148"/>
    </row>
    <row r="50" spans="1:15" x14ac:dyDescent="0.3">
      <c r="A50" t="s">
        <v>247</v>
      </c>
      <c r="B50" s="148"/>
    </row>
    <row r="51" spans="1:15" x14ac:dyDescent="0.3">
      <c r="A51" t="s">
        <v>133</v>
      </c>
    </row>
    <row r="52" spans="1:15" s="176" customFormat="1" x14ac:dyDescent="0.3">
      <c r="A52" s="275" t="s">
        <v>258</v>
      </c>
    </row>
    <row r="53" spans="1:15" x14ac:dyDescent="0.3">
      <c r="A53" s="228" t="s">
        <v>259</v>
      </c>
      <c r="B53" s="275" t="s">
        <v>272</v>
      </c>
    </row>
    <row r="54" spans="1:15" x14ac:dyDescent="0.3">
      <c r="A54" s="112"/>
      <c r="B54" t="s">
        <v>260</v>
      </c>
    </row>
    <row r="56" spans="1:15" ht="32.25" customHeight="1" x14ac:dyDescent="0.3">
      <c r="A56" s="292" t="s">
        <v>236</v>
      </c>
      <c r="B56" s="293"/>
      <c r="C56" s="293"/>
      <c r="D56" s="293"/>
      <c r="E56" s="293"/>
      <c r="F56" s="293"/>
      <c r="G56" s="293"/>
      <c r="H56" s="293"/>
      <c r="I56" s="293"/>
      <c r="J56" s="293"/>
      <c r="K56" s="293"/>
      <c r="L56" s="293"/>
      <c r="M56" s="293"/>
      <c r="N56" s="293"/>
      <c r="O56" s="293"/>
    </row>
    <row r="57" spans="1:15" x14ac:dyDescent="0.3">
      <c r="A57" s="167" t="s">
        <v>192</v>
      </c>
    </row>
    <row r="58" spans="1:15" x14ac:dyDescent="0.3">
      <c r="A58" s="172" t="s">
        <v>193</v>
      </c>
    </row>
    <row r="60" spans="1:15" s="174" customFormat="1" x14ac:dyDescent="0.3">
      <c r="A60" s="283" t="s">
        <v>135</v>
      </c>
    </row>
  </sheetData>
  <mergeCells count="1">
    <mergeCell ref="A56:O56"/>
  </mergeCells>
  <hyperlinks>
    <hyperlink ref="A57" r:id="rId1" location=":%7E:text=The%20Installed%20Capacity%20Requirement%20(ICR,while%20maintaining%20required%20operating%20reserves" display="https://www.iso-ne.com/system-planning/system-plans-studies/installed-capacity-requirement - :%7E:text=The%20Installed%20Capacity%20Requirement%20(ICR,while%20maintaining%20required%20operating%20reserves" xr:uid="{00000000-0004-0000-0000-000000000000}"/>
    <hyperlink ref="A58" r:id="rId2" xr:uid="{00000000-0004-0000-0000-000001000000}"/>
  </hyperlinks>
  <pageMargins left="0.7" right="0.7" top="0.75" bottom="0.75" header="0.3" footer="0.3"/>
  <pageSetup scale="7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9"/>
  <sheetViews>
    <sheetView zoomScale="86" zoomScaleNormal="86" workbookViewId="0">
      <selection activeCell="B3" sqref="B3"/>
    </sheetView>
  </sheetViews>
  <sheetFormatPr defaultRowHeight="14.4" x14ac:dyDescent="0.3"/>
  <cols>
    <col min="1" max="1" width="1.6640625" customWidth="1"/>
    <col min="2" max="2" width="17.33203125" customWidth="1"/>
    <col min="3" max="5" width="8.109375" customWidth="1"/>
    <col min="6" max="6" width="9.44140625" bestFit="1" customWidth="1"/>
    <col min="7" max="10" width="7.44140625" customWidth="1"/>
    <col min="11" max="11" width="7.5546875" bestFit="1" customWidth="1"/>
    <col min="12" max="17" width="7.5546875" customWidth="1"/>
    <col min="18" max="19" width="8.44140625" customWidth="1"/>
    <col min="20" max="21" width="7.6640625" customWidth="1"/>
    <col min="22" max="23" width="8.44140625" bestFit="1" customWidth="1"/>
    <col min="24" max="24" width="7.88671875" customWidth="1"/>
    <col min="25" max="25" width="9.109375" bestFit="1" customWidth="1"/>
    <col min="26" max="26" width="7.5546875" bestFit="1" customWidth="1"/>
    <col min="27" max="27" width="8.44140625" bestFit="1" customWidth="1"/>
    <col min="28" max="28" width="9.5546875" bestFit="1" customWidth="1"/>
    <col min="29" max="29" width="9.44140625" style="2" customWidth="1"/>
    <col min="30" max="30" width="9.109375" bestFit="1" customWidth="1"/>
    <col min="31" max="31" width="13.88671875" customWidth="1"/>
    <col min="32" max="32" width="19.6640625" style="2" customWidth="1"/>
    <col min="33" max="33" width="16.5546875" customWidth="1"/>
  </cols>
  <sheetData>
    <row r="1" spans="2:33" ht="21" x14ac:dyDescent="0.4">
      <c r="B1" s="7" t="s">
        <v>106</v>
      </c>
      <c r="T1" s="8"/>
      <c r="U1" s="54"/>
      <c r="AF1" s="150" t="s">
        <v>135</v>
      </c>
    </row>
    <row r="2" spans="2:33" ht="21" x14ac:dyDescent="0.4">
      <c r="B2" s="275" t="s">
        <v>237</v>
      </c>
      <c r="H2" s="7"/>
      <c r="I2" s="7"/>
      <c r="J2" s="7"/>
      <c r="K2" s="7"/>
      <c r="L2" s="7"/>
      <c r="M2" s="7"/>
      <c r="N2" s="7"/>
    </row>
    <row r="3" spans="2:33" ht="18.75" customHeight="1" thickBot="1" x14ac:dyDescent="0.35">
      <c r="E3" s="141"/>
      <c r="F3" s="141"/>
    </row>
    <row r="4" spans="2:33" ht="19.5" customHeight="1" thickBot="1" x14ac:dyDescent="0.35">
      <c r="E4" s="141"/>
      <c r="F4" s="141"/>
      <c r="G4" s="177" t="s">
        <v>31</v>
      </c>
      <c r="H4" s="177" t="s">
        <v>80</v>
      </c>
      <c r="I4" s="177" t="s">
        <v>81</v>
      </c>
      <c r="J4" s="294" t="s">
        <v>35</v>
      </c>
      <c r="K4" s="295"/>
      <c r="L4" s="294" t="s">
        <v>82</v>
      </c>
      <c r="M4" s="295"/>
      <c r="N4" s="295"/>
      <c r="O4" s="295"/>
      <c r="P4" s="295"/>
      <c r="Q4" s="295"/>
      <c r="R4" s="303"/>
      <c r="S4" s="296" t="s">
        <v>7</v>
      </c>
      <c r="T4" s="297"/>
      <c r="U4" s="297"/>
      <c r="V4" s="297"/>
      <c r="W4" s="297"/>
      <c r="X4" s="300" t="s">
        <v>257</v>
      </c>
      <c r="Y4" s="301"/>
      <c r="Z4" s="301"/>
      <c r="AA4" s="302"/>
      <c r="AB4" s="298" t="s">
        <v>36</v>
      </c>
      <c r="AC4" s="299"/>
    </row>
    <row r="5" spans="2:33" ht="62.25" customHeight="1" thickBot="1" x14ac:dyDescent="0.35">
      <c r="B5" s="274" t="s">
        <v>199</v>
      </c>
      <c r="C5" s="48" t="s">
        <v>6</v>
      </c>
      <c r="D5" s="9" t="s">
        <v>9</v>
      </c>
      <c r="E5" s="142" t="s">
        <v>129</v>
      </c>
      <c r="F5" s="9" t="s">
        <v>130</v>
      </c>
      <c r="G5" s="146" t="s">
        <v>102</v>
      </c>
      <c r="H5" s="146" t="s">
        <v>102</v>
      </c>
      <c r="I5" s="146" t="s">
        <v>102</v>
      </c>
      <c r="J5" s="270" t="s">
        <v>128</v>
      </c>
      <c r="K5" s="271" t="s">
        <v>162</v>
      </c>
      <c r="L5" s="286" t="s">
        <v>242</v>
      </c>
      <c r="M5" s="272" t="s">
        <v>244</v>
      </c>
      <c r="N5" s="272" t="s">
        <v>238</v>
      </c>
      <c r="O5" s="272" t="s">
        <v>30</v>
      </c>
      <c r="P5" s="272" t="s">
        <v>29</v>
      </c>
      <c r="Q5" s="272" t="s">
        <v>194</v>
      </c>
      <c r="R5" s="273" t="s">
        <v>51</v>
      </c>
      <c r="S5" s="218" t="s">
        <v>28</v>
      </c>
      <c r="T5" s="34" t="s">
        <v>30</v>
      </c>
      <c r="U5" s="34" t="s">
        <v>29</v>
      </c>
      <c r="V5" s="34" t="s">
        <v>195</v>
      </c>
      <c r="W5" s="71" t="s">
        <v>51</v>
      </c>
      <c r="X5" s="145" t="s">
        <v>30</v>
      </c>
      <c r="Y5" s="173" t="s">
        <v>29</v>
      </c>
      <c r="Z5" s="173" t="s">
        <v>194</v>
      </c>
      <c r="AA5" s="88" t="s">
        <v>51</v>
      </c>
      <c r="AB5" s="87" t="s">
        <v>10</v>
      </c>
      <c r="AC5" s="88" t="s">
        <v>26</v>
      </c>
      <c r="AD5" s="274" t="s">
        <v>8</v>
      </c>
      <c r="AE5" s="37" t="s">
        <v>5</v>
      </c>
      <c r="AF5" s="37" t="s">
        <v>14</v>
      </c>
      <c r="AG5" s="37" t="s">
        <v>63</v>
      </c>
    </row>
    <row r="6" spans="2:33" ht="15" thickTop="1" x14ac:dyDescent="0.3">
      <c r="B6" s="49" t="s">
        <v>154</v>
      </c>
      <c r="C6" s="70">
        <v>33431</v>
      </c>
      <c r="D6" s="69">
        <v>32490</v>
      </c>
      <c r="E6" s="161">
        <v>11.472</v>
      </c>
      <c r="F6" s="162">
        <v>8.1869999999999994</v>
      </c>
      <c r="G6" s="158">
        <v>9757</v>
      </c>
      <c r="H6" s="158">
        <v>9525</v>
      </c>
      <c r="I6" s="158">
        <v>9757</v>
      </c>
      <c r="J6" s="216">
        <v>8445</v>
      </c>
      <c r="K6" s="160">
        <v>4020</v>
      </c>
      <c r="L6" s="219">
        <v>5700</v>
      </c>
      <c r="M6" s="159">
        <v>2725</v>
      </c>
      <c r="N6" s="159">
        <v>1900</v>
      </c>
      <c r="O6" s="159">
        <v>700</v>
      </c>
      <c r="P6" s="159">
        <v>1400</v>
      </c>
      <c r="Q6" s="159">
        <v>1400</v>
      </c>
      <c r="R6" s="69">
        <v>200</v>
      </c>
      <c r="S6" s="64">
        <v>1940</v>
      </c>
      <c r="T6" s="159">
        <v>501</v>
      </c>
      <c r="U6" s="159">
        <v>362</v>
      </c>
      <c r="V6" s="160">
        <v>941</v>
      </c>
      <c r="W6" s="160">
        <v>136</v>
      </c>
      <c r="X6" s="70">
        <f t="shared" ref="X6:X16" si="0">O6-T6</f>
        <v>199</v>
      </c>
      <c r="Y6" s="159">
        <f t="shared" ref="Y6:Y16" si="1">P6-U6</f>
        <v>1038</v>
      </c>
      <c r="Z6" s="159">
        <f t="shared" ref="Z6:Z16" si="2">Q6-V6</f>
        <v>459</v>
      </c>
      <c r="AA6" s="69">
        <f t="shared" ref="AA6:AA16" si="3">R6-W6</f>
        <v>64</v>
      </c>
      <c r="AB6" s="64">
        <v>28838</v>
      </c>
      <c r="AC6" s="27">
        <v>2019</v>
      </c>
      <c r="AD6" s="158">
        <v>34637</v>
      </c>
      <c r="AE6" s="44">
        <v>43774</v>
      </c>
      <c r="AF6" s="149" t="s">
        <v>159</v>
      </c>
      <c r="AG6" s="38" t="s">
        <v>158</v>
      </c>
    </row>
    <row r="7" spans="2:33" x14ac:dyDescent="0.3">
      <c r="B7" s="50" t="s">
        <v>155</v>
      </c>
      <c r="C7" s="16">
        <v>33921</v>
      </c>
      <c r="D7" s="10">
        <v>32980</v>
      </c>
      <c r="E7" s="166">
        <v>11.472</v>
      </c>
      <c r="F7" s="157">
        <v>8.1869999999999994</v>
      </c>
      <c r="G7" s="24">
        <v>9798</v>
      </c>
      <c r="H7" s="24">
        <v>9555</v>
      </c>
      <c r="I7" s="24">
        <v>9798</v>
      </c>
      <c r="J7" s="143">
        <v>8800</v>
      </c>
      <c r="K7" s="125">
        <v>4295</v>
      </c>
      <c r="L7" s="16">
        <v>5700</v>
      </c>
      <c r="M7" s="123">
        <v>2725</v>
      </c>
      <c r="N7" s="123">
        <v>1900</v>
      </c>
      <c r="O7" s="123">
        <f>O6</f>
        <v>700</v>
      </c>
      <c r="P7" s="123">
        <f>P6</f>
        <v>1400</v>
      </c>
      <c r="Q7" s="123">
        <f>Q6</f>
        <v>1400</v>
      </c>
      <c r="R7" s="10">
        <f>R6</f>
        <v>200</v>
      </c>
      <c r="S7" s="12">
        <v>1940</v>
      </c>
      <c r="T7" s="123">
        <v>501</v>
      </c>
      <c r="U7" s="123">
        <v>362</v>
      </c>
      <c r="V7" s="125">
        <v>941</v>
      </c>
      <c r="W7" s="125">
        <v>136</v>
      </c>
      <c r="X7" s="16">
        <f t="shared" si="0"/>
        <v>199</v>
      </c>
      <c r="Y7" s="123">
        <f t="shared" si="1"/>
        <v>1038</v>
      </c>
      <c r="Z7" s="123">
        <f t="shared" si="2"/>
        <v>459</v>
      </c>
      <c r="AA7" s="10">
        <f t="shared" si="3"/>
        <v>64</v>
      </c>
      <c r="AB7" s="118">
        <v>29083</v>
      </c>
      <c r="AC7" s="157">
        <v>2020</v>
      </c>
      <c r="AD7" s="24">
        <v>37756</v>
      </c>
      <c r="AE7" s="116">
        <v>44160</v>
      </c>
      <c r="AF7" s="165" t="s">
        <v>191</v>
      </c>
      <c r="AG7" s="165" t="s">
        <v>167</v>
      </c>
    </row>
    <row r="8" spans="2:33" x14ac:dyDescent="0.3">
      <c r="B8" s="50" t="s">
        <v>156</v>
      </c>
      <c r="C8" s="16">
        <v>32421</v>
      </c>
      <c r="D8" s="10">
        <v>31480</v>
      </c>
      <c r="E8" s="166">
        <v>11.472</v>
      </c>
      <c r="F8" s="157">
        <v>8.1869999999999994</v>
      </c>
      <c r="G8" s="24">
        <v>9009</v>
      </c>
      <c r="H8" s="24">
        <v>8765</v>
      </c>
      <c r="I8" s="24">
        <v>9009</v>
      </c>
      <c r="J8" s="143">
        <v>8640</v>
      </c>
      <c r="K8" s="125">
        <v>4225</v>
      </c>
      <c r="L8" s="16">
        <v>5700</v>
      </c>
      <c r="M8" s="123">
        <v>2725</v>
      </c>
      <c r="N8" s="123">
        <v>1900</v>
      </c>
      <c r="O8" s="123">
        <f t="shared" ref="O8:O9" si="4">O7</f>
        <v>700</v>
      </c>
      <c r="P8" s="123">
        <f t="shared" ref="P8:P9" si="5">P7</f>
        <v>1400</v>
      </c>
      <c r="Q8" s="123">
        <f t="shared" ref="Q8:Q9" si="6">Q7</f>
        <v>1400</v>
      </c>
      <c r="R8" s="10">
        <f t="shared" ref="R8:R9" si="7">R7</f>
        <v>200</v>
      </c>
      <c r="S8" s="12">
        <v>1940</v>
      </c>
      <c r="T8" s="123">
        <v>501</v>
      </c>
      <c r="U8" s="123">
        <v>362</v>
      </c>
      <c r="V8" s="125">
        <v>941</v>
      </c>
      <c r="W8" s="125">
        <v>136</v>
      </c>
      <c r="X8" s="16">
        <f t="shared" si="0"/>
        <v>199</v>
      </c>
      <c r="Y8" s="123">
        <f t="shared" si="1"/>
        <v>1038</v>
      </c>
      <c r="Z8" s="123">
        <f t="shared" si="2"/>
        <v>459</v>
      </c>
      <c r="AA8" s="10">
        <f t="shared" si="3"/>
        <v>64</v>
      </c>
      <c r="AB8" s="118">
        <v>27747</v>
      </c>
      <c r="AC8" s="157">
        <v>2021</v>
      </c>
      <c r="AD8" s="24">
        <v>37306</v>
      </c>
      <c r="AE8" s="116">
        <v>44530</v>
      </c>
      <c r="AF8" s="165" t="s">
        <v>176</v>
      </c>
      <c r="AG8" s="165" t="s">
        <v>175</v>
      </c>
    </row>
    <row r="9" spans="2:33" ht="15" thickBot="1" x14ac:dyDescent="0.35">
      <c r="B9" s="51" t="s">
        <v>157</v>
      </c>
      <c r="C9" s="17">
        <v>32637</v>
      </c>
      <c r="D9" s="11">
        <v>31690</v>
      </c>
      <c r="E9" s="168">
        <v>11.472</v>
      </c>
      <c r="F9" s="156">
        <v>8.1869999999999994</v>
      </c>
      <c r="G9" s="25">
        <v>8734</v>
      </c>
      <c r="H9" s="25">
        <v>8490</v>
      </c>
      <c r="I9" s="25">
        <v>8734</v>
      </c>
      <c r="J9" s="144">
        <v>8925</v>
      </c>
      <c r="K9" s="126">
        <v>4300</v>
      </c>
      <c r="L9" s="17">
        <v>5700</v>
      </c>
      <c r="M9" s="124">
        <v>2725</v>
      </c>
      <c r="N9" s="124">
        <v>1900</v>
      </c>
      <c r="O9" s="124">
        <f t="shared" si="4"/>
        <v>700</v>
      </c>
      <c r="P9" s="124">
        <f t="shared" si="5"/>
        <v>1400</v>
      </c>
      <c r="Q9" s="124">
        <f t="shared" si="6"/>
        <v>1400</v>
      </c>
      <c r="R9" s="11">
        <f t="shared" si="7"/>
        <v>200</v>
      </c>
      <c r="S9" s="13">
        <v>1980</v>
      </c>
      <c r="T9" s="124">
        <v>489</v>
      </c>
      <c r="U9" s="124">
        <v>408</v>
      </c>
      <c r="V9" s="126">
        <v>947</v>
      </c>
      <c r="W9" s="126">
        <v>136</v>
      </c>
      <c r="X9" s="17">
        <f t="shared" si="0"/>
        <v>211</v>
      </c>
      <c r="Y9" s="124">
        <f t="shared" si="1"/>
        <v>992</v>
      </c>
      <c r="Z9" s="124">
        <f t="shared" si="2"/>
        <v>453</v>
      </c>
      <c r="AA9" s="11">
        <f t="shared" si="3"/>
        <v>64</v>
      </c>
      <c r="AB9" s="119">
        <v>28212</v>
      </c>
      <c r="AC9" s="156">
        <v>2022</v>
      </c>
      <c r="AD9" s="25">
        <v>37209</v>
      </c>
      <c r="AE9" s="68">
        <v>44895</v>
      </c>
      <c r="AF9" s="169" t="s">
        <v>190</v>
      </c>
      <c r="AG9" s="169" t="s">
        <v>183</v>
      </c>
    </row>
    <row r="10" spans="2:33" x14ac:dyDescent="0.3">
      <c r="B10" s="49" t="s">
        <v>163</v>
      </c>
      <c r="C10" s="70">
        <v>34153</v>
      </c>
      <c r="D10" s="69">
        <v>33270</v>
      </c>
      <c r="E10" s="161">
        <v>11.951000000000001</v>
      </c>
      <c r="F10" s="162">
        <v>8.7070000000000007</v>
      </c>
      <c r="G10" s="158">
        <v>10305</v>
      </c>
      <c r="H10" s="158">
        <v>10305</v>
      </c>
      <c r="I10" s="158">
        <v>10005</v>
      </c>
      <c r="J10" s="216">
        <v>8680</v>
      </c>
      <c r="K10" s="160">
        <v>4145</v>
      </c>
      <c r="L10" s="219">
        <v>5150</v>
      </c>
      <c r="M10" s="159">
        <v>2725</v>
      </c>
      <c r="N10" s="159">
        <v>1900</v>
      </c>
      <c r="O10" s="159">
        <v>700</v>
      </c>
      <c r="P10" s="159">
        <v>1400</v>
      </c>
      <c r="Q10" s="159">
        <v>1400</v>
      </c>
      <c r="R10" s="69">
        <v>200</v>
      </c>
      <c r="S10" s="64">
        <v>1735</v>
      </c>
      <c r="T10" s="159">
        <v>454</v>
      </c>
      <c r="U10" s="159">
        <v>258</v>
      </c>
      <c r="V10" s="160">
        <v>883</v>
      </c>
      <c r="W10" s="160">
        <v>140</v>
      </c>
      <c r="X10" s="70">
        <f t="shared" si="0"/>
        <v>246</v>
      </c>
      <c r="Y10" s="159">
        <f t="shared" si="1"/>
        <v>1142</v>
      </c>
      <c r="Z10" s="159">
        <f t="shared" si="2"/>
        <v>517</v>
      </c>
      <c r="AA10" s="69">
        <f t="shared" si="3"/>
        <v>60</v>
      </c>
      <c r="AB10" s="64">
        <v>29303</v>
      </c>
      <c r="AC10" s="27">
        <v>2020</v>
      </c>
      <c r="AD10" s="158">
        <v>33332</v>
      </c>
      <c r="AE10" s="44">
        <v>44145</v>
      </c>
      <c r="AF10" s="149" t="s">
        <v>177</v>
      </c>
      <c r="AG10" s="38" t="s">
        <v>166</v>
      </c>
    </row>
    <row r="11" spans="2:33" x14ac:dyDescent="0.3">
      <c r="B11" s="50" t="s">
        <v>164</v>
      </c>
      <c r="C11" s="16">
        <v>32658</v>
      </c>
      <c r="D11" s="10">
        <v>31775</v>
      </c>
      <c r="E11" s="163">
        <f>E10</f>
        <v>11.951000000000001</v>
      </c>
      <c r="F11" s="164">
        <f>F10</f>
        <v>8.7070000000000007</v>
      </c>
      <c r="G11" s="24">
        <v>9400</v>
      </c>
      <c r="H11" s="24">
        <v>9400</v>
      </c>
      <c r="I11" s="24">
        <v>8873</v>
      </c>
      <c r="J11" s="143">
        <v>8685</v>
      </c>
      <c r="K11" s="125">
        <v>4245</v>
      </c>
      <c r="L11" s="16">
        <v>5250</v>
      </c>
      <c r="M11" s="123">
        <v>2725</v>
      </c>
      <c r="N11" s="123">
        <v>1900</v>
      </c>
      <c r="O11" s="123">
        <f>O10</f>
        <v>700</v>
      </c>
      <c r="P11" s="123">
        <f>P10</f>
        <v>1400</v>
      </c>
      <c r="Q11" s="123">
        <f>Q10</f>
        <v>1400</v>
      </c>
      <c r="R11" s="10">
        <f>R10</f>
        <v>200</v>
      </c>
      <c r="S11" s="12">
        <v>1735</v>
      </c>
      <c r="T11" s="123">
        <v>454</v>
      </c>
      <c r="U11" s="123">
        <v>258</v>
      </c>
      <c r="V11" s="123">
        <v>883</v>
      </c>
      <c r="W11" s="125">
        <v>140</v>
      </c>
      <c r="X11" s="16">
        <f t="shared" si="0"/>
        <v>246</v>
      </c>
      <c r="Y11" s="123">
        <f t="shared" si="1"/>
        <v>1142</v>
      </c>
      <c r="Z11" s="123">
        <f t="shared" si="2"/>
        <v>517</v>
      </c>
      <c r="AA11" s="10">
        <f t="shared" si="3"/>
        <v>60</v>
      </c>
      <c r="AB11" s="118">
        <v>27885</v>
      </c>
      <c r="AC11" s="157">
        <v>2021</v>
      </c>
      <c r="AD11" s="24">
        <v>36766</v>
      </c>
      <c r="AE11" s="116">
        <v>44530</v>
      </c>
      <c r="AF11" s="165" t="s">
        <v>176</v>
      </c>
      <c r="AG11" s="165" t="s">
        <v>175</v>
      </c>
    </row>
    <row r="12" spans="2:33" x14ac:dyDescent="0.3">
      <c r="B12" s="50" t="s">
        <v>165</v>
      </c>
      <c r="C12" s="16">
        <v>32428</v>
      </c>
      <c r="D12" s="10">
        <v>31545</v>
      </c>
      <c r="E12" s="163">
        <f>E11</f>
        <v>11.951000000000001</v>
      </c>
      <c r="F12" s="164">
        <v>8.7070000000000007</v>
      </c>
      <c r="G12" s="24">
        <v>8855</v>
      </c>
      <c r="H12" s="24">
        <v>8855</v>
      </c>
      <c r="I12" s="24">
        <v>8411</v>
      </c>
      <c r="J12" s="143">
        <v>8835</v>
      </c>
      <c r="K12" s="125">
        <v>4245</v>
      </c>
      <c r="L12" s="16">
        <v>5250</v>
      </c>
      <c r="M12" s="123">
        <v>2725</v>
      </c>
      <c r="N12" s="123">
        <v>1900</v>
      </c>
      <c r="O12" s="123">
        <f t="shared" ref="O12:O13" si="8">O11</f>
        <v>700</v>
      </c>
      <c r="P12" s="123">
        <f t="shared" ref="P12:P13" si="9">P11</f>
        <v>1400</v>
      </c>
      <c r="Q12" s="123">
        <f t="shared" ref="Q12:Q13" si="10">Q11</f>
        <v>1400</v>
      </c>
      <c r="R12" s="10">
        <f t="shared" ref="R12:R13" si="11">R11</f>
        <v>200</v>
      </c>
      <c r="S12" s="12">
        <v>1735</v>
      </c>
      <c r="T12" s="123">
        <v>454</v>
      </c>
      <c r="U12" s="123">
        <v>258</v>
      </c>
      <c r="V12" s="123">
        <v>883</v>
      </c>
      <c r="W12" s="125">
        <v>140</v>
      </c>
      <c r="X12" s="16">
        <f t="shared" si="0"/>
        <v>246</v>
      </c>
      <c r="Y12" s="123">
        <f t="shared" si="1"/>
        <v>1142</v>
      </c>
      <c r="Z12" s="123">
        <f t="shared" si="2"/>
        <v>517</v>
      </c>
      <c r="AA12" s="10">
        <f t="shared" si="3"/>
        <v>60</v>
      </c>
      <c r="AB12" s="118">
        <v>27935</v>
      </c>
      <c r="AC12" s="157">
        <v>2022</v>
      </c>
      <c r="AD12" s="24">
        <v>36370</v>
      </c>
      <c r="AE12" s="116">
        <v>44895</v>
      </c>
      <c r="AF12" s="165" t="s">
        <v>190</v>
      </c>
      <c r="AG12" s="165" t="s">
        <v>183</v>
      </c>
    </row>
    <row r="13" spans="2:33" ht="15" thickBot="1" x14ac:dyDescent="0.35">
      <c r="B13" s="93" t="s">
        <v>170</v>
      </c>
      <c r="C13" s="179">
        <v>32263</v>
      </c>
      <c r="D13" s="180">
        <v>31380</v>
      </c>
      <c r="E13" s="221">
        <v>11.951000000000001</v>
      </c>
      <c r="F13" s="222">
        <v>8.7070000000000007</v>
      </c>
      <c r="G13" s="182">
        <v>8775</v>
      </c>
      <c r="H13" s="182">
        <v>8775</v>
      </c>
      <c r="I13" s="182">
        <v>8401</v>
      </c>
      <c r="J13" s="181">
        <v>8900</v>
      </c>
      <c r="K13" s="184">
        <v>4250</v>
      </c>
      <c r="L13" s="179">
        <v>5250</v>
      </c>
      <c r="M13" s="183">
        <v>2725</v>
      </c>
      <c r="N13" s="183">
        <v>1900</v>
      </c>
      <c r="O13" s="183">
        <f t="shared" si="8"/>
        <v>700</v>
      </c>
      <c r="P13" s="183">
        <f t="shared" si="9"/>
        <v>1400</v>
      </c>
      <c r="Q13" s="183">
        <f t="shared" si="10"/>
        <v>1400</v>
      </c>
      <c r="R13" s="180">
        <f t="shared" si="11"/>
        <v>200</v>
      </c>
      <c r="S13" s="185">
        <v>1894</v>
      </c>
      <c r="T13" s="183">
        <v>474</v>
      </c>
      <c r="U13" s="183">
        <v>397</v>
      </c>
      <c r="V13" s="184">
        <v>883</v>
      </c>
      <c r="W13" s="184">
        <v>140</v>
      </c>
      <c r="X13" s="179">
        <f t="shared" si="0"/>
        <v>226</v>
      </c>
      <c r="Y13" s="183">
        <f t="shared" si="1"/>
        <v>1003</v>
      </c>
      <c r="Z13" s="183">
        <f t="shared" si="2"/>
        <v>517</v>
      </c>
      <c r="AA13" s="180">
        <f t="shared" si="3"/>
        <v>60</v>
      </c>
      <c r="AB13" s="186">
        <v>27888</v>
      </c>
      <c r="AC13" s="222">
        <v>2023</v>
      </c>
      <c r="AD13" s="182">
        <v>35677</v>
      </c>
      <c r="AE13" s="209">
        <v>45260</v>
      </c>
      <c r="AF13" s="223" t="s">
        <v>274</v>
      </c>
      <c r="AG13" s="223" t="s">
        <v>188</v>
      </c>
    </row>
    <row r="14" spans="2:33" x14ac:dyDescent="0.3">
      <c r="B14" s="188" t="s">
        <v>168</v>
      </c>
      <c r="C14" s="130">
        <v>32568</v>
      </c>
      <c r="D14" s="170">
        <v>31645</v>
      </c>
      <c r="E14" s="189">
        <v>12.4</v>
      </c>
      <c r="F14" s="190">
        <v>7.468</v>
      </c>
      <c r="G14" s="192">
        <v>9450</v>
      </c>
      <c r="H14" s="192">
        <v>9450</v>
      </c>
      <c r="I14" s="192">
        <v>8962</v>
      </c>
      <c r="J14" s="217">
        <v>8555</v>
      </c>
      <c r="K14" s="131">
        <v>4095</v>
      </c>
      <c r="L14" s="220">
        <v>5250</v>
      </c>
      <c r="M14" s="132">
        <v>2725</v>
      </c>
      <c r="N14" s="132">
        <v>1900</v>
      </c>
      <c r="O14" s="132">
        <v>700</v>
      </c>
      <c r="P14" s="132">
        <v>1400</v>
      </c>
      <c r="Q14" s="132">
        <v>1400</v>
      </c>
      <c r="R14" s="170">
        <v>200</v>
      </c>
      <c r="S14" s="171">
        <v>1830</v>
      </c>
      <c r="T14" s="132">
        <v>478</v>
      </c>
      <c r="U14" s="132">
        <v>287</v>
      </c>
      <c r="V14" s="131">
        <v>923</v>
      </c>
      <c r="W14" s="170">
        <v>142</v>
      </c>
      <c r="X14" s="130">
        <f t="shared" si="0"/>
        <v>222</v>
      </c>
      <c r="Y14" s="132">
        <f t="shared" si="1"/>
        <v>1113</v>
      </c>
      <c r="Z14" s="132">
        <f t="shared" si="2"/>
        <v>477</v>
      </c>
      <c r="AA14" s="170">
        <f t="shared" si="3"/>
        <v>58</v>
      </c>
      <c r="AB14" s="193">
        <v>28025</v>
      </c>
      <c r="AC14" s="194">
        <v>2021</v>
      </c>
      <c r="AD14" s="192">
        <v>33523</v>
      </c>
      <c r="AE14" s="195">
        <v>44509</v>
      </c>
      <c r="AF14" s="196" t="s">
        <v>173</v>
      </c>
      <c r="AG14" s="133" t="s">
        <v>174</v>
      </c>
    </row>
    <row r="15" spans="2:33" x14ac:dyDescent="0.3">
      <c r="B15" s="50" t="s">
        <v>169</v>
      </c>
      <c r="C15" s="16">
        <v>31508</v>
      </c>
      <c r="D15" s="10">
        <v>30585</v>
      </c>
      <c r="E15" s="163">
        <v>12.4</v>
      </c>
      <c r="F15" s="164">
        <v>7.468</v>
      </c>
      <c r="G15" s="24">
        <v>8545</v>
      </c>
      <c r="H15" s="24">
        <v>8545</v>
      </c>
      <c r="I15" s="24">
        <v>8053</v>
      </c>
      <c r="J15" s="143">
        <v>8615</v>
      </c>
      <c r="K15" s="125">
        <v>4160</v>
      </c>
      <c r="L15" s="16">
        <v>5250</v>
      </c>
      <c r="M15" s="123">
        <v>2725</v>
      </c>
      <c r="N15" s="123">
        <v>1900</v>
      </c>
      <c r="O15" s="123">
        <f>O14</f>
        <v>700</v>
      </c>
      <c r="P15" s="123">
        <f>P14</f>
        <v>1400</v>
      </c>
      <c r="Q15" s="123">
        <f>Q14</f>
        <v>1400</v>
      </c>
      <c r="R15" s="10">
        <f>R14</f>
        <v>200</v>
      </c>
      <c r="S15" s="12">
        <v>1830</v>
      </c>
      <c r="T15" s="123">
        <v>478</v>
      </c>
      <c r="U15" s="123">
        <v>287</v>
      </c>
      <c r="V15" s="123">
        <v>923</v>
      </c>
      <c r="W15" s="10">
        <v>142</v>
      </c>
      <c r="X15" s="16">
        <f t="shared" si="0"/>
        <v>222</v>
      </c>
      <c r="Y15" s="123">
        <f t="shared" si="1"/>
        <v>1113</v>
      </c>
      <c r="Z15" s="123">
        <f t="shared" si="2"/>
        <v>477</v>
      </c>
      <c r="AA15" s="10">
        <f t="shared" si="3"/>
        <v>58</v>
      </c>
      <c r="AB15" s="118">
        <v>27163</v>
      </c>
      <c r="AC15" s="157">
        <v>2022</v>
      </c>
      <c r="AD15" s="24">
        <v>35740</v>
      </c>
      <c r="AE15" s="116">
        <v>44895</v>
      </c>
      <c r="AF15" s="165" t="s">
        <v>190</v>
      </c>
      <c r="AG15" s="165" t="s">
        <v>183</v>
      </c>
    </row>
    <row r="16" spans="2:33" x14ac:dyDescent="0.3">
      <c r="B16" s="50" t="s">
        <v>171</v>
      </c>
      <c r="C16" s="16">
        <v>31698</v>
      </c>
      <c r="D16" s="10">
        <v>30775</v>
      </c>
      <c r="E16" s="163">
        <v>12.4</v>
      </c>
      <c r="F16" s="164">
        <v>7.468</v>
      </c>
      <c r="G16" s="24">
        <v>8555</v>
      </c>
      <c r="H16" s="24">
        <v>8555</v>
      </c>
      <c r="I16" s="24">
        <v>8108</v>
      </c>
      <c r="J16" s="143">
        <v>8785</v>
      </c>
      <c r="K16" s="125">
        <v>4245</v>
      </c>
      <c r="L16" s="16">
        <v>5250</v>
      </c>
      <c r="M16" s="123">
        <v>2725</v>
      </c>
      <c r="N16" s="123">
        <v>1900</v>
      </c>
      <c r="O16" s="123">
        <f t="shared" ref="O16" si="12">O15</f>
        <v>700</v>
      </c>
      <c r="P16" s="123">
        <f t="shared" ref="P16:P17" si="13">P15</f>
        <v>1400</v>
      </c>
      <c r="Q16" s="123">
        <f t="shared" ref="Q16:Q17" si="14">Q15</f>
        <v>1400</v>
      </c>
      <c r="R16" s="10">
        <f t="shared" ref="R16:R17" si="15">R15</f>
        <v>200</v>
      </c>
      <c r="S16" s="12">
        <v>1830</v>
      </c>
      <c r="T16" s="123">
        <v>478</v>
      </c>
      <c r="U16" s="123">
        <v>287</v>
      </c>
      <c r="V16" s="123">
        <v>923</v>
      </c>
      <c r="W16" s="10">
        <v>142</v>
      </c>
      <c r="X16" s="16">
        <f t="shared" si="0"/>
        <v>222</v>
      </c>
      <c r="Y16" s="123">
        <f t="shared" si="1"/>
        <v>1113</v>
      </c>
      <c r="Z16" s="123">
        <f t="shared" si="2"/>
        <v>477</v>
      </c>
      <c r="AA16" s="10">
        <f t="shared" si="3"/>
        <v>58</v>
      </c>
      <c r="AB16" s="118">
        <v>27307</v>
      </c>
      <c r="AC16" s="157">
        <v>2023</v>
      </c>
      <c r="AD16" s="24">
        <v>36218</v>
      </c>
      <c r="AE16" s="116">
        <v>45260</v>
      </c>
      <c r="AF16" s="165" t="s">
        <v>274</v>
      </c>
      <c r="AG16" s="165" t="s">
        <v>188</v>
      </c>
    </row>
    <row r="17" spans="2:33" ht="15" thickBot="1" x14ac:dyDescent="0.35">
      <c r="B17" s="51" t="s">
        <v>172</v>
      </c>
      <c r="C17" s="17">
        <v>31226</v>
      </c>
      <c r="D17" s="11">
        <v>30300</v>
      </c>
      <c r="E17" s="163">
        <v>12.4</v>
      </c>
      <c r="F17" s="164">
        <v>7.468</v>
      </c>
      <c r="G17" s="25">
        <v>8420</v>
      </c>
      <c r="H17" s="25">
        <v>8420</v>
      </c>
      <c r="I17" s="25">
        <v>8037</v>
      </c>
      <c r="J17" s="144">
        <v>8670</v>
      </c>
      <c r="K17" s="126">
        <v>4120</v>
      </c>
      <c r="L17" s="16">
        <v>5250</v>
      </c>
      <c r="M17" s="123">
        <v>2725</v>
      </c>
      <c r="N17" s="124">
        <v>2000</v>
      </c>
      <c r="O17" s="124">
        <v>980</v>
      </c>
      <c r="P17" s="123">
        <f t="shared" si="13"/>
        <v>1400</v>
      </c>
      <c r="Q17" s="123">
        <f t="shared" si="14"/>
        <v>1400</v>
      </c>
      <c r="R17" s="10">
        <f t="shared" si="15"/>
        <v>200</v>
      </c>
      <c r="S17" s="13">
        <v>2175</v>
      </c>
      <c r="T17" s="124">
        <v>666</v>
      </c>
      <c r="U17" s="124">
        <v>446</v>
      </c>
      <c r="V17" s="126">
        <v>926</v>
      </c>
      <c r="W17" s="11">
        <v>138</v>
      </c>
      <c r="X17" s="16">
        <f>O17-T17</f>
        <v>314</v>
      </c>
      <c r="Y17" s="123">
        <f t="shared" ref="Y17" si="16">P17-U17</f>
        <v>954</v>
      </c>
      <c r="Z17" s="123">
        <f t="shared" ref="Z17" si="17">Q17-V17</f>
        <v>474</v>
      </c>
      <c r="AA17" s="10">
        <f t="shared" ref="AA17" si="18">R17-W17</f>
        <v>62</v>
      </c>
      <c r="AB17" s="118">
        <v>27050</v>
      </c>
      <c r="AC17" s="157">
        <v>2024</v>
      </c>
      <c r="AD17" s="25">
        <v>35135</v>
      </c>
      <c r="AE17" s="116" t="s">
        <v>279</v>
      </c>
      <c r="AF17" s="165" t="s">
        <v>275</v>
      </c>
      <c r="AG17" s="165" t="s">
        <v>276</v>
      </c>
    </row>
    <row r="18" spans="2:33" x14ac:dyDescent="0.3">
      <c r="B18" s="188" t="s">
        <v>178</v>
      </c>
      <c r="C18" s="130">
        <v>31306</v>
      </c>
      <c r="D18" s="170">
        <v>30305</v>
      </c>
      <c r="E18" s="189">
        <v>12.760999999999999</v>
      </c>
      <c r="F18" s="190">
        <v>7.359</v>
      </c>
      <c r="G18" s="191"/>
      <c r="H18" s="191"/>
      <c r="I18" s="191"/>
      <c r="J18" s="217">
        <v>8595</v>
      </c>
      <c r="K18" s="131">
        <v>4065</v>
      </c>
      <c r="L18" s="224"/>
      <c r="M18" s="225">
        <v>2725</v>
      </c>
      <c r="N18" s="225">
        <v>1900</v>
      </c>
      <c r="O18" s="132">
        <v>700</v>
      </c>
      <c r="P18" s="132">
        <v>1400</v>
      </c>
      <c r="Q18" s="132">
        <v>1400</v>
      </c>
      <c r="R18" s="170">
        <v>200</v>
      </c>
      <c r="S18" s="171">
        <v>2100</v>
      </c>
      <c r="T18" s="132">
        <v>523</v>
      </c>
      <c r="U18" s="132">
        <v>426</v>
      </c>
      <c r="V18" s="131">
        <v>1001</v>
      </c>
      <c r="W18" s="170">
        <v>150</v>
      </c>
      <c r="X18" s="130">
        <f t="shared" ref="X18:AA19" si="19">O18-T18</f>
        <v>177</v>
      </c>
      <c r="Y18" s="132">
        <f t="shared" si="19"/>
        <v>974</v>
      </c>
      <c r="Z18" s="132">
        <f t="shared" si="19"/>
        <v>399</v>
      </c>
      <c r="AA18" s="170">
        <f t="shared" si="19"/>
        <v>50</v>
      </c>
      <c r="AB18" s="193">
        <v>27298</v>
      </c>
      <c r="AC18" s="194">
        <v>2022</v>
      </c>
      <c r="AD18" s="192">
        <v>32797</v>
      </c>
      <c r="AE18" s="195">
        <v>44873</v>
      </c>
      <c r="AF18" s="196" t="s">
        <v>182</v>
      </c>
      <c r="AG18" s="133" t="s">
        <v>183</v>
      </c>
    </row>
    <row r="19" spans="2:33" x14ac:dyDescent="0.3">
      <c r="B19" s="50" t="s">
        <v>179</v>
      </c>
      <c r="C19" s="16">
        <v>31396</v>
      </c>
      <c r="D19" s="10">
        <v>30395</v>
      </c>
      <c r="E19" s="163">
        <v>12.760999999999999</v>
      </c>
      <c r="F19" s="164">
        <v>7.359</v>
      </c>
      <c r="G19" s="178"/>
      <c r="H19" s="178"/>
      <c r="I19" s="178"/>
      <c r="J19" s="143">
        <v>8675</v>
      </c>
      <c r="K19" s="125">
        <v>4170</v>
      </c>
      <c r="L19" s="120"/>
      <c r="M19" s="123">
        <v>2725</v>
      </c>
      <c r="N19" s="123">
        <v>1900</v>
      </c>
      <c r="O19" s="123">
        <f>O18</f>
        <v>700</v>
      </c>
      <c r="P19" s="123">
        <f>P18</f>
        <v>1400</v>
      </c>
      <c r="Q19" s="123">
        <f>Q18</f>
        <v>1400</v>
      </c>
      <c r="R19" s="10">
        <f>R18</f>
        <v>200</v>
      </c>
      <c r="S19" s="12">
        <v>2100</v>
      </c>
      <c r="T19" s="123">
        <v>523</v>
      </c>
      <c r="U19" s="123">
        <v>426</v>
      </c>
      <c r="V19" s="123">
        <v>1001</v>
      </c>
      <c r="W19" s="10">
        <v>150</v>
      </c>
      <c r="X19" s="16">
        <f t="shared" si="19"/>
        <v>177</v>
      </c>
      <c r="Y19" s="123">
        <f t="shared" si="19"/>
        <v>974</v>
      </c>
      <c r="Z19" s="123">
        <f t="shared" si="19"/>
        <v>399</v>
      </c>
      <c r="AA19" s="10">
        <f t="shared" si="19"/>
        <v>50</v>
      </c>
      <c r="AB19" s="118">
        <v>27183</v>
      </c>
      <c r="AC19" s="157">
        <v>2023</v>
      </c>
      <c r="AD19" s="24">
        <v>35709</v>
      </c>
      <c r="AE19" s="116">
        <v>45260</v>
      </c>
      <c r="AF19" s="165" t="s">
        <v>274</v>
      </c>
      <c r="AG19" s="165" t="s">
        <v>188</v>
      </c>
    </row>
    <row r="20" spans="2:33" x14ac:dyDescent="0.3">
      <c r="B20" s="50" t="s">
        <v>180</v>
      </c>
      <c r="C20" s="16">
        <v>31601</v>
      </c>
      <c r="D20" s="10">
        <v>30600</v>
      </c>
      <c r="E20" s="163">
        <v>12.760999999999999</v>
      </c>
      <c r="F20" s="164">
        <v>7.359</v>
      </c>
      <c r="G20" s="178"/>
      <c r="H20" s="178"/>
      <c r="I20" s="178"/>
      <c r="J20" s="143">
        <v>8800</v>
      </c>
      <c r="K20" s="125">
        <v>4255</v>
      </c>
      <c r="L20" s="120"/>
      <c r="M20" s="123">
        <v>2725</v>
      </c>
      <c r="N20" s="123">
        <v>2000</v>
      </c>
      <c r="O20" s="123">
        <v>980</v>
      </c>
      <c r="P20" s="123">
        <f>P19</f>
        <v>1400</v>
      </c>
      <c r="Q20" s="123">
        <f>Q19</f>
        <v>1400</v>
      </c>
      <c r="R20" s="10">
        <f>R19</f>
        <v>200</v>
      </c>
      <c r="S20" s="12">
        <v>2100</v>
      </c>
      <c r="T20" s="123">
        <v>523</v>
      </c>
      <c r="U20" s="123">
        <v>426</v>
      </c>
      <c r="V20" s="123">
        <v>1001</v>
      </c>
      <c r="W20" s="10">
        <v>150</v>
      </c>
      <c r="X20" s="16">
        <f t="shared" ref="X20" si="20">O20-T20</f>
        <v>457</v>
      </c>
      <c r="Y20" s="123">
        <f t="shared" ref="Y20" si="21">P20-U20</f>
        <v>974</v>
      </c>
      <c r="Z20" s="123">
        <f t="shared" ref="Z20" si="22">Q20-V20</f>
        <v>399</v>
      </c>
      <c r="AA20" s="10">
        <f t="shared" ref="AA20" si="23">R20-W20</f>
        <v>50</v>
      </c>
      <c r="AB20" s="118">
        <v>26974</v>
      </c>
      <c r="AC20" s="222">
        <v>2024</v>
      </c>
      <c r="AD20" s="24">
        <v>35993</v>
      </c>
      <c r="AE20" s="116" t="s">
        <v>279</v>
      </c>
      <c r="AF20" s="165" t="s">
        <v>275</v>
      </c>
      <c r="AG20" s="165" t="s">
        <v>276</v>
      </c>
    </row>
    <row r="21" spans="2:33" ht="15" thickBot="1" x14ac:dyDescent="0.35">
      <c r="B21" s="93" t="s">
        <v>181</v>
      </c>
      <c r="C21" s="179" t="s">
        <v>18</v>
      </c>
      <c r="D21" s="180" t="s">
        <v>18</v>
      </c>
      <c r="E21" s="181" t="s">
        <v>18</v>
      </c>
      <c r="F21" s="180" t="s">
        <v>18</v>
      </c>
      <c r="G21" s="180" t="s">
        <v>18</v>
      </c>
      <c r="H21" s="180" t="s">
        <v>18</v>
      </c>
      <c r="I21" s="180" t="s">
        <v>18</v>
      </c>
      <c r="J21" s="181" t="s">
        <v>18</v>
      </c>
      <c r="K21" s="184" t="s">
        <v>18</v>
      </c>
      <c r="L21" s="179" t="s">
        <v>18</v>
      </c>
      <c r="M21" s="183" t="s">
        <v>18</v>
      </c>
      <c r="N21" s="183" t="s">
        <v>18</v>
      </c>
      <c r="O21" s="183" t="s">
        <v>18</v>
      </c>
      <c r="P21" s="183" t="s">
        <v>18</v>
      </c>
      <c r="Q21" s="183" t="s">
        <v>18</v>
      </c>
      <c r="R21" s="180" t="s">
        <v>18</v>
      </c>
      <c r="S21" s="185" t="s">
        <v>18</v>
      </c>
      <c r="T21" s="183" t="s">
        <v>18</v>
      </c>
      <c r="U21" s="183" t="s">
        <v>18</v>
      </c>
      <c r="V21" s="184" t="s">
        <v>18</v>
      </c>
      <c r="W21" s="180" t="s">
        <v>18</v>
      </c>
      <c r="X21" s="179" t="s">
        <v>18</v>
      </c>
      <c r="Y21" s="183" t="s">
        <v>18</v>
      </c>
      <c r="Z21" s="184" t="s">
        <v>18</v>
      </c>
      <c r="AA21" s="180" t="s">
        <v>18</v>
      </c>
      <c r="AB21" s="186" t="s">
        <v>18</v>
      </c>
      <c r="AC21" s="180" t="s">
        <v>18</v>
      </c>
      <c r="AD21" s="182" t="s">
        <v>18</v>
      </c>
      <c r="AE21" s="182" t="s">
        <v>18</v>
      </c>
      <c r="AF21" s="182" t="s">
        <v>18</v>
      </c>
      <c r="AG21" s="187" t="s">
        <v>18</v>
      </c>
    </row>
    <row r="22" spans="2:33" ht="15" thickBot="1" x14ac:dyDescent="0.35">
      <c r="B22" s="188" t="s">
        <v>184</v>
      </c>
      <c r="C22" s="130">
        <v>31591</v>
      </c>
      <c r="D22" s="170">
        <v>30550</v>
      </c>
      <c r="E22" s="189">
        <v>14.22</v>
      </c>
      <c r="F22" s="190">
        <v>9.0779999999999994</v>
      </c>
      <c r="G22" s="191"/>
      <c r="H22" s="191"/>
      <c r="I22" s="191"/>
      <c r="J22" s="217">
        <v>8760</v>
      </c>
      <c r="K22" s="131">
        <v>4150</v>
      </c>
      <c r="L22" s="224"/>
      <c r="M22" s="225">
        <v>2725</v>
      </c>
      <c r="N22" s="225">
        <v>1900</v>
      </c>
      <c r="O22" s="132">
        <v>700</v>
      </c>
      <c r="P22" s="132">
        <v>1400</v>
      </c>
      <c r="Q22" s="132">
        <v>1400</v>
      </c>
      <c r="R22" s="170">
        <v>200</v>
      </c>
      <c r="S22" s="171">
        <v>2115</v>
      </c>
      <c r="T22" s="132">
        <v>544</v>
      </c>
      <c r="U22" s="132">
        <v>394</v>
      </c>
      <c r="V22" s="131">
        <v>1041</v>
      </c>
      <c r="W22" s="131">
        <v>136</v>
      </c>
      <c r="X22" s="288">
        <f t="shared" ref="X22:AA23" si="24">O22-T22</f>
        <v>156</v>
      </c>
      <c r="Y22" s="289">
        <f t="shared" si="24"/>
        <v>1006</v>
      </c>
      <c r="Z22" s="289">
        <f t="shared" si="24"/>
        <v>359</v>
      </c>
      <c r="AA22" s="290">
        <f t="shared" si="24"/>
        <v>64</v>
      </c>
      <c r="AB22" s="193">
        <v>27440</v>
      </c>
      <c r="AC22" s="194">
        <v>2023</v>
      </c>
      <c r="AD22" s="192">
        <v>32760</v>
      </c>
      <c r="AE22" s="195">
        <v>45237</v>
      </c>
      <c r="AF22" s="196" t="s">
        <v>273</v>
      </c>
      <c r="AG22" s="133" t="s">
        <v>189</v>
      </c>
    </row>
    <row r="23" spans="2:33" x14ac:dyDescent="0.3">
      <c r="B23" s="50" t="s">
        <v>185</v>
      </c>
      <c r="C23" s="16">
        <v>31456</v>
      </c>
      <c r="D23" s="10">
        <v>30415</v>
      </c>
      <c r="E23" s="163">
        <v>14.22</v>
      </c>
      <c r="F23" s="164">
        <v>9.0779999999999994</v>
      </c>
      <c r="G23" s="178"/>
      <c r="H23" s="178"/>
      <c r="I23" s="178"/>
      <c r="J23" s="143">
        <v>8645</v>
      </c>
      <c r="K23" s="125">
        <v>4135</v>
      </c>
      <c r="L23" s="120"/>
      <c r="M23" s="123">
        <v>2725</v>
      </c>
      <c r="N23" s="123">
        <v>2000</v>
      </c>
      <c r="O23" s="123">
        <v>980</v>
      </c>
      <c r="P23" s="123">
        <f>P22</f>
        <v>1400</v>
      </c>
      <c r="Q23" s="123">
        <f>Q22</f>
        <v>1400</v>
      </c>
      <c r="R23" s="10">
        <f>R22</f>
        <v>200</v>
      </c>
      <c r="S23" s="12">
        <v>2115</v>
      </c>
      <c r="T23" s="123">
        <v>544</v>
      </c>
      <c r="U23" s="123">
        <v>394</v>
      </c>
      <c r="V23" s="125">
        <v>1041</v>
      </c>
      <c r="W23" s="125">
        <v>136</v>
      </c>
      <c r="X23" s="16">
        <f t="shared" si="24"/>
        <v>436</v>
      </c>
      <c r="Y23" s="291">
        <f t="shared" si="24"/>
        <v>1006</v>
      </c>
      <c r="Z23" s="291">
        <f t="shared" si="24"/>
        <v>359</v>
      </c>
      <c r="AA23" s="10">
        <f t="shared" si="24"/>
        <v>64</v>
      </c>
      <c r="AB23" s="118">
        <v>26926</v>
      </c>
      <c r="AC23" s="157">
        <v>2024</v>
      </c>
      <c r="AD23" s="24">
        <v>35086</v>
      </c>
      <c r="AE23" s="116" t="s">
        <v>279</v>
      </c>
      <c r="AF23" s="287" t="s">
        <v>275</v>
      </c>
      <c r="AG23" s="165" t="s">
        <v>276</v>
      </c>
    </row>
    <row r="24" spans="2:33" x14ac:dyDescent="0.3">
      <c r="B24" s="50" t="s">
        <v>186</v>
      </c>
      <c r="C24" s="16" t="s">
        <v>18</v>
      </c>
      <c r="D24" s="10" t="s">
        <v>18</v>
      </c>
      <c r="E24" s="143" t="s">
        <v>18</v>
      </c>
      <c r="F24" s="10" t="s">
        <v>18</v>
      </c>
      <c r="G24" s="10" t="s">
        <v>18</v>
      </c>
      <c r="H24" s="10" t="s">
        <v>18</v>
      </c>
      <c r="I24" s="10" t="s">
        <v>18</v>
      </c>
      <c r="J24" s="143" t="s">
        <v>18</v>
      </c>
      <c r="K24" s="125" t="s">
        <v>18</v>
      </c>
      <c r="L24" s="16" t="s">
        <v>18</v>
      </c>
      <c r="M24" s="123" t="s">
        <v>18</v>
      </c>
      <c r="N24" s="123" t="s">
        <v>18</v>
      </c>
      <c r="O24" s="123" t="s">
        <v>18</v>
      </c>
      <c r="P24" s="123" t="s">
        <v>18</v>
      </c>
      <c r="Q24" s="123" t="s">
        <v>18</v>
      </c>
      <c r="R24" s="10" t="s">
        <v>18</v>
      </c>
      <c r="S24" s="12" t="s">
        <v>18</v>
      </c>
      <c r="T24" s="123" t="s">
        <v>18</v>
      </c>
      <c r="U24" s="123" t="s">
        <v>18</v>
      </c>
      <c r="V24" s="125" t="s">
        <v>18</v>
      </c>
      <c r="W24" s="125" t="s">
        <v>18</v>
      </c>
      <c r="X24" s="16" t="s">
        <v>18</v>
      </c>
      <c r="Y24" s="123" t="s">
        <v>18</v>
      </c>
      <c r="Z24" s="123" t="s">
        <v>18</v>
      </c>
      <c r="AA24" s="10" t="s">
        <v>18</v>
      </c>
      <c r="AB24" s="118" t="s">
        <v>18</v>
      </c>
      <c r="AC24" s="10" t="s">
        <v>18</v>
      </c>
      <c r="AD24" s="24" t="s">
        <v>18</v>
      </c>
      <c r="AE24" s="24" t="s">
        <v>18</v>
      </c>
      <c r="AF24" s="24" t="s">
        <v>18</v>
      </c>
      <c r="AG24" s="24" t="s">
        <v>18</v>
      </c>
    </row>
    <row r="25" spans="2:33" ht="15" thickBot="1" x14ac:dyDescent="0.35">
      <c r="B25" s="51" t="s">
        <v>187</v>
      </c>
      <c r="C25" s="17" t="s">
        <v>18</v>
      </c>
      <c r="D25" s="11" t="s">
        <v>18</v>
      </c>
      <c r="E25" s="144" t="s">
        <v>18</v>
      </c>
      <c r="F25" s="11" t="s">
        <v>18</v>
      </c>
      <c r="G25" s="11" t="s">
        <v>18</v>
      </c>
      <c r="H25" s="11" t="s">
        <v>18</v>
      </c>
      <c r="I25" s="11" t="s">
        <v>18</v>
      </c>
      <c r="J25" s="144" t="s">
        <v>18</v>
      </c>
      <c r="K25" s="126" t="s">
        <v>18</v>
      </c>
      <c r="L25" s="17" t="s">
        <v>18</v>
      </c>
      <c r="M25" s="124" t="s">
        <v>18</v>
      </c>
      <c r="N25" s="124" t="s">
        <v>18</v>
      </c>
      <c r="O25" s="124" t="str">
        <f t="shared" ref="O25" si="25">O24</f>
        <v>-</v>
      </c>
      <c r="P25" s="124" t="str">
        <f t="shared" ref="P25" si="26">P24</f>
        <v>-</v>
      </c>
      <c r="Q25" s="124" t="str">
        <f t="shared" ref="Q25" si="27">Q24</f>
        <v>-</v>
      </c>
      <c r="R25" s="11" t="str">
        <f t="shared" ref="R25" si="28">R24</f>
        <v>-</v>
      </c>
      <c r="S25" s="13" t="s">
        <v>18</v>
      </c>
      <c r="T25" s="124" t="s">
        <v>18</v>
      </c>
      <c r="U25" s="124" t="s">
        <v>18</v>
      </c>
      <c r="V25" s="126" t="s">
        <v>18</v>
      </c>
      <c r="W25" s="126" t="s">
        <v>18</v>
      </c>
      <c r="X25" s="17" t="s">
        <v>18</v>
      </c>
      <c r="Y25" s="124" t="s">
        <v>18</v>
      </c>
      <c r="Z25" s="124" t="s">
        <v>18</v>
      </c>
      <c r="AA25" s="11" t="s">
        <v>18</v>
      </c>
      <c r="AB25" s="119" t="s">
        <v>18</v>
      </c>
      <c r="AC25" s="11" t="s">
        <v>18</v>
      </c>
      <c r="AD25" s="25" t="s">
        <v>18</v>
      </c>
      <c r="AE25" s="25" t="s">
        <v>18</v>
      </c>
      <c r="AF25" s="25" t="s">
        <v>18</v>
      </c>
      <c r="AG25" s="62" t="s">
        <v>18</v>
      </c>
    </row>
    <row r="27" spans="2:33" x14ac:dyDescent="0.3">
      <c r="AD27" s="227"/>
      <c r="AE27" s="227" t="s">
        <v>278</v>
      </c>
    </row>
    <row r="28" spans="2:33" x14ac:dyDescent="0.3">
      <c r="J28" s="227"/>
    </row>
    <row r="29" spans="2:33" x14ac:dyDescent="0.3">
      <c r="G29" s="167"/>
    </row>
  </sheetData>
  <mergeCells count="5">
    <mergeCell ref="J4:K4"/>
    <mergeCell ref="S4:W4"/>
    <mergeCell ref="AB4:AC4"/>
    <mergeCell ref="X4:AA4"/>
    <mergeCell ref="L4:R4"/>
  </mergeCells>
  <hyperlinks>
    <hyperlink ref="AF6" r:id="rId1" xr:uid="{00000000-0004-0000-0100-000000000000}"/>
    <hyperlink ref="AG6" r:id="rId2" xr:uid="{00000000-0004-0000-0100-000001000000}"/>
    <hyperlink ref="AG10" r:id="rId3" xr:uid="{00000000-0004-0000-0100-000002000000}"/>
    <hyperlink ref="AF10" r:id="rId4" display="Filing: ER-21-371-000" xr:uid="{00000000-0004-0000-0100-000003000000}"/>
    <hyperlink ref="AF7" r:id="rId5" xr:uid="{00000000-0004-0000-0100-000004000000}"/>
    <hyperlink ref="AG7" r:id="rId6" xr:uid="{00000000-0004-0000-0100-000005000000}"/>
    <hyperlink ref="AG14" r:id="rId7" xr:uid="{00000000-0004-0000-0100-000006000000}"/>
    <hyperlink ref="AF14" r:id="rId8" xr:uid="{00000000-0004-0000-0100-000007000000}"/>
    <hyperlink ref="AF8" r:id="rId9" display="Filing: ER22-___-000" xr:uid="{00000000-0004-0000-0100-000008000000}"/>
    <hyperlink ref="AG8" r:id="rId10" xr:uid="{00000000-0004-0000-0100-000009000000}"/>
    <hyperlink ref="AG11" r:id="rId11" xr:uid="{00000000-0004-0000-0100-00000A000000}"/>
    <hyperlink ref="AF11" r:id="rId12" display="Filing: ER22-___-000" xr:uid="{00000000-0004-0000-0100-00000B000000}"/>
    <hyperlink ref="AF18" r:id="rId13" xr:uid="{00000000-0004-0000-0100-00000C000000}"/>
    <hyperlink ref="AF9" r:id="rId14" xr:uid="{00000000-0004-0000-0100-00000D000000}"/>
    <hyperlink ref="AF12" r:id="rId15" xr:uid="{00000000-0004-0000-0100-00000E000000}"/>
    <hyperlink ref="AF15" r:id="rId16" xr:uid="{00000000-0004-0000-0100-00000F000000}"/>
    <hyperlink ref="AG9" r:id="rId17" xr:uid="{00000000-0004-0000-0100-000010000000}"/>
    <hyperlink ref="AG12" r:id="rId18" xr:uid="{00000000-0004-0000-0100-000011000000}"/>
    <hyperlink ref="AG15" r:id="rId19" xr:uid="{00000000-0004-0000-0100-000012000000}"/>
    <hyperlink ref="AG22" r:id="rId20" xr:uid="{00000000-0004-0000-0100-000013000000}"/>
    <hyperlink ref="AF22" r:id="rId21" xr:uid="{00000000-0004-0000-0100-000014000000}"/>
    <hyperlink ref="AG16" r:id="rId22" xr:uid="{00000000-0004-0000-0100-000015000000}"/>
    <hyperlink ref="AG13" r:id="rId23" xr:uid="{00000000-0004-0000-0100-000016000000}"/>
    <hyperlink ref="AG18" r:id="rId24" xr:uid="{00000000-0004-0000-0100-000017000000}"/>
    <hyperlink ref="AG19" r:id="rId25" xr:uid="{00000000-0004-0000-0100-000018000000}"/>
    <hyperlink ref="AF13" r:id="rId26" xr:uid="{00000000-0004-0000-0100-000019000000}"/>
    <hyperlink ref="AF16" r:id="rId27" xr:uid="{00000000-0004-0000-0100-00001A000000}"/>
    <hyperlink ref="AF19" r:id="rId28" xr:uid="{00000000-0004-0000-0100-00001B000000}"/>
    <hyperlink ref="AF17" r:id="rId29" xr:uid="{51F1FDA0-6228-4449-BCA1-EDDF7FB344A1}"/>
    <hyperlink ref="AF20" r:id="rId30" xr:uid="{8C4A0DF9-625F-4B30-ACF5-2C3476E01F62}"/>
    <hyperlink ref="AF23" r:id="rId31" xr:uid="{2D1F4304-C887-429D-B0AB-431F98CC59CF}"/>
    <hyperlink ref="AG17" r:id="rId32" xr:uid="{D8DF54FA-91AA-4EA0-B5B0-78C60B0DDC2B}"/>
    <hyperlink ref="AG20" r:id="rId33" xr:uid="{96CDE6BD-6664-425D-B051-6D20405ACF10}"/>
    <hyperlink ref="AG23" r:id="rId34" xr:uid="{C2AF97FE-29ED-41EF-B903-F3334875283F}"/>
  </hyperlinks>
  <pageMargins left="0.38" right="0.37" top="0.36" bottom="0.3" header="0.32" footer="0.3"/>
  <pageSetup paperSize="5" scale="90" orientation="landscape"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20"/>
  <sheetViews>
    <sheetView zoomScaleNormal="100" workbookViewId="0">
      <selection activeCell="A3" sqref="A3"/>
    </sheetView>
  </sheetViews>
  <sheetFormatPr defaultRowHeight="14.4" x14ac:dyDescent="0.3"/>
  <cols>
    <col min="1" max="1" width="1.6640625" customWidth="1"/>
    <col min="2" max="2" width="16.6640625" customWidth="1"/>
    <col min="3" max="6" width="7.5546875" customWidth="1"/>
    <col min="7" max="15" width="7.44140625" customWidth="1"/>
    <col min="16" max="16" width="7.44140625" bestFit="1" customWidth="1"/>
    <col min="17" max="17" width="8.109375" bestFit="1" customWidth="1"/>
    <col min="18" max="18" width="9.44140625" bestFit="1" customWidth="1"/>
    <col min="19" max="19" width="9.109375" style="2" bestFit="1" customWidth="1"/>
    <col min="20" max="20" width="7.5546875" customWidth="1"/>
    <col min="21" max="21" width="12.5546875" customWidth="1"/>
    <col min="22" max="22" width="19.6640625" style="2" customWidth="1"/>
    <col min="23" max="23" width="16.5546875" customWidth="1"/>
  </cols>
  <sheetData>
    <row r="1" spans="2:23" ht="21" x14ac:dyDescent="0.4">
      <c r="B1" s="7" t="s">
        <v>106</v>
      </c>
      <c r="N1" s="8"/>
      <c r="O1" s="54"/>
      <c r="V1" s="150" t="s">
        <v>135</v>
      </c>
    </row>
    <row r="2" spans="2:23" ht="21" x14ac:dyDescent="0.4">
      <c r="B2" s="275" t="s">
        <v>245</v>
      </c>
      <c r="H2" s="7"/>
      <c r="I2" s="7"/>
      <c r="J2" s="7"/>
      <c r="K2" s="7"/>
      <c r="L2" s="7"/>
    </row>
    <row r="3" spans="2:23" ht="18.75" customHeight="1" thickBot="1" x14ac:dyDescent="0.35">
      <c r="E3" s="141"/>
      <c r="F3" s="141"/>
    </row>
    <row r="4" spans="2:23" ht="19.5" customHeight="1" thickBot="1" x14ac:dyDescent="0.35">
      <c r="E4" s="141"/>
      <c r="F4" s="141"/>
      <c r="G4" s="134" t="s">
        <v>31</v>
      </c>
      <c r="H4" s="134" t="s">
        <v>80</v>
      </c>
      <c r="I4" s="134" t="s">
        <v>81</v>
      </c>
      <c r="J4" s="134" t="s">
        <v>35</v>
      </c>
      <c r="K4" s="304" t="s">
        <v>82</v>
      </c>
      <c r="L4" s="299"/>
      <c r="M4" s="296" t="s">
        <v>7</v>
      </c>
      <c r="N4" s="297"/>
      <c r="O4" s="297"/>
      <c r="P4" s="297"/>
      <c r="Q4" s="297"/>
      <c r="R4" s="304" t="s">
        <v>36</v>
      </c>
      <c r="S4" s="299"/>
    </row>
    <row r="5" spans="2:23" ht="62.25" customHeight="1" thickBot="1" x14ac:dyDescent="0.35">
      <c r="B5" s="274" t="s">
        <v>199</v>
      </c>
      <c r="C5" s="48" t="s">
        <v>6</v>
      </c>
      <c r="D5" s="9" t="s">
        <v>9</v>
      </c>
      <c r="E5" s="142" t="s">
        <v>129</v>
      </c>
      <c r="F5" s="9" t="s">
        <v>130</v>
      </c>
      <c r="G5" s="145" t="s">
        <v>102</v>
      </c>
      <c r="H5" s="146" t="s">
        <v>102</v>
      </c>
      <c r="I5" s="146" t="s">
        <v>102</v>
      </c>
      <c r="J5" s="146" t="s">
        <v>128</v>
      </c>
      <c r="K5" s="270" t="s">
        <v>242</v>
      </c>
      <c r="L5" s="276" t="s">
        <v>244</v>
      </c>
      <c r="M5" s="35" t="s">
        <v>28</v>
      </c>
      <c r="N5" s="34" t="s">
        <v>30</v>
      </c>
      <c r="O5" s="34" t="s">
        <v>29</v>
      </c>
      <c r="P5" s="71" t="s">
        <v>37</v>
      </c>
      <c r="Q5" s="36" t="s">
        <v>51</v>
      </c>
      <c r="R5" s="87" t="s">
        <v>10</v>
      </c>
      <c r="S5" s="88" t="s">
        <v>26</v>
      </c>
      <c r="T5" s="37" t="s">
        <v>8</v>
      </c>
      <c r="U5" s="37" t="s">
        <v>5</v>
      </c>
      <c r="V5" s="37" t="s">
        <v>14</v>
      </c>
      <c r="W5" s="37" t="s">
        <v>63</v>
      </c>
    </row>
    <row r="6" spans="2:23" ht="15" customHeight="1" thickTop="1" x14ac:dyDescent="0.3">
      <c r="B6" s="49" t="s">
        <v>124</v>
      </c>
      <c r="C6" s="70">
        <v>35034</v>
      </c>
      <c r="D6" s="69">
        <v>34075</v>
      </c>
      <c r="E6" s="161">
        <v>14.387</v>
      </c>
      <c r="F6" s="162">
        <v>11.64</v>
      </c>
      <c r="G6" s="70">
        <v>9810</v>
      </c>
      <c r="H6" s="158">
        <v>9580</v>
      </c>
      <c r="I6" s="158">
        <v>9810</v>
      </c>
      <c r="J6" s="158">
        <v>8980</v>
      </c>
      <c r="K6" s="226">
        <v>5700</v>
      </c>
      <c r="L6" s="69">
        <v>2725</v>
      </c>
      <c r="M6" s="70">
        <v>1950</v>
      </c>
      <c r="N6" s="159">
        <v>500</v>
      </c>
      <c r="O6" s="159">
        <v>346</v>
      </c>
      <c r="P6" s="160">
        <v>959</v>
      </c>
      <c r="Q6" s="69">
        <v>145</v>
      </c>
      <c r="R6" s="64">
        <v>29601</v>
      </c>
      <c r="S6" s="27">
        <v>2016</v>
      </c>
      <c r="T6" s="158">
        <v>34389</v>
      </c>
      <c r="U6" s="44">
        <v>42682</v>
      </c>
      <c r="V6" s="149" t="s">
        <v>141</v>
      </c>
      <c r="W6" s="38" t="s">
        <v>132</v>
      </c>
    </row>
    <row r="7" spans="2:23" ht="15" customHeight="1" x14ac:dyDescent="0.3">
      <c r="B7" s="50" t="s">
        <v>125</v>
      </c>
      <c r="C7" s="16">
        <v>34619</v>
      </c>
      <c r="D7" s="10">
        <v>33660</v>
      </c>
      <c r="E7" s="163">
        <v>14.387</v>
      </c>
      <c r="F7" s="164">
        <v>11.64</v>
      </c>
      <c r="G7" s="16">
        <v>9854</v>
      </c>
      <c r="H7" s="24">
        <v>9560</v>
      </c>
      <c r="I7" s="24">
        <v>9854</v>
      </c>
      <c r="J7" s="24">
        <v>8890</v>
      </c>
      <c r="K7" s="143">
        <v>5700</v>
      </c>
      <c r="L7" s="10">
        <v>2725</v>
      </c>
      <c r="M7" s="16">
        <v>1950</v>
      </c>
      <c r="N7" s="123">
        <v>500</v>
      </c>
      <c r="O7" s="123">
        <v>346</v>
      </c>
      <c r="P7" s="125">
        <v>959</v>
      </c>
      <c r="Q7" s="10">
        <v>145</v>
      </c>
      <c r="R7" s="118">
        <v>29191</v>
      </c>
      <c r="S7" s="28">
        <v>2017</v>
      </c>
      <c r="T7" s="24">
        <v>36700</v>
      </c>
      <c r="U7" s="45">
        <v>43070</v>
      </c>
      <c r="V7" s="129" t="s">
        <v>265</v>
      </c>
      <c r="W7" s="129" t="s">
        <v>142</v>
      </c>
    </row>
    <row r="8" spans="2:23" ht="15" customHeight="1" x14ac:dyDescent="0.3">
      <c r="B8" s="50" t="s">
        <v>126</v>
      </c>
      <c r="C8" s="16">
        <v>34479</v>
      </c>
      <c r="D8" s="10">
        <v>33520</v>
      </c>
      <c r="E8" s="163">
        <v>14.387</v>
      </c>
      <c r="F8" s="164">
        <v>11.64</v>
      </c>
      <c r="G8" s="16">
        <v>10182</v>
      </c>
      <c r="H8" s="24">
        <v>10000</v>
      </c>
      <c r="I8" s="24">
        <v>10182</v>
      </c>
      <c r="J8" s="24">
        <v>8660</v>
      </c>
      <c r="K8" s="143">
        <v>5400</v>
      </c>
      <c r="L8" s="10">
        <v>2725</v>
      </c>
      <c r="M8" s="16">
        <v>1950</v>
      </c>
      <c r="N8" s="123">
        <v>500</v>
      </c>
      <c r="O8" s="123">
        <v>346</v>
      </c>
      <c r="P8" s="125">
        <v>959</v>
      </c>
      <c r="Q8" s="10">
        <v>145</v>
      </c>
      <c r="R8" s="118">
        <v>28714</v>
      </c>
      <c r="S8" s="28">
        <v>2018</v>
      </c>
      <c r="T8" s="24">
        <v>37164</v>
      </c>
      <c r="U8" s="45">
        <v>43434</v>
      </c>
      <c r="V8" s="129" t="s">
        <v>152</v>
      </c>
      <c r="W8" s="129" t="s">
        <v>153</v>
      </c>
    </row>
    <row r="9" spans="2:23" ht="15" customHeight="1" thickBot="1" x14ac:dyDescent="0.35">
      <c r="B9" s="51" t="s">
        <v>127</v>
      </c>
      <c r="C9" s="17">
        <v>33145</v>
      </c>
      <c r="D9" s="11">
        <v>32205</v>
      </c>
      <c r="E9" s="163">
        <v>14.387</v>
      </c>
      <c r="F9" s="164">
        <v>11.64</v>
      </c>
      <c r="G9" s="17">
        <v>9720</v>
      </c>
      <c r="H9" s="25">
        <v>9625</v>
      </c>
      <c r="I9" s="25">
        <v>9720</v>
      </c>
      <c r="J9" s="25">
        <v>8390</v>
      </c>
      <c r="K9" s="144">
        <v>5400</v>
      </c>
      <c r="L9" s="11">
        <v>2725</v>
      </c>
      <c r="M9" s="17">
        <v>1939</v>
      </c>
      <c r="N9" s="124">
        <v>500</v>
      </c>
      <c r="O9" s="124">
        <v>356</v>
      </c>
      <c r="P9" s="126">
        <v>940</v>
      </c>
      <c r="Q9" s="11">
        <v>143</v>
      </c>
      <c r="R9" s="119">
        <v>28353</v>
      </c>
      <c r="S9" s="156">
        <v>2019</v>
      </c>
      <c r="T9" s="25">
        <v>37590</v>
      </c>
      <c r="U9" s="209">
        <v>43796</v>
      </c>
      <c r="V9" s="264" t="s">
        <v>161</v>
      </c>
      <c r="W9" s="264" t="s">
        <v>160</v>
      </c>
    </row>
    <row r="10" spans="2:23" ht="15" customHeight="1" x14ac:dyDescent="0.3">
      <c r="B10" s="49" t="s">
        <v>136</v>
      </c>
      <c r="C10" s="70">
        <v>34683</v>
      </c>
      <c r="D10" s="69">
        <v>33725</v>
      </c>
      <c r="E10" s="161">
        <v>11.35</v>
      </c>
      <c r="F10" s="162">
        <v>8.0399999999999991</v>
      </c>
      <c r="G10" s="70">
        <v>10018</v>
      </c>
      <c r="H10" s="158">
        <v>9705</v>
      </c>
      <c r="I10" s="158">
        <v>10018</v>
      </c>
      <c r="J10" s="158">
        <v>8790</v>
      </c>
      <c r="K10" s="226">
        <v>5700</v>
      </c>
      <c r="L10" s="69">
        <v>2725</v>
      </c>
      <c r="M10" s="70">
        <v>2020</v>
      </c>
      <c r="N10" s="159">
        <v>506</v>
      </c>
      <c r="O10" s="159">
        <v>413</v>
      </c>
      <c r="P10" s="160">
        <v>958</v>
      </c>
      <c r="Q10" s="69">
        <v>143</v>
      </c>
      <c r="R10" s="64">
        <v>29436</v>
      </c>
      <c r="S10" s="27">
        <v>2017</v>
      </c>
      <c r="T10" s="158">
        <v>34567</v>
      </c>
      <c r="U10" s="195">
        <v>43046</v>
      </c>
      <c r="V10" s="206" t="s">
        <v>138</v>
      </c>
      <c r="W10" s="133" t="s">
        <v>137</v>
      </c>
    </row>
    <row r="11" spans="2:23" ht="15" customHeight="1" x14ac:dyDescent="0.3">
      <c r="B11" s="50" t="s">
        <v>144</v>
      </c>
      <c r="C11" s="16">
        <v>34508</v>
      </c>
      <c r="D11" s="10">
        <v>33550</v>
      </c>
      <c r="E11" s="163">
        <v>11.35</v>
      </c>
      <c r="F11" s="164">
        <v>8.0399999999999991</v>
      </c>
      <c r="G11" s="16">
        <v>9973</v>
      </c>
      <c r="H11" s="16">
        <v>9760</v>
      </c>
      <c r="I11" s="24">
        <v>9973</v>
      </c>
      <c r="J11" s="24">
        <v>8670</v>
      </c>
      <c r="K11" s="143">
        <v>5700</v>
      </c>
      <c r="L11" s="10">
        <v>2725</v>
      </c>
      <c r="M11" s="16">
        <v>2020</v>
      </c>
      <c r="N11" s="123">
        <v>506</v>
      </c>
      <c r="O11" s="123">
        <v>413</v>
      </c>
      <c r="P11" s="125">
        <v>958</v>
      </c>
      <c r="Q11" s="10">
        <v>143</v>
      </c>
      <c r="R11" s="118">
        <v>28893</v>
      </c>
      <c r="S11" s="28">
        <v>2018</v>
      </c>
      <c r="T11" s="24">
        <v>36519</v>
      </c>
      <c r="U11" s="45">
        <v>43434</v>
      </c>
      <c r="V11" s="129" t="s">
        <v>152</v>
      </c>
      <c r="W11" s="129" t="s">
        <v>153</v>
      </c>
    </row>
    <row r="12" spans="2:23" ht="15" customHeight="1" x14ac:dyDescent="0.3">
      <c r="B12" s="50" t="s">
        <v>145</v>
      </c>
      <c r="C12" s="153">
        <v>33188</v>
      </c>
      <c r="D12" s="154">
        <v>32230</v>
      </c>
      <c r="E12" s="163">
        <v>11.35</v>
      </c>
      <c r="F12" s="164">
        <v>8.0399999999999991</v>
      </c>
      <c r="G12" s="153">
        <v>9519</v>
      </c>
      <c r="H12" s="155">
        <v>9425</v>
      </c>
      <c r="I12" s="155">
        <v>9519</v>
      </c>
      <c r="J12" s="155">
        <v>8470</v>
      </c>
      <c r="K12" s="143">
        <v>5700</v>
      </c>
      <c r="L12" s="10">
        <v>2725</v>
      </c>
      <c r="M12" s="16">
        <v>2020</v>
      </c>
      <c r="N12" s="123">
        <v>506</v>
      </c>
      <c r="O12" s="123">
        <v>413</v>
      </c>
      <c r="P12" s="125">
        <v>958</v>
      </c>
      <c r="Q12" s="10">
        <v>143</v>
      </c>
      <c r="R12" s="118">
        <v>28499</v>
      </c>
      <c r="S12" s="157">
        <v>2019</v>
      </c>
      <c r="T12" s="24">
        <v>37618</v>
      </c>
      <c r="U12" s="45">
        <v>43796</v>
      </c>
      <c r="V12" s="129" t="s">
        <v>161</v>
      </c>
      <c r="W12" s="129" t="s">
        <v>160</v>
      </c>
    </row>
    <row r="13" spans="2:23" ht="15" customHeight="1" thickBot="1" x14ac:dyDescent="0.35">
      <c r="B13" s="51" t="s">
        <v>146</v>
      </c>
      <c r="C13" s="17">
        <v>33779</v>
      </c>
      <c r="D13" s="11">
        <v>32925</v>
      </c>
      <c r="E13" s="163">
        <v>11.35</v>
      </c>
      <c r="F13" s="164">
        <v>8.0399999999999991</v>
      </c>
      <c r="G13" s="17">
        <v>9511</v>
      </c>
      <c r="H13" s="25">
        <v>9410</v>
      </c>
      <c r="I13" s="25">
        <v>9511</v>
      </c>
      <c r="J13" s="25">
        <v>8695</v>
      </c>
      <c r="K13" s="144">
        <v>5700</v>
      </c>
      <c r="L13" s="11">
        <v>2725</v>
      </c>
      <c r="M13" s="17">
        <v>1665</v>
      </c>
      <c r="N13" s="124">
        <v>469</v>
      </c>
      <c r="O13" s="124">
        <v>209</v>
      </c>
      <c r="P13" s="126">
        <v>854</v>
      </c>
      <c r="Q13" s="11">
        <v>133</v>
      </c>
      <c r="R13" s="119">
        <v>28634</v>
      </c>
      <c r="S13" s="156">
        <v>2020</v>
      </c>
      <c r="T13" s="25">
        <v>38013</v>
      </c>
      <c r="U13" s="209">
        <v>44160</v>
      </c>
      <c r="V13" s="223" t="s">
        <v>191</v>
      </c>
      <c r="W13" s="223" t="s">
        <v>167</v>
      </c>
    </row>
    <row r="14" spans="2:23" x14ac:dyDescent="0.3">
      <c r="B14" s="49" t="s">
        <v>143</v>
      </c>
      <c r="C14" s="70">
        <v>34719</v>
      </c>
      <c r="D14" s="69">
        <v>33750</v>
      </c>
      <c r="E14" s="161">
        <v>11.289</v>
      </c>
      <c r="F14" s="162">
        <v>8.1560000000000006</v>
      </c>
      <c r="G14" s="70">
        <v>10141</v>
      </c>
      <c r="H14" s="158">
        <v>9885</v>
      </c>
      <c r="I14" s="158">
        <v>10141</v>
      </c>
      <c r="J14" s="158">
        <v>8545</v>
      </c>
      <c r="K14" s="226">
        <v>5700</v>
      </c>
      <c r="L14" s="69">
        <v>2725</v>
      </c>
      <c r="M14" s="70">
        <v>2000</v>
      </c>
      <c r="N14" s="159">
        <v>516</v>
      </c>
      <c r="O14" s="159">
        <v>366</v>
      </c>
      <c r="P14" s="160">
        <v>969</v>
      </c>
      <c r="Q14" s="69">
        <v>149</v>
      </c>
      <c r="R14" s="64">
        <v>29093</v>
      </c>
      <c r="S14" s="27">
        <v>2018</v>
      </c>
      <c r="T14" s="158">
        <v>33867</v>
      </c>
      <c r="U14" s="195">
        <v>43410</v>
      </c>
      <c r="V14" s="206" t="s">
        <v>150</v>
      </c>
      <c r="W14" s="133" t="s">
        <v>151</v>
      </c>
    </row>
    <row r="15" spans="2:23" x14ac:dyDescent="0.3">
      <c r="B15" s="50" t="s">
        <v>147</v>
      </c>
      <c r="C15" s="16">
        <v>33434</v>
      </c>
      <c r="D15" s="10">
        <v>32465</v>
      </c>
      <c r="E15" s="163">
        <v>11.289</v>
      </c>
      <c r="F15" s="164">
        <v>8.1560000000000006</v>
      </c>
      <c r="G15" s="16">
        <v>9640</v>
      </c>
      <c r="H15" s="24">
        <v>9540</v>
      </c>
      <c r="I15" s="24">
        <v>9640</v>
      </c>
      <c r="J15" s="24">
        <v>8520</v>
      </c>
      <c r="K15" s="143">
        <v>5700</v>
      </c>
      <c r="L15" s="10">
        <v>2725</v>
      </c>
      <c r="M15" s="16">
        <v>2000</v>
      </c>
      <c r="N15" s="123">
        <v>516</v>
      </c>
      <c r="O15" s="123">
        <v>366</v>
      </c>
      <c r="P15" s="125">
        <v>969</v>
      </c>
      <c r="Q15" s="10">
        <v>149</v>
      </c>
      <c r="R15" s="118">
        <v>28670</v>
      </c>
      <c r="S15" s="157">
        <v>2019</v>
      </c>
      <c r="T15" s="24">
        <v>38851</v>
      </c>
      <c r="U15" s="45">
        <v>43796</v>
      </c>
      <c r="V15" s="129" t="s">
        <v>161</v>
      </c>
      <c r="W15" s="129" t="s">
        <v>160</v>
      </c>
    </row>
    <row r="16" spans="2:23" x14ac:dyDescent="0.3">
      <c r="B16" s="50" t="s">
        <v>148</v>
      </c>
      <c r="C16" s="16">
        <v>33734</v>
      </c>
      <c r="D16" s="10">
        <v>32765</v>
      </c>
      <c r="E16" s="163">
        <v>11.289</v>
      </c>
      <c r="F16" s="164">
        <v>8.1560000000000006</v>
      </c>
      <c r="G16" s="16">
        <v>9633</v>
      </c>
      <c r="H16" s="24">
        <v>9445</v>
      </c>
      <c r="I16" s="24">
        <v>9633</v>
      </c>
      <c r="J16" s="24">
        <v>8740</v>
      </c>
      <c r="K16" s="143">
        <v>5700</v>
      </c>
      <c r="L16" s="10">
        <v>2725</v>
      </c>
      <c r="M16" s="16">
        <v>2000</v>
      </c>
      <c r="N16" s="123">
        <v>516</v>
      </c>
      <c r="O16" s="123">
        <v>366</v>
      </c>
      <c r="P16" s="125">
        <v>969</v>
      </c>
      <c r="Q16" s="10">
        <v>149</v>
      </c>
      <c r="R16" s="118">
        <v>28844</v>
      </c>
      <c r="S16" s="157">
        <v>2020</v>
      </c>
      <c r="T16" s="24">
        <v>37835</v>
      </c>
      <c r="U16" s="45">
        <v>44160</v>
      </c>
      <c r="V16" s="165" t="s">
        <v>191</v>
      </c>
      <c r="W16" s="165" t="s">
        <v>167</v>
      </c>
    </row>
    <row r="17" spans="2:23" ht="15" thickBot="1" x14ac:dyDescent="0.35">
      <c r="B17" s="51" t="s">
        <v>149</v>
      </c>
      <c r="C17" s="17">
        <v>32509</v>
      </c>
      <c r="D17" s="11">
        <v>31590</v>
      </c>
      <c r="E17" s="197">
        <v>11.289</v>
      </c>
      <c r="F17" s="198">
        <v>8.1560000000000006</v>
      </c>
      <c r="G17" s="17">
        <v>8914</v>
      </c>
      <c r="H17" s="25">
        <v>8685</v>
      </c>
      <c r="I17" s="25">
        <v>8914</v>
      </c>
      <c r="J17" s="25">
        <v>8645</v>
      </c>
      <c r="K17" s="144">
        <v>5700</v>
      </c>
      <c r="L17" s="11">
        <v>2725</v>
      </c>
      <c r="M17" s="17">
        <v>1820</v>
      </c>
      <c r="N17" s="124">
        <v>471</v>
      </c>
      <c r="O17" s="124">
        <v>294</v>
      </c>
      <c r="P17" s="126">
        <v>919</v>
      </c>
      <c r="Q17" s="11">
        <v>136</v>
      </c>
      <c r="R17" s="119">
        <v>27645</v>
      </c>
      <c r="S17" s="11">
        <v>2021</v>
      </c>
      <c r="T17" s="25">
        <v>37695</v>
      </c>
      <c r="U17" s="115">
        <v>44530</v>
      </c>
      <c r="V17" s="169" t="s">
        <v>176</v>
      </c>
      <c r="W17" s="169" t="s">
        <v>175</v>
      </c>
    </row>
    <row r="20" spans="2:23" x14ac:dyDescent="0.3">
      <c r="B20" s="1"/>
    </row>
  </sheetData>
  <mergeCells count="3">
    <mergeCell ref="R4:S4"/>
    <mergeCell ref="K4:L4"/>
    <mergeCell ref="M4:Q4"/>
  </mergeCells>
  <hyperlinks>
    <hyperlink ref="W6" r:id="rId1" xr:uid="{00000000-0004-0000-0200-000000000000}"/>
    <hyperlink ref="V6" r:id="rId2" xr:uid="{00000000-0004-0000-0200-000001000000}"/>
    <hyperlink ref="W10" r:id="rId3" xr:uid="{00000000-0004-0000-0200-000002000000}"/>
    <hyperlink ref="V10" r:id="rId4" xr:uid="{00000000-0004-0000-0200-000003000000}"/>
    <hyperlink ref="W7" r:id="rId5" xr:uid="{00000000-0004-0000-0200-000004000000}"/>
    <hyperlink ref="V7" r:id="rId6" xr:uid="{00000000-0004-0000-0200-000005000000}"/>
    <hyperlink ref="V14" r:id="rId7" xr:uid="{00000000-0004-0000-0200-000006000000}"/>
    <hyperlink ref="W14" r:id="rId8" xr:uid="{00000000-0004-0000-0200-000007000000}"/>
    <hyperlink ref="V8" r:id="rId9" xr:uid="{00000000-0004-0000-0200-000008000000}"/>
    <hyperlink ref="W8" r:id="rId10" xr:uid="{00000000-0004-0000-0200-000009000000}"/>
    <hyperlink ref="V11" r:id="rId11" xr:uid="{00000000-0004-0000-0200-00000A000000}"/>
    <hyperlink ref="W11" r:id="rId12" xr:uid="{00000000-0004-0000-0200-00000B000000}"/>
    <hyperlink ref="V9" r:id="rId13" xr:uid="{00000000-0004-0000-0200-00000C000000}"/>
    <hyperlink ref="W9" r:id="rId14" xr:uid="{00000000-0004-0000-0200-00000D000000}"/>
    <hyperlink ref="V12" r:id="rId15" xr:uid="{00000000-0004-0000-0200-00000E000000}"/>
    <hyperlink ref="W12" r:id="rId16" xr:uid="{00000000-0004-0000-0200-00000F000000}"/>
    <hyperlink ref="V15" r:id="rId17" xr:uid="{00000000-0004-0000-0200-000010000000}"/>
    <hyperlink ref="W15" r:id="rId18" xr:uid="{00000000-0004-0000-0200-000011000000}"/>
    <hyperlink ref="V13" r:id="rId19" xr:uid="{00000000-0004-0000-0200-000012000000}"/>
    <hyperlink ref="W13" r:id="rId20" xr:uid="{00000000-0004-0000-0200-000013000000}"/>
    <hyperlink ref="V16" r:id="rId21" xr:uid="{00000000-0004-0000-0200-000014000000}"/>
    <hyperlink ref="W16" r:id="rId22" xr:uid="{00000000-0004-0000-0200-000015000000}"/>
    <hyperlink ref="W17" r:id="rId23" xr:uid="{00000000-0004-0000-0200-000016000000}"/>
    <hyperlink ref="V17" r:id="rId24" display="Filing: ER22-___-000" xr:uid="{00000000-0004-0000-0200-000017000000}"/>
  </hyperlinks>
  <pageMargins left="0.38" right="0.37" top="0.36" bottom="0.3" header="0.32" footer="0.3"/>
  <pageSetup paperSize="5" scale="90" orientation="landscape"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H16"/>
  <sheetViews>
    <sheetView zoomScaleNormal="100" workbookViewId="0">
      <selection activeCell="A3" sqref="A3"/>
    </sheetView>
  </sheetViews>
  <sheetFormatPr defaultRowHeight="14.4" x14ac:dyDescent="0.3"/>
  <cols>
    <col min="1" max="1" width="1.6640625" customWidth="1"/>
    <col min="2" max="2" width="15.44140625" customWidth="1"/>
    <col min="3" max="4" width="8.5546875" customWidth="1"/>
    <col min="5" max="6" width="8.44140625" customWidth="1"/>
    <col min="7" max="8" width="7.44140625" customWidth="1"/>
    <col min="9" max="9" width="7.5546875" customWidth="1"/>
    <col min="10" max="10" width="7.5546875" bestFit="1" customWidth="1"/>
    <col min="11" max="12" width="7.88671875" customWidth="1"/>
    <col min="13" max="13" width="7.44140625" customWidth="1"/>
    <col min="14" max="15" width="6.5546875" bestFit="1" customWidth="1"/>
    <col min="16" max="16" width="6.88671875" bestFit="1" customWidth="1"/>
    <col min="17" max="17" width="8.109375" bestFit="1" customWidth="1"/>
    <col min="18" max="18" width="7.5546875" bestFit="1" customWidth="1"/>
    <col min="19" max="21" width="7.44140625" customWidth="1"/>
    <col min="22" max="22" width="12" bestFit="1" customWidth="1"/>
    <col min="23" max="23" width="7.44140625" customWidth="1"/>
    <col min="24" max="25" width="7" customWidth="1"/>
    <col min="26" max="26" width="7.44140625" bestFit="1" customWidth="1"/>
    <col min="27" max="27" width="8.109375" bestFit="1" customWidth="1"/>
    <col min="28" max="28" width="9.44140625" bestFit="1" customWidth="1"/>
    <col min="29" max="29" width="9.109375" style="2" bestFit="1" customWidth="1"/>
    <col min="30" max="30" width="7.5546875" bestFit="1" customWidth="1"/>
    <col min="31" max="31" width="11.44140625" bestFit="1" customWidth="1"/>
    <col min="32" max="32" width="19.6640625" style="2" customWidth="1"/>
    <col min="33" max="33" width="18.5546875" customWidth="1"/>
    <col min="34" max="34" width="16.5546875" customWidth="1"/>
  </cols>
  <sheetData>
    <row r="1" spans="2:34" ht="21" x14ac:dyDescent="0.4">
      <c r="B1" s="7" t="s">
        <v>106</v>
      </c>
      <c r="V1" s="150" t="s">
        <v>135</v>
      </c>
      <c r="X1" s="8"/>
      <c r="Y1" s="54"/>
      <c r="AB1" s="150"/>
    </row>
    <row r="2" spans="2:34" ht="21.6" thickBot="1" x14ac:dyDescent="0.45">
      <c r="B2" s="275" t="s">
        <v>246</v>
      </c>
      <c r="K2" s="7"/>
      <c r="L2" s="7"/>
      <c r="M2" s="7"/>
      <c r="N2" s="7"/>
      <c r="O2" s="7"/>
      <c r="P2" s="7"/>
      <c r="Q2" s="7"/>
      <c r="R2" s="7"/>
      <c r="S2" s="7"/>
      <c r="T2" s="7"/>
      <c r="U2" s="7"/>
      <c r="V2" s="7"/>
    </row>
    <row r="3" spans="2:34" ht="18.75" customHeight="1" thickBot="1" x14ac:dyDescent="0.35">
      <c r="E3" s="305" t="s">
        <v>101</v>
      </c>
      <c r="F3" s="306"/>
    </row>
    <row r="4" spans="2:34" ht="19.5" customHeight="1" thickBot="1" x14ac:dyDescent="0.35">
      <c r="E4" s="307"/>
      <c r="F4" s="308"/>
      <c r="G4" s="298" t="s">
        <v>31</v>
      </c>
      <c r="H4" s="298"/>
      <c r="I4" s="298"/>
      <c r="J4" s="299"/>
      <c r="K4" s="304" t="s">
        <v>80</v>
      </c>
      <c r="L4" s="298"/>
      <c r="M4" s="298"/>
      <c r="N4" s="299"/>
      <c r="O4" s="304" t="s">
        <v>81</v>
      </c>
      <c r="P4" s="298"/>
      <c r="Q4" s="298"/>
      <c r="R4" s="299"/>
      <c r="S4" s="304" t="s">
        <v>82</v>
      </c>
      <c r="T4" s="298"/>
      <c r="U4" s="298"/>
      <c r="V4" s="299"/>
      <c r="W4" s="296" t="s">
        <v>7</v>
      </c>
      <c r="X4" s="297"/>
      <c r="Y4" s="297"/>
      <c r="Z4" s="297"/>
      <c r="AA4" s="297"/>
      <c r="AB4" s="304" t="s">
        <v>36</v>
      </c>
      <c r="AC4" s="299"/>
    </row>
    <row r="5" spans="2:34" ht="51" customHeight="1" thickBot="1" x14ac:dyDescent="0.35">
      <c r="B5" s="274" t="s">
        <v>199</v>
      </c>
      <c r="C5" s="48" t="s">
        <v>6</v>
      </c>
      <c r="D5" s="9" t="s">
        <v>9</v>
      </c>
      <c r="E5" s="263" t="s">
        <v>100</v>
      </c>
      <c r="F5" s="9" t="s">
        <v>99</v>
      </c>
      <c r="G5" s="35" t="s">
        <v>32</v>
      </c>
      <c r="H5" s="71" t="s">
        <v>34</v>
      </c>
      <c r="I5" s="71" t="s">
        <v>139</v>
      </c>
      <c r="J5" s="36" t="s">
        <v>102</v>
      </c>
      <c r="K5" s="35" t="s">
        <v>32</v>
      </c>
      <c r="L5" s="71" t="s">
        <v>34</v>
      </c>
      <c r="M5" s="71" t="s">
        <v>139</v>
      </c>
      <c r="N5" s="36" t="s">
        <v>102</v>
      </c>
      <c r="O5" s="35" t="s">
        <v>32</v>
      </c>
      <c r="P5" s="71" t="s">
        <v>34</v>
      </c>
      <c r="Q5" s="71" t="s">
        <v>94</v>
      </c>
      <c r="R5" s="71" t="s">
        <v>102</v>
      </c>
      <c r="S5" s="266" t="s">
        <v>251</v>
      </c>
      <c r="T5" s="267" t="s">
        <v>250</v>
      </c>
      <c r="U5" s="268" t="s">
        <v>252</v>
      </c>
      <c r="V5" s="269" t="s">
        <v>242</v>
      </c>
      <c r="W5" s="35" t="s">
        <v>28</v>
      </c>
      <c r="X5" s="34" t="s">
        <v>30</v>
      </c>
      <c r="Y5" s="34" t="s">
        <v>29</v>
      </c>
      <c r="Z5" s="71" t="s">
        <v>37</v>
      </c>
      <c r="AA5" s="36" t="s">
        <v>51</v>
      </c>
      <c r="AB5" s="87" t="s">
        <v>10</v>
      </c>
      <c r="AC5" s="88" t="s">
        <v>26</v>
      </c>
      <c r="AD5" s="37" t="s">
        <v>8</v>
      </c>
      <c r="AE5" s="37" t="s">
        <v>5</v>
      </c>
      <c r="AF5" s="37" t="s">
        <v>14</v>
      </c>
      <c r="AG5" s="37" t="s">
        <v>22</v>
      </c>
      <c r="AH5" s="37" t="s">
        <v>63</v>
      </c>
    </row>
    <row r="6" spans="2:34" ht="15" customHeight="1" thickTop="1" x14ac:dyDescent="0.3">
      <c r="B6" s="49" t="s">
        <v>117</v>
      </c>
      <c r="C6" s="14">
        <v>35142</v>
      </c>
      <c r="D6" s="15">
        <v>34189</v>
      </c>
      <c r="E6" s="117">
        <v>33132</v>
      </c>
      <c r="F6" s="15">
        <v>37027</v>
      </c>
      <c r="G6" s="14">
        <v>7331</v>
      </c>
      <c r="H6" s="72">
        <v>3572</v>
      </c>
      <c r="I6" s="72">
        <v>7479</v>
      </c>
      <c r="J6" s="261"/>
      <c r="K6" s="14">
        <v>7268</v>
      </c>
      <c r="L6" s="72">
        <v>3129</v>
      </c>
      <c r="M6" s="72">
        <v>7479</v>
      </c>
      <c r="N6" s="261"/>
      <c r="O6" s="14">
        <v>7331</v>
      </c>
      <c r="P6" s="72">
        <v>3572</v>
      </c>
      <c r="Q6" s="72">
        <v>7116</v>
      </c>
      <c r="R6" s="261"/>
      <c r="S6" s="14">
        <v>2950</v>
      </c>
      <c r="T6" s="72">
        <v>4850</v>
      </c>
      <c r="U6" s="262">
        <v>786</v>
      </c>
      <c r="V6" s="261"/>
      <c r="W6" s="14">
        <v>1970</v>
      </c>
      <c r="X6" s="3">
        <v>523</v>
      </c>
      <c r="Y6" s="3">
        <v>346</v>
      </c>
      <c r="Z6" s="72">
        <v>953</v>
      </c>
      <c r="AA6" s="15">
        <v>148</v>
      </c>
      <c r="AB6" s="102">
        <v>30005</v>
      </c>
      <c r="AC6" s="27">
        <v>2014</v>
      </c>
      <c r="AD6" s="23">
        <v>32842</v>
      </c>
      <c r="AE6" s="44">
        <v>41947</v>
      </c>
      <c r="AF6" s="38" t="s">
        <v>121</v>
      </c>
      <c r="AG6" s="38" t="s">
        <v>98</v>
      </c>
      <c r="AH6" s="38" t="s">
        <v>95</v>
      </c>
    </row>
    <row r="7" spans="2:34" ht="15" customHeight="1" x14ac:dyDescent="0.3">
      <c r="B7" s="50" t="s">
        <v>91</v>
      </c>
      <c r="C7" s="16">
        <v>34836</v>
      </c>
      <c r="D7" s="10">
        <v>33883</v>
      </c>
      <c r="E7" s="118">
        <v>32866</v>
      </c>
      <c r="F7" s="10">
        <v>36606</v>
      </c>
      <c r="G7" s="82">
        <v>7195</v>
      </c>
      <c r="H7" s="83">
        <v>3510</v>
      </c>
      <c r="I7" s="84">
        <v>6968</v>
      </c>
      <c r="J7" s="112"/>
      <c r="K7" s="82">
        <v>7195</v>
      </c>
      <c r="L7" s="83">
        <v>3030</v>
      </c>
      <c r="M7" s="83">
        <v>6968</v>
      </c>
      <c r="N7" s="112"/>
      <c r="O7" s="82">
        <v>7116</v>
      </c>
      <c r="P7" s="83">
        <v>3510</v>
      </c>
      <c r="Q7" s="83">
        <v>6529</v>
      </c>
      <c r="R7" s="112"/>
      <c r="S7" s="82">
        <v>2950</v>
      </c>
      <c r="T7" s="83">
        <v>4850</v>
      </c>
      <c r="U7" s="83">
        <v>1280</v>
      </c>
      <c r="V7" s="112"/>
      <c r="W7" s="82">
        <v>1970</v>
      </c>
      <c r="X7" s="83">
        <v>523</v>
      </c>
      <c r="Y7" s="83">
        <v>346</v>
      </c>
      <c r="Z7" s="84">
        <v>953</v>
      </c>
      <c r="AA7" s="85">
        <v>148</v>
      </c>
      <c r="AB7" s="96">
        <v>29483</v>
      </c>
      <c r="AC7" s="28">
        <v>2015</v>
      </c>
      <c r="AD7" s="24">
        <v>35928</v>
      </c>
      <c r="AE7" s="116">
        <v>42339</v>
      </c>
      <c r="AF7" s="129" t="s">
        <v>119</v>
      </c>
      <c r="AG7" s="112"/>
      <c r="AH7" s="129" t="s">
        <v>107</v>
      </c>
    </row>
    <row r="8" spans="2:34" ht="15" customHeight="1" x14ac:dyDescent="0.3">
      <c r="B8" s="50" t="s">
        <v>92</v>
      </c>
      <c r="C8" s="16">
        <v>34374</v>
      </c>
      <c r="D8" s="10">
        <v>33421</v>
      </c>
      <c r="E8" s="118">
        <v>32395</v>
      </c>
      <c r="F8" s="10">
        <v>36159</v>
      </c>
      <c r="G8" s="82">
        <v>7078</v>
      </c>
      <c r="H8" s="83">
        <v>3445</v>
      </c>
      <c r="I8" s="84">
        <v>6804</v>
      </c>
      <c r="J8" s="112"/>
      <c r="K8" s="82">
        <v>7078</v>
      </c>
      <c r="L8" s="83">
        <v>2932</v>
      </c>
      <c r="M8" s="83">
        <v>6804</v>
      </c>
      <c r="N8" s="112"/>
      <c r="O8" s="82">
        <v>7072</v>
      </c>
      <c r="P8" s="83">
        <v>3445</v>
      </c>
      <c r="Q8" s="83">
        <v>6305</v>
      </c>
      <c r="R8" s="112"/>
      <c r="S8" s="82">
        <v>2950</v>
      </c>
      <c r="T8" s="83">
        <v>4850</v>
      </c>
      <c r="U8" s="83">
        <v>1280</v>
      </c>
      <c r="V8" s="112"/>
      <c r="W8" s="82">
        <v>1970</v>
      </c>
      <c r="X8" s="83">
        <v>523</v>
      </c>
      <c r="Y8" s="83">
        <v>346</v>
      </c>
      <c r="Z8" s="84">
        <v>953</v>
      </c>
      <c r="AA8" s="85">
        <v>148</v>
      </c>
      <c r="AB8" s="96">
        <v>29070</v>
      </c>
      <c r="AC8" s="28">
        <v>2016</v>
      </c>
      <c r="AD8" s="24">
        <v>35960</v>
      </c>
      <c r="AE8" s="116">
        <v>42705</v>
      </c>
      <c r="AF8" s="129" t="s">
        <v>140</v>
      </c>
      <c r="AG8" s="112"/>
      <c r="AH8" s="129" t="s">
        <v>131</v>
      </c>
    </row>
    <row r="9" spans="2:34" ht="15" customHeight="1" thickBot="1" x14ac:dyDescent="0.35">
      <c r="B9" s="51" t="s">
        <v>93</v>
      </c>
      <c r="C9" s="17">
        <v>34277</v>
      </c>
      <c r="D9" s="11">
        <v>33247</v>
      </c>
      <c r="E9" s="17">
        <v>32226</v>
      </c>
      <c r="F9" s="11">
        <v>35840</v>
      </c>
      <c r="G9" s="81">
        <v>7020</v>
      </c>
      <c r="H9" s="79">
        <v>3391</v>
      </c>
      <c r="I9" s="79">
        <v>6940</v>
      </c>
      <c r="J9" s="113"/>
      <c r="K9" s="81">
        <v>7020</v>
      </c>
      <c r="L9" s="79">
        <v>2898</v>
      </c>
      <c r="M9" s="79">
        <v>6940</v>
      </c>
      <c r="N9" s="113"/>
      <c r="O9" s="81">
        <v>6901</v>
      </c>
      <c r="P9" s="79">
        <v>3391</v>
      </c>
      <c r="Q9" s="79">
        <v>6439</v>
      </c>
      <c r="R9" s="113"/>
      <c r="S9" s="81">
        <v>2950</v>
      </c>
      <c r="T9" s="79">
        <v>4850</v>
      </c>
      <c r="U9" s="79">
        <v>1280</v>
      </c>
      <c r="V9" s="113"/>
      <c r="W9" s="81">
        <v>1908</v>
      </c>
      <c r="X9" s="79">
        <v>425</v>
      </c>
      <c r="Y9" s="79">
        <v>346</v>
      </c>
      <c r="Z9" s="80">
        <v>1030</v>
      </c>
      <c r="AA9" s="77">
        <v>107</v>
      </c>
      <c r="AB9" s="81">
        <v>28764</v>
      </c>
      <c r="AC9" s="86">
        <v>2017</v>
      </c>
      <c r="AD9" s="25">
        <v>35913</v>
      </c>
      <c r="AE9" s="68">
        <v>43070</v>
      </c>
      <c r="AF9" s="151" t="s">
        <v>265</v>
      </c>
      <c r="AG9" s="113"/>
      <c r="AH9" s="151" t="s">
        <v>142</v>
      </c>
    </row>
    <row r="10" spans="2:34" ht="15" customHeight="1" x14ac:dyDescent="0.3">
      <c r="B10" s="188" t="s">
        <v>118</v>
      </c>
      <c r="C10" s="99">
        <v>35126</v>
      </c>
      <c r="D10" s="100">
        <v>34151</v>
      </c>
      <c r="E10" s="139">
        <v>33076</v>
      </c>
      <c r="F10" s="100">
        <v>37053</v>
      </c>
      <c r="G10" s="199"/>
      <c r="H10" s="200"/>
      <c r="I10" s="200"/>
      <c r="J10" s="100">
        <v>10028</v>
      </c>
      <c r="K10" s="199"/>
      <c r="L10" s="200"/>
      <c r="M10" s="200"/>
      <c r="N10" s="100">
        <v>9584</v>
      </c>
      <c r="O10" s="199"/>
      <c r="P10" s="200"/>
      <c r="Q10" s="200"/>
      <c r="R10" s="100">
        <v>10028</v>
      </c>
      <c r="S10" s="199"/>
      <c r="T10" s="200"/>
      <c r="U10" s="201"/>
      <c r="V10" s="202">
        <v>5700</v>
      </c>
      <c r="W10" s="99">
        <v>1990</v>
      </c>
      <c r="X10" s="105">
        <v>519</v>
      </c>
      <c r="Y10" s="105">
        <v>354</v>
      </c>
      <c r="Z10" s="203">
        <v>975</v>
      </c>
      <c r="AA10" s="100">
        <v>142</v>
      </c>
      <c r="AB10" s="101">
        <v>29861</v>
      </c>
      <c r="AC10" s="194">
        <v>2015</v>
      </c>
      <c r="AD10" s="204">
        <v>33484</v>
      </c>
      <c r="AE10" s="195">
        <v>42318</v>
      </c>
      <c r="AF10" s="133" t="s">
        <v>122</v>
      </c>
      <c r="AG10" s="206" t="s">
        <v>123</v>
      </c>
      <c r="AH10" s="133" t="s">
        <v>108</v>
      </c>
    </row>
    <row r="11" spans="2:34" ht="15" customHeight="1" x14ac:dyDescent="0.3">
      <c r="B11" s="50" t="s">
        <v>103</v>
      </c>
      <c r="C11" s="16">
        <v>34730</v>
      </c>
      <c r="D11" s="10">
        <v>33755</v>
      </c>
      <c r="E11" s="118">
        <v>32714</v>
      </c>
      <c r="F11" s="10">
        <v>36526</v>
      </c>
      <c r="G11" s="120"/>
      <c r="H11" s="112"/>
      <c r="I11" s="110"/>
      <c r="J11" s="85">
        <v>9637</v>
      </c>
      <c r="K11" s="120"/>
      <c r="L11" s="112"/>
      <c r="M11" s="110"/>
      <c r="N11" s="85">
        <v>9360</v>
      </c>
      <c r="O11" s="120"/>
      <c r="P11" s="112"/>
      <c r="Q11" s="110"/>
      <c r="R11" s="85">
        <v>9637</v>
      </c>
      <c r="S11" s="120"/>
      <c r="T11" s="112"/>
      <c r="U11" s="112"/>
      <c r="V11" s="85">
        <v>5700</v>
      </c>
      <c r="W11" s="82">
        <v>1990</v>
      </c>
      <c r="X11" s="83">
        <v>519</v>
      </c>
      <c r="Y11" s="83">
        <v>354</v>
      </c>
      <c r="Z11" s="84">
        <v>975</v>
      </c>
      <c r="AA11" s="85">
        <v>142</v>
      </c>
      <c r="AB11" s="135">
        <v>29344</v>
      </c>
      <c r="AC11" s="28">
        <v>2016</v>
      </c>
      <c r="AD11" s="24">
        <v>36151</v>
      </c>
      <c r="AE11" s="116">
        <v>42705</v>
      </c>
      <c r="AF11" s="129" t="s">
        <v>140</v>
      </c>
      <c r="AG11" s="112"/>
      <c r="AH11" s="129" t="s">
        <v>131</v>
      </c>
    </row>
    <row r="12" spans="2:34" ht="15" customHeight="1" x14ac:dyDescent="0.3">
      <c r="B12" s="50" t="s">
        <v>104</v>
      </c>
      <c r="C12" s="16">
        <v>34382</v>
      </c>
      <c r="D12" s="10">
        <v>33407</v>
      </c>
      <c r="E12" s="118">
        <v>32379</v>
      </c>
      <c r="F12" s="10">
        <v>36079</v>
      </c>
      <c r="G12" s="120"/>
      <c r="H12" s="112"/>
      <c r="I12" s="110"/>
      <c r="J12" s="85">
        <v>9743</v>
      </c>
      <c r="K12" s="120"/>
      <c r="L12" s="112"/>
      <c r="M12" s="110"/>
      <c r="N12" s="85">
        <v>9473</v>
      </c>
      <c r="O12" s="120"/>
      <c r="P12" s="112"/>
      <c r="Q12" s="110"/>
      <c r="R12" s="85">
        <v>9743</v>
      </c>
      <c r="S12" s="120"/>
      <c r="T12" s="112"/>
      <c r="U12" s="112"/>
      <c r="V12" s="85">
        <v>5700</v>
      </c>
      <c r="W12" s="82">
        <v>1990</v>
      </c>
      <c r="X12" s="83">
        <v>519</v>
      </c>
      <c r="Y12" s="83">
        <v>354</v>
      </c>
      <c r="Z12" s="84">
        <v>975</v>
      </c>
      <c r="AA12" s="85">
        <v>142</v>
      </c>
      <c r="AB12" s="135">
        <v>28970</v>
      </c>
      <c r="AC12" s="28">
        <v>2017</v>
      </c>
      <c r="AD12" s="24">
        <v>36255</v>
      </c>
      <c r="AE12" s="116">
        <v>43070</v>
      </c>
      <c r="AF12" s="129" t="s">
        <v>266</v>
      </c>
      <c r="AG12" s="112"/>
      <c r="AH12" s="129" t="s">
        <v>142</v>
      </c>
    </row>
    <row r="13" spans="2:34" ht="15" customHeight="1" thickBot="1" x14ac:dyDescent="0.35">
      <c r="B13" s="51" t="s">
        <v>105</v>
      </c>
      <c r="C13" s="17">
        <v>34344</v>
      </c>
      <c r="D13" s="11">
        <v>33390</v>
      </c>
      <c r="E13" s="119">
        <v>32315</v>
      </c>
      <c r="F13" s="11">
        <v>36040</v>
      </c>
      <c r="G13" s="121"/>
      <c r="H13" s="113"/>
      <c r="I13" s="111"/>
      <c r="J13" s="77">
        <v>10083</v>
      </c>
      <c r="K13" s="121"/>
      <c r="L13" s="113"/>
      <c r="M13" s="111"/>
      <c r="N13" s="77">
        <v>9936</v>
      </c>
      <c r="O13" s="121"/>
      <c r="P13" s="113"/>
      <c r="Q13" s="111"/>
      <c r="R13" s="77">
        <v>10083</v>
      </c>
      <c r="S13" s="122"/>
      <c r="T13" s="113"/>
      <c r="U13" s="113"/>
      <c r="V13" s="77">
        <v>5400</v>
      </c>
      <c r="W13" s="81">
        <v>1945</v>
      </c>
      <c r="X13" s="79">
        <v>503</v>
      </c>
      <c r="Y13" s="79">
        <v>346</v>
      </c>
      <c r="Z13" s="80">
        <v>954</v>
      </c>
      <c r="AA13" s="77">
        <v>142</v>
      </c>
      <c r="AB13" s="152">
        <v>28577</v>
      </c>
      <c r="AC13" s="29">
        <v>2018</v>
      </c>
      <c r="AD13" s="25">
        <v>36591</v>
      </c>
      <c r="AE13" s="68">
        <v>43434</v>
      </c>
      <c r="AF13" s="151" t="s">
        <v>152</v>
      </c>
      <c r="AG13" s="113"/>
      <c r="AH13" s="127" t="s">
        <v>153</v>
      </c>
    </row>
    <row r="14" spans="2:34" x14ac:dyDescent="0.3">
      <c r="B14" s="1"/>
    </row>
    <row r="15" spans="2:34" x14ac:dyDescent="0.3">
      <c r="B15" s="1"/>
      <c r="AF15" s="265"/>
    </row>
    <row r="16" spans="2:34" x14ac:dyDescent="0.3">
      <c r="B16" s="1"/>
    </row>
  </sheetData>
  <mergeCells count="7">
    <mergeCell ref="E3:F4"/>
    <mergeCell ref="O4:R4"/>
    <mergeCell ref="K4:N4"/>
    <mergeCell ref="AB4:AC4"/>
    <mergeCell ref="W4:AA4"/>
    <mergeCell ref="S4:V4"/>
    <mergeCell ref="G4:J4"/>
  </mergeCells>
  <hyperlinks>
    <hyperlink ref="AH6" r:id="rId1" xr:uid="{00000000-0004-0000-0300-000000000000}"/>
    <hyperlink ref="AF6" r:id="rId2" xr:uid="{00000000-0004-0000-0300-000001000000}"/>
    <hyperlink ref="AG6" r:id="rId3" xr:uid="{00000000-0004-0000-0300-000002000000}"/>
    <hyperlink ref="AH7" r:id="rId4" xr:uid="{00000000-0004-0000-0300-000003000000}"/>
    <hyperlink ref="AH10" r:id="rId5" xr:uid="{00000000-0004-0000-0300-000004000000}"/>
    <hyperlink ref="AF7" r:id="rId6" xr:uid="{00000000-0004-0000-0300-000005000000}"/>
    <hyperlink ref="AF10" r:id="rId7" xr:uid="{00000000-0004-0000-0300-000006000000}"/>
    <hyperlink ref="AG10" r:id="rId8" xr:uid="{00000000-0004-0000-0300-000007000000}"/>
    <hyperlink ref="AH11" r:id="rId9" xr:uid="{00000000-0004-0000-0300-000008000000}"/>
    <hyperlink ref="AH8" r:id="rId10" xr:uid="{00000000-0004-0000-0300-000009000000}"/>
    <hyperlink ref="AF11" r:id="rId11" xr:uid="{00000000-0004-0000-0300-00000A000000}"/>
    <hyperlink ref="AF8" r:id="rId12" xr:uid="{00000000-0004-0000-0300-00000B000000}"/>
    <hyperlink ref="AF9" r:id="rId13" xr:uid="{00000000-0004-0000-0300-00000C000000}"/>
    <hyperlink ref="AF12" r:id="rId14" xr:uid="{00000000-0004-0000-0300-00000D000000}"/>
    <hyperlink ref="AH12" r:id="rId15" xr:uid="{00000000-0004-0000-0300-00000E000000}"/>
    <hyperlink ref="AH9" r:id="rId16" xr:uid="{00000000-0004-0000-0300-00000F000000}"/>
    <hyperlink ref="AF13" r:id="rId17" xr:uid="{00000000-0004-0000-0300-000010000000}"/>
    <hyperlink ref="AH13" r:id="rId18" xr:uid="{00000000-0004-0000-0300-000011000000}"/>
  </hyperlinks>
  <pageMargins left="0.38" right="0.37" top="0.36" bottom="0.3" header="0.32" footer="0.3"/>
  <pageSetup paperSize="5" scale="64" orientation="landscape"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52"/>
  <sheetViews>
    <sheetView zoomScaleNormal="100" workbookViewId="0">
      <selection activeCell="A2" sqref="A2"/>
    </sheetView>
  </sheetViews>
  <sheetFormatPr defaultRowHeight="14.4" x14ac:dyDescent="0.3"/>
  <cols>
    <col min="1" max="1" width="1.6640625" customWidth="1"/>
    <col min="2" max="2" width="14.88671875" customWidth="1"/>
    <col min="3" max="4" width="9.5546875" customWidth="1"/>
    <col min="5" max="20" width="8.109375" customWidth="1"/>
    <col min="21" max="21" width="8.109375" style="2" customWidth="1"/>
    <col min="22" max="22" width="8.109375" customWidth="1"/>
    <col min="23" max="23" width="13.88671875" customWidth="1"/>
    <col min="24" max="24" width="19.6640625" style="2" customWidth="1"/>
    <col min="25" max="25" width="18.5546875" customWidth="1"/>
    <col min="26" max="26" width="16.5546875" customWidth="1"/>
  </cols>
  <sheetData>
    <row r="1" spans="2:29" ht="21" x14ac:dyDescent="0.4">
      <c r="B1" s="277" t="s">
        <v>106</v>
      </c>
      <c r="P1" s="8"/>
      <c r="Q1" s="54"/>
      <c r="V1" s="150" t="s">
        <v>135</v>
      </c>
      <c r="Y1" s="150"/>
    </row>
    <row r="2" spans="2:29" ht="21" x14ac:dyDescent="0.4">
      <c r="B2" s="275" t="s">
        <v>255</v>
      </c>
      <c r="I2" s="7"/>
      <c r="J2" s="7"/>
      <c r="K2" s="7"/>
      <c r="L2" s="7"/>
      <c r="M2" s="7"/>
      <c r="N2" s="7"/>
    </row>
    <row r="3" spans="2:29" ht="15" thickBot="1" x14ac:dyDescent="0.35"/>
    <row r="4" spans="2:29" ht="19.5" customHeight="1" thickBot="1" x14ac:dyDescent="0.35">
      <c r="E4" s="304" t="s">
        <v>31</v>
      </c>
      <c r="F4" s="299"/>
      <c r="G4" s="255" t="s">
        <v>35</v>
      </c>
      <c r="H4" s="304" t="s">
        <v>80</v>
      </c>
      <c r="I4" s="299"/>
      <c r="J4" s="304" t="s">
        <v>81</v>
      </c>
      <c r="K4" s="299"/>
      <c r="L4" s="304" t="s">
        <v>82</v>
      </c>
      <c r="M4" s="298"/>
      <c r="N4" s="299"/>
      <c r="O4" s="296" t="s">
        <v>7</v>
      </c>
      <c r="P4" s="297"/>
      <c r="Q4" s="297"/>
      <c r="R4" s="297"/>
      <c r="S4" s="297"/>
      <c r="T4" s="304" t="s">
        <v>36</v>
      </c>
      <c r="U4" s="299"/>
    </row>
    <row r="5" spans="2:29" ht="63.75" customHeight="1" thickBot="1" x14ac:dyDescent="0.35">
      <c r="B5" s="274" t="s">
        <v>199</v>
      </c>
      <c r="C5" s="48" t="s">
        <v>6</v>
      </c>
      <c r="D5" s="9" t="s">
        <v>9</v>
      </c>
      <c r="E5" s="35" t="s">
        <v>32</v>
      </c>
      <c r="F5" s="36" t="s">
        <v>34</v>
      </c>
      <c r="G5" s="256" t="s">
        <v>33</v>
      </c>
      <c r="H5" s="35" t="s">
        <v>32</v>
      </c>
      <c r="I5" s="36" t="s">
        <v>34</v>
      </c>
      <c r="J5" s="35" t="s">
        <v>32</v>
      </c>
      <c r="K5" s="36" t="s">
        <v>34</v>
      </c>
      <c r="L5" s="278" t="s">
        <v>256</v>
      </c>
      <c r="M5" s="267" t="s">
        <v>250</v>
      </c>
      <c r="N5" s="269" t="s">
        <v>238</v>
      </c>
      <c r="O5" s="35" t="s">
        <v>28</v>
      </c>
      <c r="P5" s="34" t="s">
        <v>30</v>
      </c>
      <c r="Q5" s="34" t="s">
        <v>29</v>
      </c>
      <c r="R5" s="71" t="s">
        <v>37</v>
      </c>
      <c r="S5" s="36" t="s">
        <v>51</v>
      </c>
      <c r="T5" s="87" t="s">
        <v>10</v>
      </c>
      <c r="U5" s="88" t="s">
        <v>26</v>
      </c>
      <c r="V5" s="37" t="s">
        <v>8</v>
      </c>
      <c r="W5" s="37" t="s">
        <v>5</v>
      </c>
      <c r="X5" s="37" t="s">
        <v>14</v>
      </c>
      <c r="Y5" s="37" t="s">
        <v>22</v>
      </c>
      <c r="Z5" s="37" t="s">
        <v>63</v>
      </c>
    </row>
    <row r="6" spans="2:29" ht="15" thickTop="1" x14ac:dyDescent="0.3">
      <c r="B6" s="229">
        <v>2009</v>
      </c>
      <c r="C6" s="230">
        <v>31823</v>
      </c>
      <c r="D6" s="240"/>
      <c r="E6" s="241"/>
      <c r="F6" s="242"/>
      <c r="G6" s="243"/>
      <c r="H6" s="241"/>
      <c r="I6" s="242"/>
      <c r="J6" s="241"/>
      <c r="K6" s="242"/>
      <c r="L6" s="241"/>
      <c r="M6" s="244"/>
      <c r="N6" s="242"/>
      <c r="O6" s="231">
        <v>2000</v>
      </c>
      <c r="P6" s="232">
        <v>200</v>
      </c>
      <c r="Q6" s="232">
        <v>600</v>
      </c>
      <c r="R6" s="233">
        <v>1200</v>
      </c>
      <c r="S6" s="234">
        <v>0</v>
      </c>
      <c r="T6" s="235">
        <v>27875</v>
      </c>
      <c r="U6" s="236">
        <v>2009</v>
      </c>
      <c r="V6" s="237">
        <v>33921</v>
      </c>
      <c r="W6" s="238">
        <v>39890</v>
      </c>
      <c r="X6" s="239" t="s">
        <v>12</v>
      </c>
      <c r="Y6" s="239" t="s">
        <v>24</v>
      </c>
      <c r="Z6" s="239" t="s">
        <v>74</v>
      </c>
      <c r="AA6" s="285"/>
      <c r="AC6" s="285"/>
    </row>
    <row r="7" spans="2:29" x14ac:dyDescent="0.3">
      <c r="B7" s="52">
        <v>2008</v>
      </c>
      <c r="C7" s="31">
        <v>32160</v>
      </c>
      <c r="D7" s="245"/>
      <c r="E7" s="246"/>
      <c r="F7" s="247"/>
      <c r="G7" s="248"/>
      <c r="H7" s="246"/>
      <c r="I7" s="247"/>
      <c r="J7" s="246"/>
      <c r="K7" s="247"/>
      <c r="L7" s="246"/>
      <c r="M7" s="249"/>
      <c r="N7" s="247"/>
      <c r="O7" s="108">
        <v>2000</v>
      </c>
      <c r="P7" s="5">
        <v>200</v>
      </c>
      <c r="Q7" s="5">
        <v>600</v>
      </c>
      <c r="R7" s="75">
        <v>1200</v>
      </c>
      <c r="S7" s="20">
        <v>0</v>
      </c>
      <c r="T7" s="66">
        <v>27970</v>
      </c>
      <c r="U7" s="32">
        <v>2008</v>
      </c>
      <c r="V7" s="42">
        <v>32979</v>
      </c>
      <c r="W7" s="46">
        <v>39528</v>
      </c>
      <c r="X7" s="40" t="s">
        <v>11</v>
      </c>
      <c r="Y7" s="40" t="s">
        <v>21</v>
      </c>
      <c r="Z7" s="40" t="s">
        <v>78</v>
      </c>
      <c r="AA7" s="285"/>
      <c r="AC7" s="285"/>
    </row>
    <row r="8" spans="2:29" ht="15" thickBot="1" x14ac:dyDescent="0.35">
      <c r="B8" s="53">
        <v>2007</v>
      </c>
      <c r="C8" s="21">
        <v>31272</v>
      </c>
      <c r="D8" s="250"/>
      <c r="E8" s="251"/>
      <c r="F8" s="252"/>
      <c r="G8" s="253"/>
      <c r="H8" s="251"/>
      <c r="I8" s="252"/>
      <c r="J8" s="251"/>
      <c r="K8" s="252"/>
      <c r="L8" s="251"/>
      <c r="M8" s="254"/>
      <c r="N8" s="252"/>
      <c r="O8" s="109">
        <v>2000</v>
      </c>
      <c r="P8" s="6">
        <v>200</v>
      </c>
      <c r="Q8" s="6">
        <v>600</v>
      </c>
      <c r="R8" s="76">
        <v>1200</v>
      </c>
      <c r="S8" s="22">
        <v>0</v>
      </c>
      <c r="T8" s="67">
        <v>27360</v>
      </c>
      <c r="U8" s="33">
        <v>2007</v>
      </c>
      <c r="V8" s="43">
        <v>31161</v>
      </c>
      <c r="W8" s="47">
        <v>39164</v>
      </c>
      <c r="X8" s="41" t="s">
        <v>17</v>
      </c>
      <c r="Y8" s="41" t="s">
        <v>19</v>
      </c>
      <c r="Z8" s="41" t="s">
        <v>79</v>
      </c>
      <c r="AA8" s="285"/>
      <c r="AC8" s="285"/>
    </row>
    <row r="9" spans="2:29" x14ac:dyDescent="0.3">
      <c r="B9" s="188" t="s">
        <v>109</v>
      </c>
      <c r="C9" s="99">
        <v>33705</v>
      </c>
      <c r="D9" s="100">
        <v>32305</v>
      </c>
      <c r="E9" s="211">
        <v>7017</v>
      </c>
      <c r="F9" s="100">
        <v>2246</v>
      </c>
      <c r="G9" s="139">
        <v>3855</v>
      </c>
      <c r="H9" s="258"/>
      <c r="I9" s="259"/>
      <c r="J9" s="258"/>
      <c r="K9" s="259"/>
      <c r="L9" s="99">
        <v>2500</v>
      </c>
      <c r="M9" s="105">
        <v>4900</v>
      </c>
      <c r="N9" s="100">
        <v>1575</v>
      </c>
      <c r="O9" s="99">
        <v>1860</v>
      </c>
      <c r="P9" s="105">
        <v>360</v>
      </c>
      <c r="Q9" s="105">
        <v>100</v>
      </c>
      <c r="R9" s="203">
        <v>1400</v>
      </c>
      <c r="S9" s="100">
        <v>0</v>
      </c>
      <c r="T9" s="171">
        <v>29035</v>
      </c>
      <c r="U9" s="194">
        <v>2007</v>
      </c>
      <c r="V9" s="204">
        <v>32594</v>
      </c>
      <c r="W9" s="195">
        <v>39366</v>
      </c>
      <c r="X9" s="133" t="s">
        <v>15</v>
      </c>
      <c r="Y9" s="133" t="s">
        <v>20</v>
      </c>
      <c r="Z9" s="133" t="s">
        <v>75</v>
      </c>
      <c r="AA9" s="285"/>
      <c r="AC9" s="285"/>
    </row>
    <row r="10" spans="2:29" x14ac:dyDescent="0.3">
      <c r="B10" s="50" t="s">
        <v>0</v>
      </c>
      <c r="C10" s="18">
        <v>33537</v>
      </c>
      <c r="D10" s="19">
        <v>32137</v>
      </c>
      <c r="E10" s="94">
        <v>6737</v>
      </c>
      <c r="F10" s="19">
        <v>1990</v>
      </c>
      <c r="G10" s="138">
        <v>3725</v>
      </c>
      <c r="H10" s="120"/>
      <c r="I10" s="260"/>
      <c r="J10" s="120"/>
      <c r="K10" s="260"/>
      <c r="L10" s="18">
        <v>2500</v>
      </c>
      <c r="M10" s="4">
        <v>4900</v>
      </c>
      <c r="N10" s="19">
        <v>1600</v>
      </c>
      <c r="O10" s="18">
        <v>1860</v>
      </c>
      <c r="P10" s="4">
        <v>360</v>
      </c>
      <c r="Q10" s="4">
        <v>100</v>
      </c>
      <c r="R10" s="73">
        <v>1400</v>
      </c>
      <c r="S10" s="19">
        <v>0</v>
      </c>
      <c r="T10" s="65">
        <v>28955</v>
      </c>
      <c r="U10" s="30">
        <v>2008</v>
      </c>
      <c r="V10" s="26">
        <v>34707</v>
      </c>
      <c r="W10" s="45">
        <v>39843</v>
      </c>
      <c r="X10" s="39" t="s">
        <v>13</v>
      </c>
      <c r="Y10" s="112"/>
      <c r="Z10" s="59" t="s">
        <v>76</v>
      </c>
      <c r="AA10" s="285"/>
      <c r="AC10" s="285"/>
    </row>
    <row r="11" spans="2:29" ht="15" thickBot="1" x14ac:dyDescent="0.35">
      <c r="B11" s="51" t="s">
        <v>1</v>
      </c>
      <c r="C11" s="17">
        <v>32510</v>
      </c>
      <c r="D11" s="11">
        <v>31110</v>
      </c>
      <c r="E11" s="95">
        <v>6496</v>
      </c>
      <c r="F11" s="57">
        <v>1838</v>
      </c>
      <c r="G11" s="140">
        <v>3697</v>
      </c>
      <c r="H11" s="120"/>
      <c r="I11" s="260"/>
      <c r="J11" s="120"/>
      <c r="K11" s="260"/>
      <c r="L11" s="55">
        <v>2500</v>
      </c>
      <c r="M11" s="56">
        <v>4900</v>
      </c>
      <c r="N11" s="57">
        <v>1550</v>
      </c>
      <c r="O11" s="55">
        <v>1860</v>
      </c>
      <c r="P11" s="56">
        <v>360</v>
      </c>
      <c r="Q11" s="56">
        <v>100</v>
      </c>
      <c r="R11" s="74">
        <v>1400</v>
      </c>
      <c r="S11" s="57">
        <v>0</v>
      </c>
      <c r="T11" s="13">
        <v>28160</v>
      </c>
      <c r="U11" s="29">
        <v>2009</v>
      </c>
      <c r="V11" s="25">
        <v>32800</v>
      </c>
      <c r="W11" s="68">
        <v>40162</v>
      </c>
      <c r="X11" s="58" t="s">
        <v>45</v>
      </c>
      <c r="Y11" s="113"/>
      <c r="Z11" s="58" t="s">
        <v>77</v>
      </c>
      <c r="AA11" s="285"/>
      <c r="AC11" s="285"/>
    </row>
    <row r="12" spans="2:29" x14ac:dyDescent="0.3">
      <c r="B12" s="49" t="s">
        <v>110</v>
      </c>
      <c r="C12" s="14">
        <v>33439</v>
      </c>
      <c r="D12" s="15">
        <v>32528</v>
      </c>
      <c r="E12" s="14">
        <v>6817</v>
      </c>
      <c r="F12" s="100">
        <v>2016</v>
      </c>
      <c r="G12" s="139">
        <v>3395</v>
      </c>
      <c r="H12" s="258"/>
      <c r="I12" s="259"/>
      <c r="J12" s="258"/>
      <c r="K12" s="259"/>
      <c r="L12" s="99">
        <v>2500</v>
      </c>
      <c r="M12" s="105">
        <v>4900</v>
      </c>
      <c r="N12" s="100">
        <v>1575</v>
      </c>
      <c r="O12" s="102">
        <v>1800</v>
      </c>
      <c r="P12" s="3">
        <v>716</v>
      </c>
      <c r="Q12" s="3">
        <v>173</v>
      </c>
      <c r="R12" s="72">
        <v>911</v>
      </c>
      <c r="S12" s="15">
        <v>0</v>
      </c>
      <c r="T12" s="64">
        <v>29405</v>
      </c>
      <c r="U12" s="27">
        <v>2008</v>
      </c>
      <c r="V12" s="23">
        <v>34773</v>
      </c>
      <c r="W12" s="44">
        <v>39700</v>
      </c>
      <c r="X12" s="38" t="s">
        <v>16</v>
      </c>
      <c r="Y12" s="38" t="s">
        <v>23</v>
      </c>
      <c r="Z12" s="38" t="s">
        <v>73</v>
      </c>
      <c r="AA12" s="285"/>
    </row>
    <row r="13" spans="2:29" x14ac:dyDescent="0.3">
      <c r="B13" s="50" t="s">
        <v>2</v>
      </c>
      <c r="C13" s="16">
        <v>32652</v>
      </c>
      <c r="D13" s="10">
        <v>31741</v>
      </c>
      <c r="E13" s="18">
        <v>5666</v>
      </c>
      <c r="F13" s="19">
        <v>1956</v>
      </c>
      <c r="G13" s="138">
        <v>3140</v>
      </c>
      <c r="H13" s="120"/>
      <c r="I13" s="260"/>
      <c r="J13" s="120"/>
      <c r="K13" s="260"/>
      <c r="L13" s="18">
        <v>2500</v>
      </c>
      <c r="M13" s="4">
        <v>4900</v>
      </c>
      <c r="N13" s="19">
        <v>1575</v>
      </c>
      <c r="O13" s="107">
        <v>1800</v>
      </c>
      <c r="P13" s="4">
        <v>716</v>
      </c>
      <c r="Q13" s="4">
        <v>173</v>
      </c>
      <c r="R13" s="73">
        <v>911</v>
      </c>
      <c r="S13" s="19">
        <v>0</v>
      </c>
      <c r="T13" s="12">
        <v>28575</v>
      </c>
      <c r="U13" s="28">
        <v>2009</v>
      </c>
      <c r="V13" s="24">
        <v>37021</v>
      </c>
      <c r="W13" s="45">
        <v>40211</v>
      </c>
      <c r="X13" s="59" t="s">
        <v>42</v>
      </c>
      <c r="Y13" s="112"/>
      <c r="Z13" s="59" t="s">
        <v>72</v>
      </c>
      <c r="AA13" s="285"/>
      <c r="AC13" s="285"/>
    </row>
    <row r="14" spans="2:29" ht="15" thickBot="1" x14ac:dyDescent="0.35">
      <c r="B14" s="51" t="s">
        <v>27</v>
      </c>
      <c r="C14" s="17">
        <v>32463</v>
      </c>
      <c r="D14" s="11">
        <v>31552</v>
      </c>
      <c r="E14" s="55">
        <v>7244</v>
      </c>
      <c r="F14" s="57">
        <v>2668</v>
      </c>
      <c r="G14" s="140">
        <v>3406</v>
      </c>
      <c r="H14" s="120"/>
      <c r="I14" s="260"/>
      <c r="J14" s="120"/>
      <c r="K14" s="260"/>
      <c r="L14" s="55">
        <v>2500</v>
      </c>
      <c r="M14" s="56">
        <v>4900</v>
      </c>
      <c r="N14" s="57">
        <v>1600</v>
      </c>
      <c r="O14" s="78">
        <v>1800</v>
      </c>
      <c r="P14" s="56">
        <v>716</v>
      </c>
      <c r="Q14" s="56">
        <v>173</v>
      </c>
      <c r="R14" s="74">
        <v>911</v>
      </c>
      <c r="S14" s="57">
        <v>0</v>
      </c>
      <c r="T14" s="13">
        <v>27660</v>
      </c>
      <c r="U14" s="29">
        <v>2010</v>
      </c>
      <c r="V14" s="25">
        <v>33001</v>
      </c>
      <c r="W14" s="68">
        <v>40513</v>
      </c>
      <c r="X14" s="58" t="s">
        <v>44</v>
      </c>
      <c r="Y14" s="113"/>
      <c r="Z14" s="58" t="s">
        <v>71</v>
      </c>
      <c r="AA14" s="285"/>
      <c r="AC14" s="285"/>
    </row>
    <row r="15" spans="2:29" ht="15" customHeight="1" x14ac:dyDescent="0.3">
      <c r="B15" s="188" t="s">
        <v>111</v>
      </c>
      <c r="C15" s="130">
        <v>32879</v>
      </c>
      <c r="D15" s="170">
        <v>31965</v>
      </c>
      <c r="E15" s="99">
        <v>6640</v>
      </c>
      <c r="F15" s="100">
        <v>2019</v>
      </c>
      <c r="G15" s="139">
        <v>3257</v>
      </c>
      <c r="H15" s="258"/>
      <c r="I15" s="259"/>
      <c r="J15" s="258"/>
      <c r="K15" s="259"/>
      <c r="L15" s="99">
        <v>2500</v>
      </c>
      <c r="M15" s="105">
        <v>4900</v>
      </c>
      <c r="N15" s="100">
        <v>1550</v>
      </c>
      <c r="O15" s="101">
        <v>1665</v>
      </c>
      <c r="P15" s="105">
        <v>609</v>
      </c>
      <c r="Q15" s="105">
        <v>136</v>
      </c>
      <c r="R15" s="203">
        <v>914</v>
      </c>
      <c r="S15" s="100">
        <v>6</v>
      </c>
      <c r="T15" s="171">
        <v>29020</v>
      </c>
      <c r="U15" s="194">
        <v>2009</v>
      </c>
      <c r="V15" s="204">
        <v>37059</v>
      </c>
      <c r="W15" s="195">
        <v>40001</v>
      </c>
      <c r="X15" s="133" t="s">
        <v>39</v>
      </c>
      <c r="Y15" s="133" t="s">
        <v>38</v>
      </c>
      <c r="Z15" s="133" t="s">
        <v>70</v>
      </c>
      <c r="AA15" s="285"/>
      <c r="AC15" s="285"/>
    </row>
    <row r="16" spans="2:29" x14ac:dyDescent="0.3">
      <c r="B16" s="50" t="s">
        <v>3</v>
      </c>
      <c r="C16" s="16">
        <v>32841</v>
      </c>
      <c r="D16" s="10">
        <v>31927</v>
      </c>
      <c r="E16" s="18">
        <v>7284</v>
      </c>
      <c r="F16" s="19">
        <v>2718</v>
      </c>
      <c r="G16" s="138">
        <v>3517</v>
      </c>
      <c r="H16" s="18">
        <v>7061</v>
      </c>
      <c r="I16" s="19">
        <v>2292</v>
      </c>
      <c r="J16" s="18">
        <v>7284</v>
      </c>
      <c r="K16" s="19">
        <v>2718</v>
      </c>
      <c r="L16" s="18">
        <v>2500</v>
      </c>
      <c r="M16" s="4">
        <v>4900</v>
      </c>
      <c r="N16" s="19">
        <v>1600</v>
      </c>
      <c r="O16" s="107">
        <v>1665</v>
      </c>
      <c r="P16" s="4">
        <v>609</v>
      </c>
      <c r="Q16" s="4">
        <v>136</v>
      </c>
      <c r="R16" s="73">
        <v>914</v>
      </c>
      <c r="S16" s="19">
        <v>6</v>
      </c>
      <c r="T16" s="12">
        <v>28165</v>
      </c>
      <c r="U16" s="28">
        <v>2010</v>
      </c>
      <c r="V16" s="24">
        <v>33001</v>
      </c>
      <c r="W16" s="45">
        <v>40513</v>
      </c>
      <c r="X16" s="59" t="s">
        <v>44</v>
      </c>
      <c r="Y16" s="112"/>
      <c r="Z16" s="59" t="s">
        <v>71</v>
      </c>
      <c r="AA16" s="285"/>
      <c r="AC16" s="285"/>
    </row>
    <row r="17" spans="2:29" ht="15" thickBot="1" x14ac:dyDescent="0.35">
      <c r="B17" s="51" t="s">
        <v>4</v>
      </c>
      <c r="C17" s="17">
        <v>32987</v>
      </c>
      <c r="D17" s="11">
        <v>32010</v>
      </c>
      <c r="E17" s="55">
        <v>7312</v>
      </c>
      <c r="F17" s="77">
        <v>3013</v>
      </c>
      <c r="G17" s="136">
        <v>3707</v>
      </c>
      <c r="H17" s="81">
        <v>7312</v>
      </c>
      <c r="I17" s="77">
        <v>2519</v>
      </c>
      <c r="J17" s="81">
        <v>7248</v>
      </c>
      <c r="K17" s="77">
        <v>3013</v>
      </c>
      <c r="L17" s="81">
        <v>2500</v>
      </c>
      <c r="M17" s="79">
        <v>4900</v>
      </c>
      <c r="N17" s="77">
        <v>1600</v>
      </c>
      <c r="O17" s="97">
        <v>1752</v>
      </c>
      <c r="P17" s="79">
        <v>449</v>
      </c>
      <c r="Q17" s="79">
        <v>319</v>
      </c>
      <c r="R17" s="80">
        <v>977</v>
      </c>
      <c r="S17" s="77">
        <v>7</v>
      </c>
      <c r="T17" s="13">
        <v>28095</v>
      </c>
      <c r="U17" s="86">
        <v>2011</v>
      </c>
      <c r="V17" s="25">
        <v>37026</v>
      </c>
      <c r="W17" s="68">
        <v>40877</v>
      </c>
      <c r="X17" s="58" t="s">
        <v>61</v>
      </c>
      <c r="Y17" s="113"/>
      <c r="Z17" s="58" t="s">
        <v>66</v>
      </c>
      <c r="AA17" s="285"/>
      <c r="AC17" s="285"/>
    </row>
    <row r="18" spans="2:29" ht="15" customHeight="1" x14ac:dyDescent="0.3">
      <c r="B18" s="49" t="s">
        <v>112</v>
      </c>
      <c r="C18" s="14">
        <v>33043</v>
      </c>
      <c r="D18" s="15">
        <v>32127</v>
      </c>
      <c r="E18" s="14">
        <v>7419</v>
      </c>
      <c r="F18" s="15">
        <v>2957</v>
      </c>
      <c r="G18" s="117">
        <v>3187</v>
      </c>
      <c r="H18" s="14">
        <v>7266.229942223491</v>
      </c>
      <c r="I18" s="15">
        <v>2548.6025723699277</v>
      </c>
      <c r="J18" s="14">
        <v>7419</v>
      </c>
      <c r="K18" s="15">
        <v>2957</v>
      </c>
      <c r="L18" s="14">
        <v>2500</v>
      </c>
      <c r="M18" s="3">
        <v>4900</v>
      </c>
      <c r="N18" s="15">
        <v>1600</v>
      </c>
      <c r="O18" s="102">
        <v>1700</v>
      </c>
      <c r="P18" s="3">
        <v>584</v>
      </c>
      <c r="Q18" s="3">
        <v>194</v>
      </c>
      <c r="R18" s="72">
        <v>916</v>
      </c>
      <c r="S18" s="15">
        <v>6</v>
      </c>
      <c r="T18" s="64">
        <v>28570</v>
      </c>
      <c r="U18" s="27">
        <v>2010</v>
      </c>
      <c r="V18" s="23">
        <v>36959</v>
      </c>
      <c r="W18" s="44">
        <v>40302</v>
      </c>
      <c r="X18" s="38" t="s">
        <v>49</v>
      </c>
      <c r="Y18" s="38" t="s">
        <v>43</v>
      </c>
      <c r="Z18" s="38" t="s">
        <v>69</v>
      </c>
      <c r="AA18" s="285"/>
      <c r="AC18" s="285"/>
    </row>
    <row r="19" spans="2:29" ht="15" customHeight="1" x14ac:dyDescent="0.3">
      <c r="B19" s="50" t="s">
        <v>40</v>
      </c>
      <c r="C19" s="16">
        <v>33463</v>
      </c>
      <c r="D19" s="10">
        <v>32547</v>
      </c>
      <c r="E19" s="82">
        <v>7489</v>
      </c>
      <c r="F19" s="85">
        <v>3118</v>
      </c>
      <c r="G19" s="135">
        <v>3584</v>
      </c>
      <c r="H19" s="82">
        <v>7489</v>
      </c>
      <c r="I19" s="85">
        <v>2574</v>
      </c>
      <c r="J19" s="82">
        <v>7379</v>
      </c>
      <c r="K19" s="85">
        <v>3118</v>
      </c>
      <c r="L19" s="82">
        <v>2500</v>
      </c>
      <c r="M19" s="83">
        <v>4900</v>
      </c>
      <c r="N19" s="85">
        <v>1600</v>
      </c>
      <c r="O19" s="96">
        <v>1700</v>
      </c>
      <c r="P19" s="83">
        <v>584</v>
      </c>
      <c r="Q19" s="83">
        <v>194</v>
      </c>
      <c r="R19" s="84">
        <v>916</v>
      </c>
      <c r="S19" s="85">
        <v>6</v>
      </c>
      <c r="T19" s="12">
        <v>28525</v>
      </c>
      <c r="U19" s="28">
        <v>2011</v>
      </c>
      <c r="V19" s="24">
        <v>37026</v>
      </c>
      <c r="W19" s="45">
        <v>40877</v>
      </c>
      <c r="X19" s="59" t="s">
        <v>61</v>
      </c>
      <c r="Y19" s="112"/>
      <c r="Z19" s="59" t="s">
        <v>66</v>
      </c>
      <c r="AA19" s="285"/>
      <c r="AC19" s="285"/>
    </row>
    <row r="20" spans="2:29" ht="15" customHeight="1" thickBot="1" x14ac:dyDescent="0.35">
      <c r="B20" s="51" t="s">
        <v>41</v>
      </c>
      <c r="C20" s="60">
        <v>32550</v>
      </c>
      <c r="D20" s="61">
        <v>31552</v>
      </c>
      <c r="E20" s="89">
        <v>7310</v>
      </c>
      <c r="F20" s="98">
        <v>2799</v>
      </c>
      <c r="G20" s="137">
        <v>3632</v>
      </c>
      <c r="H20" s="103">
        <v>7310.3598374263556</v>
      </c>
      <c r="I20" s="98">
        <v>2319.0842868399513</v>
      </c>
      <c r="J20" s="103">
        <v>7189</v>
      </c>
      <c r="K20" s="98">
        <v>2799</v>
      </c>
      <c r="L20" s="103">
        <v>2500</v>
      </c>
      <c r="M20" s="104">
        <v>4900</v>
      </c>
      <c r="N20" s="98">
        <v>1600</v>
      </c>
      <c r="O20" s="106">
        <v>1828</v>
      </c>
      <c r="P20" s="91">
        <v>491</v>
      </c>
      <c r="Q20" s="91">
        <v>333</v>
      </c>
      <c r="R20" s="92">
        <v>998</v>
      </c>
      <c r="S20" s="90">
        <v>6</v>
      </c>
      <c r="T20" s="63">
        <v>27765</v>
      </c>
      <c r="U20" s="86">
        <v>2012</v>
      </c>
      <c r="V20" s="62">
        <v>36360</v>
      </c>
      <c r="W20" s="68">
        <v>41243</v>
      </c>
      <c r="X20" s="58" t="s">
        <v>60</v>
      </c>
      <c r="Y20" s="113"/>
      <c r="Z20" s="58" t="s">
        <v>65</v>
      </c>
      <c r="AA20" s="285"/>
      <c r="AC20" s="285"/>
    </row>
    <row r="21" spans="2:29" ht="15" customHeight="1" x14ac:dyDescent="0.3">
      <c r="B21" s="188" t="s">
        <v>113</v>
      </c>
      <c r="C21" s="99">
        <v>34154</v>
      </c>
      <c r="D21" s="100">
        <v>33200</v>
      </c>
      <c r="E21" s="99">
        <v>7478</v>
      </c>
      <c r="F21" s="100">
        <v>3046</v>
      </c>
      <c r="G21" s="139">
        <v>3702</v>
      </c>
      <c r="H21" s="99">
        <v>7434</v>
      </c>
      <c r="I21" s="100">
        <v>2549</v>
      </c>
      <c r="J21" s="99">
        <v>7478</v>
      </c>
      <c r="K21" s="100">
        <v>3046</v>
      </c>
      <c r="L21" s="99">
        <v>2600</v>
      </c>
      <c r="M21" s="105">
        <v>4900</v>
      </c>
      <c r="N21" s="100">
        <v>1600</v>
      </c>
      <c r="O21" s="101">
        <v>1689</v>
      </c>
      <c r="P21" s="105">
        <v>439</v>
      </c>
      <c r="Q21" s="105">
        <v>290</v>
      </c>
      <c r="R21" s="203">
        <v>954</v>
      </c>
      <c r="S21" s="100">
        <v>6</v>
      </c>
      <c r="T21" s="171">
        <v>29025</v>
      </c>
      <c r="U21" s="194">
        <v>2010</v>
      </c>
      <c r="V21" s="204">
        <v>36838</v>
      </c>
      <c r="W21" s="195">
        <v>40610</v>
      </c>
      <c r="X21" s="133" t="s">
        <v>48</v>
      </c>
      <c r="Y21" s="133" t="s">
        <v>50</v>
      </c>
      <c r="Z21" s="133" t="s">
        <v>68</v>
      </c>
      <c r="AA21" s="285"/>
      <c r="AC21" s="285"/>
    </row>
    <row r="22" spans="2:29" ht="15" customHeight="1" x14ac:dyDescent="0.3">
      <c r="B22" s="50" t="s">
        <v>46</v>
      </c>
      <c r="C22" s="16">
        <v>33163</v>
      </c>
      <c r="D22" s="10">
        <v>32209</v>
      </c>
      <c r="E22" s="82">
        <v>7262</v>
      </c>
      <c r="F22" s="85">
        <v>2917</v>
      </c>
      <c r="G22" s="135">
        <v>3682</v>
      </c>
      <c r="H22" s="82">
        <v>7261.872319078162</v>
      </c>
      <c r="I22" s="85">
        <v>2527.1186571699213</v>
      </c>
      <c r="J22" s="82">
        <v>7202</v>
      </c>
      <c r="K22" s="85">
        <v>2917</v>
      </c>
      <c r="L22" s="82">
        <v>2600</v>
      </c>
      <c r="M22" s="83">
        <v>4850</v>
      </c>
      <c r="N22" s="85">
        <v>1600</v>
      </c>
      <c r="O22" s="96">
        <v>1689</v>
      </c>
      <c r="P22" s="83">
        <v>439</v>
      </c>
      <c r="Q22" s="83">
        <v>290</v>
      </c>
      <c r="R22" s="84">
        <v>954</v>
      </c>
      <c r="S22" s="85">
        <v>6</v>
      </c>
      <c r="T22" s="12">
        <v>28275</v>
      </c>
      <c r="U22" s="28">
        <v>2012</v>
      </c>
      <c r="V22" s="24">
        <v>36360</v>
      </c>
      <c r="W22" s="45">
        <v>41243</v>
      </c>
      <c r="X22" s="59" t="s">
        <v>60</v>
      </c>
      <c r="Y22" s="112"/>
      <c r="Z22" s="59" t="s">
        <v>65</v>
      </c>
      <c r="AB22" s="285"/>
      <c r="AC22" s="285"/>
    </row>
    <row r="23" spans="2:29" ht="15" customHeight="1" thickBot="1" x14ac:dyDescent="0.35">
      <c r="B23" s="51" t="s">
        <v>47</v>
      </c>
      <c r="C23" s="17">
        <v>33584</v>
      </c>
      <c r="D23" s="11">
        <v>32588</v>
      </c>
      <c r="E23" s="55">
        <v>6682</v>
      </c>
      <c r="F23" s="77">
        <v>3120</v>
      </c>
      <c r="G23" s="136">
        <v>3614</v>
      </c>
      <c r="H23" s="81">
        <v>6682</v>
      </c>
      <c r="I23" s="77">
        <v>2510</v>
      </c>
      <c r="J23" s="81">
        <v>6611</v>
      </c>
      <c r="K23" s="77">
        <v>3120</v>
      </c>
      <c r="L23" s="81">
        <v>3050</v>
      </c>
      <c r="M23" s="79">
        <v>4850</v>
      </c>
      <c r="N23" s="77">
        <v>1600</v>
      </c>
      <c r="O23" s="97">
        <v>1602</v>
      </c>
      <c r="P23" s="79">
        <v>489</v>
      </c>
      <c r="Q23" s="79">
        <v>111</v>
      </c>
      <c r="R23" s="80">
        <v>996</v>
      </c>
      <c r="S23" s="77">
        <v>6</v>
      </c>
      <c r="T23" s="13">
        <v>28290</v>
      </c>
      <c r="U23" s="86">
        <v>2013</v>
      </c>
      <c r="V23" s="25">
        <v>37645</v>
      </c>
      <c r="W23" s="68">
        <v>41611</v>
      </c>
      <c r="X23" s="114" t="s">
        <v>97</v>
      </c>
      <c r="Y23" s="113"/>
      <c r="Z23" s="58" t="s">
        <v>86</v>
      </c>
      <c r="AA23" s="285"/>
      <c r="AC23" s="285"/>
    </row>
    <row r="24" spans="2:29" ht="15" customHeight="1" x14ac:dyDescent="0.3">
      <c r="B24" s="49" t="s">
        <v>114</v>
      </c>
      <c r="C24" s="14">
        <v>34498</v>
      </c>
      <c r="D24" s="15">
        <v>33456</v>
      </c>
      <c r="E24" s="14">
        <v>7542</v>
      </c>
      <c r="F24" s="15">
        <v>3289</v>
      </c>
      <c r="G24" s="117">
        <v>3888</v>
      </c>
      <c r="H24" s="14">
        <v>7542</v>
      </c>
      <c r="I24" s="15">
        <v>2600</v>
      </c>
      <c r="J24" s="14">
        <v>7536</v>
      </c>
      <c r="K24" s="15">
        <v>3289</v>
      </c>
      <c r="L24" s="14">
        <v>2600</v>
      </c>
      <c r="M24" s="3">
        <v>4850</v>
      </c>
      <c r="N24" s="3">
        <v>1575</v>
      </c>
      <c r="O24" s="14">
        <v>1676</v>
      </c>
      <c r="P24" s="3">
        <v>328</v>
      </c>
      <c r="Q24" s="3">
        <v>300</v>
      </c>
      <c r="R24" s="72">
        <v>1042</v>
      </c>
      <c r="S24" s="15">
        <v>6</v>
      </c>
      <c r="T24" s="64">
        <v>29380</v>
      </c>
      <c r="U24" s="27">
        <v>2011</v>
      </c>
      <c r="V24" s="23">
        <v>36116</v>
      </c>
      <c r="W24" s="44">
        <v>40911</v>
      </c>
      <c r="X24" s="38" t="s">
        <v>54</v>
      </c>
      <c r="Y24" s="38" t="s">
        <v>55</v>
      </c>
      <c r="Z24" s="38" t="s">
        <v>67</v>
      </c>
      <c r="AB24" s="285"/>
      <c r="AC24" s="285"/>
    </row>
    <row r="25" spans="2:29" ht="15" customHeight="1" x14ac:dyDescent="0.3">
      <c r="B25" s="50" t="s">
        <v>56</v>
      </c>
      <c r="C25" s="16">
        <v>33813</v>
      </c>
      <c r="D25" s="10">
        <v>32771</v>
      </c>
      <c r="E25" s="82">
        <v>7402</v>
      </c>
      <c r="F25" s="85">
        <v>3036</v>
      </c>
      <c r="G25" s="135">
        <v>3818</v>
      </c>
      <c r="H25" s="82">
        <v>7401.9473720840542</v>
      </c>
      <c r="I25" s="85">
        <v>2642.0850197206942</v>
      </c>
      <c r="J25" s="82">
        <v>7341</v>
      </c>
      <c r="K25" s="85">
        <v>3063</v>
      </c>
      <c r="L25" s="82">
        <v>2600</v>
      </c>
      <c r="M25" s="83">
        <v>4850</v>
      </c>
      <c r="N25" s="83">
        <v>1600</v>
      </c>
      <c r="O25" s="82">
        <v>1676</v>
      </c>
      <c r="P25" s="83">
        <v>328</v>
      </c>
      <c r="Q25" s="83">
        <v>300</v>
      </c>
      <c r="R25" s="84">
        <v>1042</v>
      </c>
      <c r="S25" s="85">
        <v>6</v>
      </c>
      <c r="T25" s="12">
        <v>28840</v>
      </c>
      <c r="U25" s="28">
        <v>2012</v>
      </c>
      <c r="V25" s="24">
        <v>36360</v>
      </c>
      <c r="W25" s="45">
        <v>41243</v>
      </c>
      <c r="X25" s="59" t="s">
        <v>60</v>
      </c>
      <c r="Y25" s="112"/>
      <c r="Z25" s="59" t="s">
        <v>65</v>
      </c>
      <c r="AB25" s="285"/>
      <c r="AC25" s="285"/>
    </row>
    <row r="26" spans="2:29" ht="15" customHeight="1" x14ac:dyDescent="0.3">
      <c r="B26" s="93" t="s">
        <v>52</v>
      </c>
      <c r="C26" s="16">
        <v>34156</v>
      </c>
      <c r="D26" s="10">
        <v>33114</v>
      </c>
      <c r="E26" s="82">
        <v>6806</v>
      </c>
      <c r="F26" s="85">
        <v>3238</v>
      </c>
      <c r="G26" s="135">
        <v>4139</v>
      </c>
      <c r="H26" s="82">
        <v>6806</v>
      </c>
      <c r="I26" s="85">
        <v>2641</v>
      </c>
      <c r="J26" s="82">
        <v>6756</v>
      </c>
      <c r="K26" s="85">
        <v>3238</v>
      </c>
      <c r="L26" s="82">
        <v>3050</v>
      </c>
      <c r="M26" s="83">
        <v>4850</v>
      </c>
      <c r="N26" s="83">
        <v>1900</v>
      </c>
      <c r="O26" s="82">
        <v>1676</v>
      </c>
      <c r="P26" s="83">
        <v>328</v>
      </c>
      <c r="Q26" s="83">
        <v>300</v>
      </c>
      <c r="R26" s="84">
        <v>1042</v>
      </c>
      <c r="S26" s="85">
        <v>6</v>
      </c>
      <c r="T26" s="12">
        <v>28825</v>
      </c>
      <c r="U26" s="28">
        <v>2013</v>
      </c>
      <c r="V26" s="24">
        <v>37645</v>
      </c>
      <c r="W26" s="45">
        <v>41611</v>
      </c>
      <c r="X26" s="59" t="s">
        <v>97</v>
      </c>
      <c r="Y26" s="112"/>
      <c r="Z26" s="59" t="s">
        <v>86</v>
      </c>
      <c r="AA26" s="285"/>
      <c r="AC26" s="285"/>
    </row>
    <row r="27" spans="2:29" ht="15" customHeight="1" thickBot="1" x14ac:dyDescent="0.35">
      <c r="B27" s="93" t="s">
        <v>53</v>
      </c>
      <c r="C27" s="179">
        <v>34433</v>
      </c>
      <c r="D27" s="180">
        <v>33391</v>
      </c>
      <c r="E27" s="207">
        <v>6913</v>
      </c>
      <c r="F27" s="98">
        <v>3214</v>
      </c>
      <c r="G27" s="257">
        <v>4068</v>
      </c>
      <c r="H27" s="103">
        <v>6903</v>
      </c>
      <c r="I27" s="98">
        <v>2590</v>
      </c>
      <c r="J27" s="103">
        <v>6913</v>
      </c>
      <c r="K27" s="98">
        <v>3214</v>
      </c>
      <c r="L27" s="103">
        <v>3050</v>
      </c>
      <c r="M27" s="104">
        <v>4850</v>
      </c>
      <c r="N27" s="104">
        <v>1900</v>
      </c>
      <c r="O27" s="103">
        <v>1624</v>
      </c>
      <c r="P27" s="104">
        <v>328</v>
      </c>
      <c r="Q27" s="104">
        <v>248</v>
      </c>
      <c r="R27" s="208">
        <v>1042</v>
      </c>
      <c r="S27" s="98">
        <v>6</v>
      </c>
      <c r="T27" s="179">
        <v>28615</v>
      </c>
      <c r="U27" s="212">
        <v>2014</v>
      </c>
      <c r="V27" s="182">
        <v>36406</v>
      </c>
      <c r="W27" s="213">
        <v>41975</v>
      </c>
      <c r="X27" s="214" t="s">
        <v>120</v>
      </c>
      <c r="Y27" s="210"/>
      <c r="Z27" s="215" t="s">
        <v>96</v>
      </c>
    </row>
    <row r="28" spans="2:29" ht="15" customHeight="1" x14ac:dyDescent="0.3">
      <c r="B28" s="188" t="s">
        <v>115</v>
      </c>
      <c r="C28" s="99">
        <v>34023</v>
      </c>
      <c r="D28" s="100">
        <v>32968</v>
      </c>
      <c r="E28" s="99">
        <v>7603</v>
      </c>
      <c r="F28" s="100">
        <v>3209</v>
      </c>
      <c r="G28" s="139">
        <v>3709</v>
      </c>
      <c r="H28" s="211">
        <v>7603</v>
      </c>
      <c r="I28" s="100">
        <v>2481</v>
      </c>
      <c r="J28" s="211">
        <v>7489</v>
      </c>
      <c r="K28" s="100">
        <v>3209</v>
      </c>
      <c r="L28" s="211">
        <v>2600</v>
      </c>
      <c r="M28" s="203">
        <v>4850</v>
      </c>
      <c r="N28" s="100">
        <v>1600</v>
      </c>
      <c r="O28" s="99">
        <v>1870</v>
      </c>
      <c r="P28" s="105">
        <v>392</v>
      </c>
      <c r="Q28" s="105">
        <v>314</v>
      </c>
      <c r="R28" s="203">
        <v>1055</v>
      </c>
      <c r="S28" s="100">
        <v>109</v>
      </c>
      <c r="T28" s="171">
        <v>29400</v>
      </c>
      <c r="U28" s="194">
        <v>2012</v>
      </c>
      <c r="V28" s="204">
        <v>35178</v>
      </c>
      <c r="W28" s="195">
        <v>41219</v>
      </c>
      <c r="X28" s="133" t="s">
        <v>62</v>
      </c>
      <c r="Y28" s="133" t="s">
        <v>89</v>
      </c>
      <c r="Z28" s="133" t="s">
        <v>64</v>
      </c>
      <c r="AB28" s="285"/>
      <c r="AC28" s="285"/>
    </row>
    <row r="29" spans="2:29" ht="15" customHeight="1" x14ac:dyDescent="0.3">
      <c r="B29" s="50" t="s">
        <v>57</v>
      </c>
      <c r="C29" s="16">
        <v>34584</v>
      </c>
      <c r="D29" s="10">
        <v>33529</v>
      </c>
      <c r="E29" s="82">
        <v>6990</v>
      </c>
      <c r="F29" s="85">
        <v>3342</v>
      </c>
      <c r="G29" s="135">
        <v>4164</v>
      </c>
      <c r="H29" s="82">
        <v>6990</v>
      </c>
      <c r="I29" s="85">
        <v>2945</v>
      </c>
      <c r="J29" s="82">
        <v>6918</v>
      </c>
      <c r="K29" s="85">
        <v>3342</v>
      </c>
      <c r="L29" s="82">
        <v>3050</v>
      </c>
      <c r="M29" s="83">
        <v>4850</v>
      </c>
      <c r="N29" s="83">
        <v>1900</v>
      </c>
      <c r="O29" s="82">
        <v>1870</v>
      </c>
      <c r="P29" s="83">
        <v>392</v>
      </c>
      <c r="Q29" s="83">
        <v>314</v>
      </c>
      <c r="R29" s="84">
        <v>1055</v>
      </c>
      <c r="S29" s="85">
        <v>109</v>
      </c>
      <c r="T29" s="12">
        <v>29350</v>
      </c>
      <c r="U29" s="28">
        <v>2013</v>
      </c>
      <c r="V29" s="24">
        <v>38319</v>
      </c>
      <c r="W29" s="45">
        <v>41611</v>
      </c>
      <c r="X29" s="59" t="s">
        <v>97</v>
      </c>
      <c r="Y29" s="112"/>
      <c r="Z29" s="59" t="s">
        <v>86</v>
      </c>
      <c r="AA29" s="285"/>
      <c r="AC29" s="285"/>
    </row>
    <row r="30" spans="2:29" ht="15" customHeight="1" x14ac:dyDescent="0.3">
      <c r="B30" s="50" t="s">
        <v>58</v>
      </c>
      <c r="C30" s="16">
        <v>34819</v>
      </c>
      <c r="D30" s="10">
        <v>33764</v>
      </c>
      <c r="E30" s="82">
        <v>7367</v>
      </c>
      <c r="F30" s="85">
        <v>3342</v>
      </c>
      <c r="G30" s="135">
        <v>4038</v>
      </c>
      <c r="H30" s="82">
        <v>7367</v>
      </c>
      <c r="I30" s="85">
        <v>2753</v>
      </c>
      <c r="J30" s="82">
        <v>7242</v>
      </c>
      <c r="K30" s="85">
        <v>3342</v>
      </c>
      <c r="L30" s="82">
        <v>2800</v>
      </c>
      <c r="M30" s="83">
        <v>4850</v>
      </c>
      <c r="N30" s="83">
        <v>1900</v>
      </c>
      <c r="O30" s="82">
        <v>1870</v>
      </c>
      <c r="P30" s="83">
        <v>392</v>
      </c>
      <c r="Q30" s="83">
        <v>314</v>
      </c>
      <c r="R30" s="84">
        <v>1055</v>
      </c>
      <c r="S30" s="85">
        <v>109</v>
      </c>
      <c r="T30" s="12">
        <v>29130</v>
      </c>
      <c r="U30" s="28">
        <v>2014</v>
      </c>
      <c r="V30" s="24">
        <v>36103</v>
      </c>
      <c r="W30" s="45">
        <v>41975</v>
      </c>
      <c r="X30" s="59" t="s">
        <v>120</v>
      </c>
      <c r="Y30" s="112"/>
      <c r="Z30" s="59" t="s">
        <v>96</v>
      </c>
    </row>
    <row r="31" spans="2:29" ht="15" customHeight="1" thickBot="1" x14ac:dyDescent="0.35">
      <c r="B31" s="51" t="s">
        <v>59</v>
      </c>
      <c r="C31" s="17">
        <v>34247</v>
      </c>
      <c r="D31" s="11">
        <v>33152</v>
      </c>
      <c r="E31" s="55">
        <v>6947</v>
      </c>
      <c r="F31" s="77">
        <v>3322</v>
      </c>
      <c r="G31" s="136">
        <v>4238</v>
      </c>
      <c r="H31" s="81">
        <v>6908</v>
      </c>
      <c r="I31" s="77">
        <v>2618</v>
      </c>
      <c r="J31" s="81">
        <v>6947</v>
      </c>
      <c r="K31" s="77">
        <v>3322</v>
      </c>
      <c r="L31" s="81">
        <v>2950</v>
      </c>
      <c r="M31" s="79">
        <v>4850</v>
      </c>
      <c r="N31" s="79">
        <v>1900</v>
      </c>
      <c r="O31" s="81">
        <v>1847</v>
      </c>
      <c r="P31" s="79">
        <v>240</v>
      </c>
      <c r="Q31" s="79">
        <v>433</v>
      </c>
      <c r="R31" s="80">
        <v>1095</v>
      </c>
      <c r="S31" s="77">
        <v>79</v>
      </c>
      <c r="T31" s="13">
        <v>28673</v>
      </c>
      <c r="U31" s="86">
        <v>2015</v>
      </c>
      <c r="V31" s="25">
        <v>35901</v>
      </c>
      <c r="W31" s="115">
        <v>42339</v>
      </c>
      <c r="X31" s="127" t="s">
        <v>119</v>
      </c>
      <c r="Y31" s="113"/>
      <c r="Z31" s="127" t="s">
        <v>107</v>
      </c>
    </row>
    <row r="32" spans="2:29" ht="15" customHeight="1" x14ac:dyDescent="0.3">
      <c r="B32" s="188" t="s">
        <v>116</v>
      </c>
      <c r="C32" s="99">
        <v>34923</v>
      </c>
      <c r="D32" s="100">
        <v>33855</v>
      </c>
      <c r="E32" s="99">
        <v>7319</v>
      </c>
      <c r="F32" s="100">
        <v>3428</v>
      </c>
      <c r="G32" s="139">
        <v>3960</v>
      </c>
      <c r="H32" s="99">
        <v>7319</v>
      </c>
      <c r="I32" s="100">
        <v>2968</v>
      </c>
      <c r="J32" s="99">
        <v>7273</v>
      </c>
      <c r="K32" s="100">
        <v>3428</v>
      </c>
      <c r="L32" s="99">
        <v>2800</v>
      </c>
      <c r="M32" s="203">
        <v>4850</v>
      </c>
      <c r="N32" s="100">
        <v>1900</v>
      </c>
      <c r="O32" s="99">
        <v>1870</v>
      </c>
      <c r="P32" s="105">
        <v>492</v>
      </c>
      <c r="Q32" s="105">
        <v>227</v>
      </c>
      <c r="R32" s="203">
        <v>1068</v>
      </c>
      <c r="S32" s="100">
        <v>83</v>
      </c>
      <c r="T32" s="171">
        <v>29790</v>
      </c>
      <c r="U32" s="194">
        <v>2013</v>
      </c>
      <c r="V32" s="204">
        <v>35443</v>
      </c>
      <c r="W32" s="195">
        <v>41583</v>
      </c>
      <c r="X32" s="205" t="s">
        <v>88</v>
      </c>
      <c r="Y32" s="133" t="s">
        <v>90</v>
      </c>
      <c r="Z32" s="133" t="s">
        <v>87</v>
      </c>
      <c r="AB32" s="285"/>
      <c r="AC32" s="285"/>
    </row>
    <row r="33" spans="2:26" ht="15" customHeight="1" x14ac:dyDescent="0.3">
      <c r="B33" s="50" t="s">
        <v>83</v>
      </c>
      <c r="C33" s="16">
        <v>35129</v>
      </c>
      <c r="D33" s="10">
        <v>34061</v>
      </c>
      <c r="E33" s="82">
        <v>7419</v>
      </c>
      <c r="F33" s="85">
        <v>3443</v>
      </c>
      <c r="G33" s="135">
        <v>3936</v>
      </c>
      <c r="H33" s="82">
        <v>7419</v>
      </c>
      <c r="I33" s="85">
        <v>2988</v>
      </c>
      <c r="J33" s="82">
        <v>7392</v>
      </c>
      <c r="K33" s="85">
        <v>3443</v>
      </c>
      <c r="L33" s="82">
        <v>2800</v>
      </c>
      <c r="M33" s="83">
        <v>4850</v>
      </c>
      <c r="N33" s="83">
        <v>1900</v>
      </c>
      <c r="O33" s="82">
        <v>1870</v>
      </c>
      <c r="P33" s="83">
        <v>492</v>
      </c>
      <c r="Q33" s="83">
        <v>227</v>
      </c>
      <c r="R33" s="84">
        <v>1068</v>
      </c>
      <c r="S33" s="85">
        <v>83</v>
      </c>
      <c r="T33" s="12">
        <v>29610</v>
      </c>
      <c r="U33" s="28">
        <v>2014</v>
      </c>
      <c r="V33" s="24">
        <v>35198</v>
      </c>
      <c r="W33" s="116">
        <v>41975</v>
      </c>
      <c r="X33" s="59" t="s">
        <v>120</v>
      </c>
      <c r="Y33" s="112"/>
      <c r="Z33" s="59" t="s">
        <v>96</v>
      </c>
    </row>
    <row r="34" spans="2:26" ht="15" customHeight="1" x14ac:dyDescent="0.3">
      <c r="B34" s="50" t="s">
        <v>84</v>
      </c>
      <c r="C34" s="16">
        <v>34510</v>
      </c>
      <c r="D34" s="10">
        <v>33442</v>
      </c>
      <c r="E34" s="82">
        <v>7059</v>
      </c>
      <c r="F34" s="85">
        <v>3420</v>
      </c>
      <c r="G34" s="135">
        <v>3952</v>
      </c>
      <c r="H34" s="82">
        <v>6992</v>
      </c>
      <c r="I34" s="85">
        <v>2846</v>
      </c>
      <c r="J34" s="82">
        <v>7059</v>
      </c>
      <c r="K34" s="85">
        <v>3420</v>
      </c>
      <c r="L34" s="82">
        <v>2950</v>
      </c>
      <c r="M34" s="83">
        <v>4850</v>
      </c>
      <c r="N34" s="83">
        <v>1900</v>
      </c>
      <c r="O34" s="82">
        <v>1870</v>
      </c>
      <c r="P34" s="83">
        <v>492</v>
      </c>
      <c r="Q34" s="83">
        <v>227</v>
      </c>
      <c r="R34" s="84">
        <v>1068</v>
      </c>
      <c r="S34" s="85">
        <v>83</v>
      </c>
      <c r="T34" s="12">
        <v>29066</v>
      </c>
      <c r="U34" s="28">
        <v>2015</v>
      </c>
      <c r="V34" s="24">
        <v>35019</v>
      </c>
      <c r="W34" s="116">
        <v>42339</v>
      </c>
      <c r="X34" s="128" t="s">
        <v>119</v>
      </c>
      <c r="Y34" s="112"/>
      <c r="Z34" s="128" t="s">
        <v>107</v>
      </c>
    </row>
    <row r="35" spans="2:26" ht="15" customHeight="1" thickBot="1" x14ac:dyDescent="0.35">
      <c r="B35" s="51" t="s">
        <v>85</v>
      </c>
      <c r="C35" s="17">
        <v>34246</v>
      </c>
      <c r="D35" s="11">
        <v>33138</v>
      </c>
      <c r="E35" s="55">
        <v>7029</v>
      </c>
      <c r="F35" s="77">
        <v>3361</v>
      </c>
      <c r="G35" s="136">
        <v>4295</v>
      </c>
      <c r="H35" s="81">
        <v>6909</v>
      </c>
      <c r="I35" s="77">
        <v>2862</v>
      </c>
      <c r="J35" s="81">
        <v>7029</v>
      </c>
      <c r="K35" s="77">
        <v>3361</v>
      </c>
      <c r="L35" s="81">
        <v>2950</v>
      </c>
      <c r="M35" s="79">
        <v>4850</v>
      </c>
      <c r="N35" s="79">
        <v>1900</v>
      </c>
      <c r="O35" s="81">
        <v>1875</v>
      </c>
      <c r="P35" s="79">
        <v>224</v>
      </c>
      <c r="Q35" s="79">
        <v>472</v>
      </c>
      <c r="R35" s="80">
        <v>1108</v>
      </c>
      <c r="S35" s="77">
        <v>71</v>
      </c>
      <c r="T35" s="13">
        <v>28788</v>
      </c>
      <c r="U35" s="86">
        <v>2016</v>
      </c>
      <c r="V35" s="25">
        <v>35048</v>
      </c>
      <c r="W35" s="68">
        <v>42705</v>
      </c>
      <c r="X35" s="127" t="s">
        <v>140</v>
      </c>
      <c r="Y35" s="113"/>
      <c r="Z35" s="151" t="s">
        <v>131</v>
      </c>
    </row>
    <row r="36" spans="2:26" x14ac:dyDescent="0.3">
      <c r="B36" s="1"/>
    </row>
    <row r="52" spans="24:24" x14ac:dyDescent="0.3">
      <c r="X52" s="2" t="s">
        <v>25</v>
      </c>
    </row>
  </sheetData>
  <mergeCells count="6">
    <mergeCell ref="O4:S4"/>
    <mergeCell ref="T4:U4"/>
    <mergeCell ref="E4:F4"/>
    <mergeCell ref="H4:I4"/>
    <mergeCell ref="J4:K4"/>
    <mergeCell ref="L4:N4"/>
  </mergeCells>
  <hyperlinks>
    <hyperlink ref="X6" r:id="rId1" xr:uid="{00000000-0004-0000-0400-000000000000}"/>
    <hyperlink ref="X7" r:id="rId2" xr:uid="{00000000-0004-0000-0400-000001000000}"/>
    <hyperlink ref="X10" r:id="rId3" xr:uid="{00000000-0004-0000-0400-000002000000}"/>
    <hyperlink ref="X9" r:id="rId4" xr:uid="{00000000-0004-0000-0400-000003000000}"/>
    <hyperlink ref="X12" r:id="rId5" xr:uid="{00000000-0004-0000-0400-000004000000}"/>
    <hyperlink ref="X8" r:id="rId6" xr:uid="{00000000-0004-0000-0400-000005000000}"/>
    <hyperlink ref="Y8" r:id="rId7" xr:uid="{00000000-0004-0000-0400-000006000000}"/>
    <hyperlink ref="Y9" r:id="rId8" xr:uid="{00000000-0004-0000-0400-000007000000}"/>
    <hyperlink ref="Y7" r:id="rId9" xr:uid="{00000000-0004-0000-0400-000008000000}"/>
    <hyperlink ref="Y12" r:id="rId10" xr:uid="{00000000-0004-0000-0400-000009000000}"/>
    <hyperlink ref="Y6" r:id="rId11" xr:uid="{00000000-0004-0000-0400-00000A000000}"/>
    <hyperlink ref="X15" r:id="rId12" xr:uid="{00000000-0004-0000-0400-00000B000000}"/>
    <hyperlink ref="X11" r:id="rId13" xr:uid="{00000000-0004-0000-0400-00000C000000}"/>
    <hyperlink ref="Y15" r:id="rId14" xr:uid="{00000000-0004-0000-0400-00000D000000}"/>
    <hyperlink ref="X18" r:id="rId15" xr:uid="{00000000-0004-0000-0400-00000E000000}"/>
    <hyperlink ref="X13" r:id="rId16" xr:uid="{00000000-0004-0000-0400-00000F000000}"/>
    <hyperlink ref="Y18" r:id="rId17" xr:uid="{00000000-0004-0000-0400-000010000000}"/>
    <hyperlink ref="X14" r:id="rId18" xr:uid="{00000000-0004-0000-0400-000011000000}"/>
    <hyperlink ref="X21" r:id="rId19" xr:uid="{00000000-0004-0000-0400-000012000000}"/>
    <hyperlink ref="X16" r:id="rId20" xr:uid="{00000000-0004-0000-0400-000013000000}"/>
    <hyperlink ref="Y21" r:id="rId21" xr:uid="{00000000-0004-0000-0400-000014000000}"/>
    <hyperlink ref="X19" r:id="rId22" xr:uid="{00000000-0004-0000-0400-000015000000}"/>
    <hyperlink ref="X24" r:id="rId23" xr:uid="{00000000-0004-0000-0400-000016000000}"/>
    <hyperlink ref="Y24" r:id="rId24" xr:uid="{00000000-0004-0000-0400-000017000000}"/>
    <hyperlink ref="X25" r:id="rId25" xr:uid="{00000000-0004-0000-0400-000018000000}"/>
    <hyperlink ref="X22" r:id="rId26" xr:uid="{00000000-0004-0000-0400-000019000000}"/>
    <hyperlink ref="X20" r:id="rId27" xr:uid="{00000000-0004-0000-0400-00001A000000}"/>
    <hyperlink ref="X17" r:id="rId28" xr:uid="{00000000-0004-0000-0400-00001B000000}"/>
    <hyperlink ref="X28" r:id="rId29" xr:uid="{00000000-0004-0000-0400-00001C000000}"/>
    <hyperlink ref="Z28" r:id="rId30" xr:uid="{00000000-0004-0000-0400-00001D000000}"/>
    <hyperlink ref="Z20" r:id="rId31" xr:uid="{00000000-0004-0000-0400-00001E000000}"/>
    <hyperlink ref="Z22" r:id="rId32" xr:uid="{00000000-0004-0000-0400-00001F000000}"/>
    <hyperlink ref="Z25" r:id="rId33" xr:uid="{00000000-0004-0000-0400-000020000000}"/>
    <hyperlink ref="Z17" r:id="rId34" xr:uid="{00000000-0004-0000-0400-000021000000}"/>
    <hyperlink ref="Z19" r:id="rId35" xr:uid="{00000000-0004-0000-0400-000022000000}"/>
    <hyperlink ref="Z24" r:id="rId36" xr:uid="{00000000-0004-0000-0400-000023000000}"/>
    <hyperlink ref="Z21" r:id="rId37" xr:uid="{00000000-0004-0000-0400-000024000000}"/>
    <hyperlink ref="Z18" r:id="rId38" xr:uid="{00000000-0004-0000-0400-000025000000}"/>
    <hyperlink ref="Z15" r:id="rId39" xr:uid="{00000000-0004-0000-0400-000026000000}"/>
    <hyperlink ref="Z14" r:id="rId40" xr:uid="{00000000-0004-0000-0400-000027000000}"/>
    <hyperlink ref="Z16" r:id="rId41" xr:uid="{00000000-0004-0000-0400-000028000000}"/>
    <hyperlink ref="Z13" r:id="rId42" xr:uid="{00000000-0004-0000-0400-000029000000}"/>
    <hyperlink ref="Z12" r:id="rId43" xr:uid="{00000000-0004-0000-0400-00002A000000}"/>
    <hyperlink ref="Z6" r:id="rId44" xr:uid="{00000000-0004-0000-0400-00002B000000}"/>
    <hyperlink ref="Z9" r:id="rId45" xr:uid="{00000000-0004-0000-0400-00002C000000}"/>
    <hyperlink ref="Z10" r:id="rId46" xr:uid="{00000000-0004-0000-0400-00002D000000}"/>
    <hyperlink ref="Z11" r:id="rId47" xr:uid="{00000000-0004-0000-0400-00002E000000}"/>
    <hyperlink ref="Z7" r:id="rId48" xr:uid="{00000000-0004-0000-0400-00002F000000}"/>
    <hyperlink ref="Z8" r:id="rId49" xr:uid="{00000000-0004-0000-0400-000030000000}"/>
    <hyperlink ref="Z26" r:id="rId50" xr:uid="{00000000-0004-0000-0400-000031000000}"/>
    <hyperlink ref="Z29" r:id="rId51" xr:uid="{00000000-0004-0000-0400-000032000000}"/>
    <hyperlink ref="Z23" r:id="rId52" xr:uid="{00000000-0004-0000-0400-000033000000}"/>
    <hyperlink ref="Z32" r:id="rId53" xr:uid="{00000000-0004-0000-0400-000034000000}"/>
    <hyperlink ref="X32" r:id="rId54" xr:uid="{00000000-0004-0000-0400-000035000000}"/>
    <hyperlink ref="Y28" r:id="rId55" xr:uid="{00000000-0004-0000-0400-000036000000}"/>
    <hyperlink ref="Y32" r:id="rId56" xr:uid="{00000000-0004-0000-0400-000037000000}"/>
    <hyperlink ref="Z27" r:id="rId57" xr:uid="{00000000-0004-0000-0400-000038000000}"/>
    <hyperlink ref="Z30" r:id="rId58" xr:uid="{00000000-0004-0000-0400-000039000000}"/>
    <hyperlink ref="Z33" r:id="rId59" xr:uid="{00000000-0004-0000-0400-00003A000000}"/>
    <hyperlink ref="X23" r:id="rId60" xr:uid="{00000000-0004-0000-0400-00003B000000}"/>
    <hyperlink ref="X26" r:id="rId61" xr:uid="{00000000-0004-0000-0400-00003C000000}"/>
    <hyperlink ref="X29" r:id="rId62" xr:uid="{00000000-0004-0000-0400-00003D000000}"/>
    <hyperlink ref="X30" r:id="rId63" xr:uid="{00000000-0004-0000-0400-00003E000000}"/>
    <hyperlink ref="Z31" r:id="rId64" xr:uid="{00000000-0004-0000-0400-00003F000000}"/>
    <hyperlink ref="Z34" r:id="rId65" xr:uid="{00000000-0004-0000-0400-000040000000}"/>
    <hyperlink ref="X34" r:id="rId66" xr:uid="{00000000-0004-0000-0400-000041000000}"/>
    <hyperlink ref="X31" r:id="rId67" xr:uid="{00000000-0004-0000-0400-000042000000}"/>
    <hyperlink ref="X27" r:id="rId68" xr:uid="{00000000-0004-0000-0400-000043000000}"/>
    <hyperlink ref="X33" r:id="rId69" xr:uid="{00000000-0004-0000-0400-000044000000}"/>
    <hyperlink ref="Z35" r:id="rId70" xr:uid="{00000000-0004-0000-0400-000045000000}"/>
    <hyperlink ref="X35" r:id="rId71" xr:uid="{00000000-0004-0000-0400-000046000000}"/>
  </hyperlinks>
  <pageMargins left="0.38" right="0.37" top="0.36" bottom="0.3" header="0.32" footer="0.3"/>
  <pageSetup paperSize="5" scale="82" orientation="landscape"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FCA14-FCA18 (2023-2027) </vt:lpstr>
      <vt:lpstr>FCA11-FCA13 (2020-2022)</vt:lpstr>
      <vt:lpstr>FCA9-FCA10 (2018-2019)</vt:lpstr>
      <vt:lpstr>FCA1-FCA8 &amp; TP (2007-2017)</vt:lpstr>
      <vt:lpstr>'FCA11-FCA13 (2020-2022)'!Print_Area</vt:lpstr>
      <vt:lpstr>'FCA14-FCA18 (2023-2027) '!Print_Area</vt:lpstr>
      <vt:lpstr>'FCA1-FCA8 &amp; TP (2007-2017)'!Print_Area</vt:lpstr>
      <vt:lpstr>'FCA9-FCA10 (2018-2019)'!Print_Area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2016-12-14T13:47:10Z</dcterms:created>
  <dcterms:modified xsi:type="dcterms:W3CDTF">2024-12-12T16:20:38Z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