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-768" yWindow="396" windowWidth="23136" windowHeight="12972"/>
  </bookViews>
  <sheets>
    <sheet name="Notes" sheetId="11" r:id="rId1"/>
    <sheet name="Real GSP" sheetId="1" r:id="rId2"/>
    <sheet name="Real Personal Income" sheetId="4" r:id="rId3"/>
    <sheet name="Population" sheetId="6" r:id="rId4"/>
    <sheet name="Households" sheetId="9" r:id="rId5"/>
    <sheet name="Employment NonAg" sheetId="7" r:id="rId6"/>
    <sheet name="Umemployment Rate" sheetId="8" r:id="rId7"/>
  </sheets>
  <calcPr calcId="145621"/>
</workbook>
</file>

<file path=xl/calcChain.xml><?xml version="1.0" encoding="utf-8"?>
<calcChain xmlns="http://schemas.openxmlformats.org/spreadsheetml/2006/main">
  <c r="X55" i="4" l="1"/>
  <c r="W55" i="4"/>
  <c r="X54" i="4"/>
  <c r="W54" i="4"/>
  <c r="X55" i="6"/>
  <c r="W55" i="6"/>
  <c r="X54" i="6"/>
  <c r="W54" i="6"/>
  <c r="X55" i="9"/>
  <c r="W55" i="9"/>
  <c r="X54" i="9"/>
  <c r="W54" i="9"/>
  <c r="X55" i="7"/>
  <c r="W55" i="7"/>
  <c r="X54" i="7"/>
  <c r="W54" i="7"/>
  <c r="X55" i="1"/>
  <c r="W55" i="1"/>
  <c r="X54" i="1"/>
  <c r="W54" i="1"/>
  <c r="U55" i="4"/>
  <c r="T55" i="4"/>
  <c r="U55" i="6"/>
  <c r="T55" i="6"/>
  <c r="U55" i="9"/>
  <c r="T55" i="9"/>
  <c r="U55" i="7"/>
  <c r="T55" i="7"/>
  <c r="U55" i="1"/>
  <c r="T55" i="1"/>
  <c r="R55" i="4"/>
  <c r="Q55" i="4"/>
  <c r="R55" i="6"/>
  <c r="Q55" i="6"/>
  <c r="R55" i="9"/>
  <c r="Q55" i="9"/>
  <c r="R55" i="7"/>
  <c r="Q55" i="7"/>
  <c r="R55" i="1"/>
  <c r="Q55" i="1"/>
  <c r="O55" i="4"/>
  <c r="N55" i="4"/>
  <c r="O55" i="6"/>
  <c r="N55" i="6"/>
  <c r="O55" i="9"/>
  <c r="N55" i="9"/>
  <c r="O55" i="7"/>
  <c r="N55" i="7"/>
  <c r="O55" i="1"/>
  <c r="N55" i="1"/>
  <c r="L55" i="4"/>
  <c r="K55" i="4"/>
  <c r="L55" i="6"/>
  <c r="K55" i="6"/>
  <c r="L55" i="9"/>
  <c r="K55" i="9"/>
  <c r="L55" i="7"/>
  <c r="K55" i="7"/>
  <c r="L55" i="1"/>
  <c r="K55" i="1"/>
  <c r="I55" i="4"/>
  <c r="H55" i="4"/>
  <c r="I55" i="6"/>
  <c r="H55" i="6"/>
  <c r="I55" i="9"/>
  <c r="H55" i="9"/>
  <c r="I55" i="7"/>
  <c r="H55" i="7"/>
  <c r="I55" i="1"/>
  <c r="H55" i="1"/>
  <c r="F55" i="4"/>
  <c r="E55" i="4"/>
  <c r="F55" i="6"/>
  <c r="E55" i="6"/>
  <c r="F55" i="9"/>
  <c r="E55" i="9"/>
  <c r="F55" i="7"/>
  <c r="E55" i="7"/>
  <c r="F55" i="1"/>
  <c r="E55" i="1"/>
  <c r="C55" i="4"/>
  <c r="C55" i="6"/>
  <c r="C55" i="9"/>
  <c r="C55" i="7"/>
  <c r="C55" i="1"/>
  <c r="B55" i="4"/>
  <c r="B55" i="6"/>
  <c r="B55" i="9"/>
  <c r="B55" i="7"/>
  <c r="B55" i="1"/>
  <c r="B54" i="8"/>
  <c r="C54" i="8"/>
  <c r="E54" i="8"/>
  <c r="F54" i="8"/>
  <c r="H54" i="8"/>
  <c r="I54" i="8"/>
  <c r="K54" i="8"/>
  <c r="L54" i="8"/>
  <c r="N54" i="8"/>
  <c r="O54" i="8"/>
  <c r="Q54" i="8"/>
  <c r="R54" i="8"/>
  <c r="T54" i="8"/>
  <c r="U54" i="8"/>
  <c r="W54" i="8"/>
  <c r="X54" i="8"/>
  <c r="B55" i="8"/>
  <c r="C55" i="8"/>
  <c r="E55" i="8"/>
  <c r="F55" i="8"/>
  <c r="H55" i="8"/>
  <c r="I55" i="8"/>
  <c r="K55" i="8"/>
  <c r="L55" i="8"/>
  <c r="N55" i="8"/>
  <c r="O55" i="8"/>
  <c r="Q55" i="8"/>
  <c r="R55" i="8"/>
  <c r="T55" i="8"/>
  <c r="U55" i="8"/>
  <c r="W55" i="8"/>
  <c r="X55" i="8"/>
  <c r="AR42" i="7"/>
  <c r="U54" i="7"/>
  <c r="T54" i="7"/>
  <c r="R54" i="7"/>
  <c r="Q54" i="7"/>
  <c r="O54" i="7"/>
  <c r="N54" i="7"/>
  <c r="L54" i="7"/>
  <c r="K54" i="7"/>
  <c r="I54" i="7"/>
  <c r="H54" i="7"/>
  <c r="F54" i="7"/>
  <c r="E54" i="7"/>
  <c r="C54" i="7"/>
  <c r="B54" i="7"/>
  <c r="AR42" i="9"/>
  <c r="U54" i="9"/>
  <c r="T54" i="9"/>
  <c r="R54" i="9"/>
  <c r="Q54" i="9"/>
  <c r="O54" i="9"/>
  <c r="N54" i="9"/>
  <c r="L54" i="9"/>
  <c r="K54" i="9"/>
  <c r="I54" i="9"/>
  <c r="H54" i="9"/>
  <c r="F54" i="9"/>
  <c r="E54" i="9"/>
  <c r="C54" i="9"/>
  <c r="B54" i="9"/>
  <c r="X57" i="4"/>
  <c r="X57" i="6"/>
  <c r="X57" i="9"/>
  <c r="X57" i="7"/>
  <c r="X57" i="8"/>
  <c r="X57" i="1"/>
  <c r="W57" i="4"/>
  <c r="W57" i="6"/>
  <c r="W57" i="9"/>
  <c r="W57" i="7"/>
  <c r="W57" i="8"/>
  <c r="W57" i="1"/>
  <c r="U57" i="4"/>
  <c r="T57" i="4"/>
  <c r="U57" i="6"/>
  <c r="T57" i="6"/>
  <c r="U57" i="9"/>
  <c r="T57" i="9"/>
  <c r="U57" i="7"/>
  <c r="T57" i="7"/>
  <c r="U57" i="8"/>
  <c r="T57" i="8"/>
  <c r="U57" i="1"/>
  <c r="T57" i="1"/>
  <c r="R57" i="4"/>
  <c r="Q57" i="4"/>
  <c r="R57" i="6"/>
  <c r="Q57" i="6"/>
  <c r="R57" i="9"/>
  <c r="Q57" i="9"/>
  <c r="R57" i="7"/>
  <c r="Q57" i="7"/>
  <c r="R57" i="8"/>
  <c r="Q57" i="8"/>
  <c r="R57" i="1"/>
  <c r="Q57" i="1"/>
  <c r="O57" i="4"/>
  <c r="N57" i="4"/>
  <c r="O57" i="6"/>
  <c r="N57" i="6"/>
  <c r="O57" i="9"/>
  <c r="N57" i="9"/>
  <c r="O57" i="7"/>
  <c r="N57" i="7"/>
  <c r="O57" i="8"/>
  <c r="N57" i="8"/>
  <c r="O57" i="1"/>
  <c r="N57" i="1"/>
  <c r="L57" i="4"/>
  <c r="K57" i="4"/>
  <c r="L57" i="6"/>
  <c r="K57" i="6"/>
  <c r="L57" i="9"/>
  <c r="K57" i="9"/>
  <c r="L57" i="7"/>
  <c r="K57" i="7"/>
  <c r="L57" i="8"/>
  <c r="K57" i="8"/>
  <c r="L57" i="1"/>
  <c r="K57" i="1"/>
  <c r="I57" i="4"/>
  <c r="H57" i="4"/>
  <c r="I57" i="6"/>
  <c r="H57" i="6"/>
  <c r="I57" i="9"/>
  <c r="H57" i="9"/>
  <c r="I57" i="7"/>
  <c r="H57" i="7"/>
  <c r="I57" i="8"/>
  <c r="H57" i="8"/>
  <c r="I57" i="1"/>
  <c r="H57" i="1"/>
  <c r="F57" i="4"/>
  <c r="E57" i="4"/>
  <c r="F57" i="6"/>
  <c r="E57" i="6"/>
  <c r="F57" i="9"/>
  <c r="E57" i="9"/>
  <c r="F57" i="7"/>
  <c r="E57" i="7"/>
  <c r="F57" i="8"/>
  <c r="E57" i="8"/>
  <c r="F57" i="1"/>
  <c r="E57" i="1"/>
  <c r="C57" i="4"/>
  <c r="C57" i="6"/>
  <c r="C57" i="9"/>
  <c r="C57" i="7"/>
  <c r="C57" i="8"/>
  <c r="C57" i="1"/>
  <c r="B57" i="4"/>
  <c r="B57" i="6"/>
  <c r="B57" i="9"/>
  <c r="B57" i="7"/>
  <c r="B57" i="8"/>
  <c r="B57" i="1"/>
  <c r="AR42" i="6"/>
  <c r="F54" i="6"/>
  <c r="E54" i="6"/>
  <c r="U54" i="6"/>
  <c r="T54" i="6"/>
  <c r="R54" i="6"/>
  <c r="Q54" i="6"/>
  <c r="O54" i="6"/>
  <c r="N54" i="6"/>
  <c r="L54" i="6"/>
  <c r="K54" i="6"/>
  <c r="I54" i="6"/>
  <c r="H54" i="6"/>
  <c r="C54" i="6"/>
  <c r="B54" i="6"/>
  <c r="AR42" i="4" l="1"/>
  <c r="U54" i="4"/>
  <c r="T54" i="4"/>
  <c r="R54" i="4"/>
  <c r="Q54" i="4"/>
  <c r="O54" i="4"/>
  <c r="N54" i="4"/>
  <c r="L54" i="4"/>
  <c r="K54" i="4"/>
  <c r="I54" i="4"/>
  <c r="H54" i="4"/>
  <c r="F54" i="4"/>
  <c r="E54" i="4"/>
  <c r="C54" i="4"/>
  <c r="B54" i="4"/>
  <c r="AR42" i="1" l="1"/>
  <c r="R54" i="1"/>
  <c r="Q54" i="1"/>
  <c r="U54" i="1"/>
  <c r="T54" i="1"/>
  <c r="O54" i="1"/>
  <c r="N54" i="1"/>
  <c r="L54" i="1"/>
  <c r="K54" i="1"/>
  <c r="I54" i="1"/>
  <c r="H54" i="1"/>
  <c r="F54" i="1"/>
  <c r="E54" i="1"/>
  <c r="C54" i="1"/>
  <c r="B54" i="1"/>
  <c r="AR5" i="1"/>
  <c r="AR41" i="7" l="1"/>
  <c r="AR40" i="7"/>
  <c r="AS51" i="9"/>
  <c r="AS50" i="9"/>
  <c r="AS49" i="9"/>
  <c r="AS48" i="9"/>
  <c r="AS47" i="9"/>
  <c r="AS46" i="9"/>
  <c r="AS45" i="9"/>
  <c r="AS44" i="9"/>
  <c r="AS43" i="9"/>
  <c r="AS42" i="9"/>
  <c r="AR41" i="9"/>
  <c r="AR40" i="9"/>
  <c r="AR39" i="9"/>
  <c r="AR38" i="9"/>
  <c r="AR37" i="9"/>
  <c r="AR36" i="9"/>
  <c r="AR35" i="9"/>
  <c r="AR34" i="9"/>
  <c r="AR33" i="9"/>
  <c r="AR32" i="9"/>
  <c r="AR31" i="9"/>
  <c r="AR30" i="9"/>
  <c r="AR29" i="9"/>
  <c r="AR28" i="9"/>
  <c r="AR27" i="9"/>
  <c r="AR26" i="9"/>
  <c r="AR25" i="9"/>
  <c r="AR24" i="9"/>
  <c r="AR23" i="9"/>
  <c r="AR22" i="9"/>
  <c r="AR21" i="9"/>
  <c r="AR20" i="9"/>
  <c r="AR19" i="9"/>
  <c r="AR18" i="9"/>
  <c r="AR17" i="9"/>
  <c r="AR16" i="9"/>
  <c r="AR15" i="9"/>
  <c r="AR14" i="9"/>
  <c r="AR13" i="9"/>
  <c r="AR12" i="9"/>
  <c r="AR11" i="9"/>
  <c r="AR10" i="9"/>
  <c r="AR9" i="9"/>
  <c r="AR8" i="9"/>
  <c r="AR7" i="9"/>
  <c r="AR6" i="9"/>
  <c r="AR5" i="9"/>
  <c r="AR5" i="6" l="1"/>
  <c r="AS51" i="6"/>
  <c r="AS50" i="6"/>
  <c r="AS49" i="6"/>
  <c r="AS48" i="6"/>
  <c r="AS47" i="6"/>
  <c r="AS46" i="6"/>
  <c r="AS45" i="6"/>
  <c r="AS44" i="6"/>
  <c r="AS43" i="6"/>
  <c r="AS42" i="6"/>
  <c r="AR41" i="6"/>
  <c r="AR40" i="6"/>
  <c r="AR39" i="6"/>
  <c r="AR38" i="6"/>
  <c r="AR37" i="6"/>
  <c r="AR36" i="6"/>
  <c r="AR35" i="6"/>
  <c r="AR34" i="6"/>
  <c r="AR33" i="6"/>
  <c r="AR32" i="6"/>
  <c r="AR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R41" i="4"/>
  <c r="AR40" i="4"/>
  <c r="AR41" i="1" l="1"/>
  <c r="AR40" i="1"/>
  <c r="AS42" i="7"/>
  <c r="AS43" i="7"/>
  <c r="AS44" i="7"/>
  <c r="AS45" i="7"/>
  <c r="AS46" i="7"/>
  <c r="AS47" i="7"/>
  <c r="AS48" i="7"/>
  <c r="AS49" i="7"/>
  <c r="AS50" i="7"/>
  <c r="AS51" i="7"/>
  <c r="AR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5" i="7"/>
  <c r="AS51" i="4"/>
  <c r="AS50" i="4"/>
  <c r="AS49" i="4"/>
  <c r="AS48" i="4"/>
  <c r="AS47" i="4"/>
  <c r="AS46" i="4"/>
  <c r="AS45" i="4"/>
  <c r="AS44" i="4"/>
  <c r="AS43" i="4"/>
  <c r="AS42" i="4"/>
  <c r="AR39" i="4"/>
  <c r="AR38" i="4"/>
  <c r="AR37" i="4"/>
  <c r="AR36" i="4"/>
  <c r="AR35" i="4"/>
  <c r="AR34" i="4"/>
  <c r="AR33" i="4"/>
  <c r="AR32" i="4"/>
  <c r="AR31" i="4"/>
  <c r="AR30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R6" i="4"/>
  <c r="AR5" i="4"/>
  <c r="AS51" i="1"/>
  <c r="AS50" i="1"/>
  <c r="AS49" i="1"/>
  <c r="AS48" i="1"/>
  <c r="AS47" i="1"/>
  <c r="AS46" i="1"/>
  <c r="AS45" i="1"/>
  <c r="AS44" i="1"/>
  <c r="AS43" i="1"/>
  <c r="AS42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</calcChain>
</file>

<file path=xl/sharedStrings.xml><?xml version="1.0" encoding="utf-8"?>
<sst xmlns="http://schemas.openxmlformats.org/spreadsheetml/2006/main" count="271" uniqueCount="81">
  <si>
    <t>FGDP$Q</t>
  </si>
  <si>
    <t>Gross State Product: Total, (Billions. Chained 2009 $, SAAR)</t>
  </si>
  <si>
    <t>FYP$Q</t>
  </si>
  <si>
    <t>Real Personal Income: Total, (Billions. Chained 2009 $, SAAR)</t>
  </si>
  <si>
    <t>FPOPQ</t>
  </si>
  <si>
    <t>Population, (Millions)</t>
  </si>
  <si>
    <t>FET</t>
  </si>
  <si>
    <t>Employment, Total NonAg, (Thousands)</t>
  </si>
  <si>
    <t>USA_15</t>
  </si>
  <si>
    <t>NE_Pct_Actual</t>
  </si>
  <si>
    <t>NE_Pct_Forecast</t>
  </si>
  <si>
    <t>(in millions)</t>
  </si>
  <si>
    <t>FLBR</t>
  </si>
  <si>
    <t>Unemployment Rate (percent)</t>
  </si>
  <si>
    <t>Households, (Millions)</t>
  </si>
  <si>
    <t>FHHOLDQ</t>
  </si>
  <si>
    <t>USA</t>
  </si>
  <si>
    <t>New England</t>
  </si>
  <si>
    <t>Each tab represents one variable showing both historic and forecast values.  Last year's forecast is also provided so one can make direct comparisons</t>
  </si>
  <si>
    <t>Real Personal Income</t>
  </si>
  <si>
    <t>Population</t>
  </si>
  <si>
    <t>Households</t>
  </si>
  <si>
    <t>Non-Agricultural Employment</t>
  </si>
  <si>
    <t>Unemployment Rate</t>
  </si>
  <si>
    <t>between the forecasts.  Graphs are provided for New England as well as the six states (CT, MA, ME, NH, RI, VT) for a quick view of the data .</t>
  </si>
  <si>
    <t>NE_16</t>
  </si>
  <si>
    <t>CT_16</t>
  </si>
  <si>
    <t>MA_16</t>
  </si>
  <si>
    <t>ME_16</t>
  </si>
  <si>
    <t>NH_16</t>
  </si>
  <si>
    <t>RI_16</t>
  </si>
  <si>
    <t>VT_16</t>
  </si>
  <si>
    <t>USA_16</t>
  </si>
  <si>
    <t>Please find a few highlights for both the USA and New England below.</t>
  </si>
  <si>
    <t>These changes will have minimal impact, if any, on forecast growth rates.</t>
  </si>
  <si>
    <t>Real Gross State Product (GSP)</t>
  </si>
  <si>
    <t>To view graphs scroll over to column Y</t>
  </si>
  <si>
    <t>and the states.</t>
  </si>
  <si>
    <t>the 'Base case' forecast is presented in the tabs below.  The tabs represent a subset of some of the major economic variables (historical and forecast) provided</t>
  </si>
  <si>
    <t>Some assumptions from Moody's 'Base case'.</t>
  </si>
  <si>
    <t>Avg Unemployment</t>
  </si>
  <si>
    <t xml:space="preserve"> 5 years (2017-2021)</t>
  </si>
  <si>
    <t>10 years (2017-2026)</t>
  </si>
  <si>
    <t>NE_17</t>
  </si>
  <si>
    <t>CAGR 2000-2016</t>
  </si>
  <si>
    <t>CT_17</t>
  </si>
  <si>
    <t>MA_17</t>
  </si>
  <si>
    <t>ME_17</t>
  </si>
  <si>
    <t>NH_17</t>
  </si>
  <si>
    <t>RI_17</t>
  </si>
  <si>
    <t>VT_17</t>
  </si>
  <si>
    <t>USA_17</t>
  </si>
  <si>
    <r>
      <t>The following forecasts are from Moody's, "</t>
    </r>
    <r>
      <rPr>
        <b/>
        <sz val="10"/>
        <rFont val="Arial"/>
        <family val="2"/>
      </rPr>
      <t>U.S. Macroeconomic Outlook</t>
    </r>
    <r>
      <rPr>
        <sz val="10"/>
        <rFont val="Arial"/>
        <family val="2"/>
      </rPr>
      <t xml:space="preserve">" published in October 2017. The outlook contains several  economic scenarios;  </t>
    </r>
  </si>
  <si>
    <t>to ISO-New England.  Each tab represents one economic variable that shows the current forecast (2017) versus last year's forecast (2016) for New England</t>
  </si>
  <si>
    <t xml:space="preserve">    rate is expected to peak a bit below 4.0% by the end of the decade.</t>
  </si>
  <si>
    <r>
      <t xml:space="preserve">1) </t>
    </r>
    <r>
      <rPr>
        <b/>
        <sz val="10"/>
        <rFont val="Arial"/>
        <family val="2"/>
      </rPr>
      <t>Monetary policy</t>
    </r>
    <r>
      <rPr>
        <sz val="10"/>
        <rFont val="Arial"/>
        <family val="2"/>
      </rPr>
      <t>: The Federal Reserve is expected to increase interest rates with several rate hikes annually over the next three years.  The Federal Funds</t>
    </r>
  </si>
  <si>
    <r>
      <t>2)</t>
    </r>
    <r>
      <rPr>
        <b/>
        <sz val="10"/>
        <rFont val="Arial"/>
        <family val="2"/>
      </rPr>
      <t xml:space="preserve"> Fiscal policy:</t>
    </r>
    <r>
      <rPr>
        <sz val="10"/>
        <rFont val="Arial"/>
        <family val="2"/>
      </rPr>
      <t xml:space="preserve"> The budget deficit is close to $700 billion in fiscal 2017 equal to nearly 3.5% of GDP, up from less than $600 billion in fiscal 2016.  </t>
    </r>
  </si>
  <si>
    <r>
      <t xml:space="preserve">3) </t>
    </r>
    <r>
      <rPr>
        <b/>
        <sz val="10"/>
        <rFont val="Arial"/>
        <family val="2"/>
      </rPr>
      <t>U.S.dollar</t>
    </r>
    <r>
      <rPr>
        <sz val="10"/>
        <rFont val="Arial"/>
        <family val="2"/>
      </rPr>
      <t>: The US dollar has weakend since the beginning of 2017, giving back about 20% of it's appreciation from summer 2014 thru late 2016.</t>
    </r>
  </si>
  <si>
    <t xml:space="preserve">     The dollar is expected to stabalize and even appreciate a bit over the coming two years.  </t>
  </si>
  <si>
    <r>
      <t>4)</t>
    </r>
    <r>
      <rPr>
        <b/>
        <sz val="10"/>
        <rFont val="Arial"/>
        <family val="2"/>
      </rPr>
      <t xml:space="preserve"> Energy prices</t>
    </r>
    <r>
      <rPr>
        <sz val="10"/>
        <rFont val="Arial"/>
        <family val="2"/>
      </rPr>
      <t xml:space="preserve">: Oil prices have stabilized close to $50/barrel.  Prices are expected to rise slowly.  The long-run oil price is expected to be between $55 and $60   </t>
    </r>
  </si>
  <si>
    <t>Population growth in New England is forecast to be lower this year with a CAGR of 0.28% compared to last year's expected growth rate of 0.33%.  The strongest</t>
  </si>
  <si>
    <t xml:space="preserve">population growth is expected in Massachusetts at 0.49% CAGR while Maine is expected to lose population with a negative CAGR of -0.06% thru the forecast period 2017-2026.  </t>
  </si>
  <si>
    <t>New Hampshire's forecast growth in personal income is the strongest at 1.92% CAGR while Vermont shows negative growth with a CAGR of -0.10% over the forecast horizon,</t>
  </si>
  <si>
    <t>For comparison, the USA  is expected to grow at a CAGR of 0.67% during the same period.</t>
  </si>
  <si>
    <t>for the US is 2.14%.  Some states GSP is expected to grow faster than New England (MA, 2.20%) while other states (VT, 1.16%) growth will be lagging.</t>
  </si>
  <si>
    <t xml:space="preserve">The forecast CAGR for New England for the period 2017-2016 is 1.95%, up slightly relative to last year's forecast of 1.89%.  The forecast growth rate for </t>
  </si>
  <si>
    <t>The forecast CAGR for real personal income for New England is 1.60%, lower  relative to last year's forecast of 1.76% for the forecast period 2017-2026.</t>
  </si>
  <si>
    <t>CAGR 2017-2026</t>
  </si>
  <si>
    <t>The CAGR forecast for households in New England of 0.69% is lower than last year's forecast of 0.74%.  Average household size is forecast to shrink over the 10 year</t>
  </si>
  <si>
    <t>horizon from 2.5 to 2.4 persons per household, similar to last year's forecast.  Household formation is expected to be strongest in New Hampshire (0.84%) and Massachusetts (0.82%)</t>
  </si>
  <si>
    <t>over the forecast horizone with Connecticut, Maine and Vermont lagging at approximately a 0.50% CAGR.  Household formation in the US is expected to increase at a CAGR of 1.16%.</t>
  </si>
  <si>
    <t xml:space="preserve">projected to have the strongest employment growth at 0.80% while Connecticut is expected to have the slowest employment growth at 0.49%.  USA employment is expected  </t>
  </si>
  <si>
    <t>to grow at a CAGR of 0.77% down from 0.83% in last year's forecast.</t>
  </si>
  <si>
    <t>Employment in New England is expected to grow a somewhat slower in this year's forecast with an expected CAGR of 0.63% compared to 0.67% last year.  New Hampshire is</t>
  </si>
  <si>
    <t>The projected average unemployment rate for New England from 2017 thru 2026 is roughly the same as last year's forecast, 4.5% versus 4.6%.  Connecticut is projected</t>
  </si>
  <si>
    <t>to have an average unemployment rate of 5.1% while New Hampshire's average unemployment rate is forecast to be 3.4%.  The US unemployment rate over the 10 year</t>
  </si>
  <si>
    <t>period is forecast at 4.6%.</t>
  </si>
  <si>
    <t xml:space="preserve">    per barrel.  Natural gas prices will remain low over the decade due to growth in supply from shale gas.</t>
  </si>
  <si>
    <t xml:space="preserve">    The current assumption is that there will be tax cuts costing more than $500 billion over the next decade.  The majority of the tax cuts will impact corporations.   </t>
  </si>
  <si>
    <t>Compound Annual Growth Rates (CAGR) are calculated below the data columns showing CAGR for the historical time frame (2000-2016) and the forecast</t>
  </si>
  <si>
    <t>horizon (2017-2026) so comparisons can be made in growth trends.  Please note some historical numbers may have changed due to re-benchmarking.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</si>
</sst>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ahom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3" borderId="1">
      <alignment vertical="center"/>
    </xf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0" fontId="0" fillId="0" borderId="0" xfId="1" applyNumberFormat="1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5" xfId="0" applyNumberFormat="1" applyFill="1" applyBorder="1"/>
    <xf numFmtId="0" fontId="0" fillId="2" borderId="8" xfId="0" applyFill="1" applyBorder="1"/>
    <xf numFmtId="2" fontId="0" fillId="2" borderId="9" xfId="0" applyNumberFormat="1" applyFill="1" applyBorder="1"/>
    <xf numFmtId="2" fontId="0" fillId="0" borderId="4" xfId="0" applyNumberFormat="1" applyFill="1" applyBorder="1"/>
    <xf numFmtId="2" fontId="0" fillId="0" borderId="6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" fontId="0" fillId="0" borderId="0" xfId="0" applyNumberFormat="1" applyFill="1" applyBorder="1"/>
    <xf numFmtId="165" fontId="0" fillId="4" borderId="0" xfId="0" applyNumberFormat="1" applyFill="1" applyBorder="1"/>
    <xf numFmtId="165" fontId="0" fillId="4" borderId="5" xfId="0" applyNumberFormat="1" applyFill="1" applyBorder="1"/>
    <xf numFmtId="2" fontId="0" fillId="0" borderId="12" xfId="0" applyNumberFormat="1" applyFill="1" applyBorder="1"/>
    <xf numFmtId="165" fontId="0" fillId="4" borderId="12" xfId="0" applyNumberFormat="1" applyFill="1" applyBorder="1"/>
    <xf numFmtId="10" fontId="0" fillId="4" borderId="0" xfId="1" applyNumberFormat="1" applyFont="1" applyFill="1"/>
    <xf numFmtId="164" fontId="0" fillId="0" borderId="4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4" fontId="0" fillId="0" borderId="6" xfId="0" applyNumberFormat="1" applyBorder="1"/>
    <xf numFmtId="164" fontId="0" fillId="0" borderId="12" xfId="0" applyNumberFormat="1" applyBorder="1"/>
    <xf numFmtId="2" fontId="0" fillId="0" borderId="12" xfId="0" applyNumberFormat="1" applyBorder="1"/>
    <xf numFmtId="2" fontId="0" fillId="4" borderId="0" xfId="0" applyNumberFormat="1" applyFill="1" applyBorder="1"/>
    <xf numFmtId="2" fontId="0" fillId="4" borderId="5" xfId="0" applyNumberFormat="1" applyFill="1" applyBorder="1"/>
    <xf numFmtId="2" fontId="0" fillId="4" borderId="12" xfId="0" applyNumberFormat="1" applyFill="1" applyBorder="1"/>
    <xf numFmtId="164" fontId="0" fillId="4" borderId="0" xfId="0" applyNumberFormat="1" applyFill="1" applyBorder="1"/>
    <xf numFmtId="164" fontId="0" fillId="4" borderId="12" xfId="0" applyNumberFormat="1" applyFill="1" applyBorder="1"/>
    <xf numFmtId="165" fontId="0" fillId="0" borderId="4" xfId="0" applyNumberFormat="1" applyBorder="1"/>
    <xf numFmtId="165" fontId="0" fillId="0" borderId="6" xfId="0" applyNumberFormat="1" applyBorder="1"/>
    <xf numFmtId="0" fontId="7" fillId="0" borderId="0" xfId="0" applyFont="1"/>
    <xf numFmtId="0" fontId="8" fillId="0" borderId="0" xfId="0" applyFont="1"/>
    <xf numFmtId="2" fontId="0" fillId="0" borderId="4" xfId="0" applyNumberFormat="1" applyBorder="1"/>
    <xf numFmtId="2" fontId="0" fillId="0" borderId="6" xfId="0" applyNumberFormat="1" applyBorder="1"/>
    <xf numFmtId="0" fontId="4" fillId="0" borderId="0" xfId="0" quotePrefix="1" applyFont="1"/>
    <xf numFmtId="0" fontId="9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2" borderId="3" xfId="0" applyFill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7" xfId="0" applyNumberFormat="1" applyFill="1" applyBorder="1"/>
    <xf numFmtId="3" fontId="0" fillId="4" borderId="0" xfId="0" applyNumberFormat="1" applyFill="1" applyBorder="1"/>
    <xf numFmtId="3" fontId="0" fillId="4" borderId="5" xfId="0" applyNumberFormat="1" applyFill="1" applyBorder="1"/>
    <xf numFmtId="3" fontId="0" fillId="4" borderId="12" xfId="0" applyNumberFormat="1" applyFill="1" applyBorder="1"/>
    <xf numFmtId="165" fontId="0" fillId="0" borderId="5" xfId="0" applyNumberFormat="1" applyFill="1" applyBorder="1"/>
    <xf numFmtId="166" fontId="0" fillId="0" borderId="4" xfId="0" applyNumberFormat="1" applyBorder="1"/>
    <xf numFmtId="166" fontId="0" fillId="0" borderId="0" xfId="0" applyNumberFormat="1" applyBorder="1"/>
    <xf numFmtId="166" fontId="0" fillId="2" borderId="10" xfId="0" applyNumberFormat="1" applyFill="1" applyBorder="1"/>
    <xf numFmtId="166" fontId="0" fillId="0" borderId="6" xfId="0" applyNumberFormat="1" applyBorder="1"/>
    <xf numFmtId="166" fontId="0" fillId="0" borderId="12" xfId="0" applyNumberFormat="1" applyBorder="1"/>
    <xf numFmtId="166" fontId="0" fillId="2" borderId="9" xfId="0" applyNumberFormat="1" applyFill="1" applyBorder="1"/>
    <xf numFmtId="2" fontId="0" fillId="0" borderId="5" xfId="0" applyNumberFormat="1" applyBorder="1"/>
    <xf numFmtId="166" fontId="0" fillId="0" borderId="5" xfId="0" applyNumberFormat="1" applyBorder="1"/>
    <xf numFmtId="0" fontId="4" fillId="0" borderId="0" xfId="0" applyFont="1" applyAlignment="1">
      <alignment horizontal="center"/>
    </xf>
    <xf numFmtId="0" fontId="0" fillId="0" borderId="12" xfId="0" applyBorder="1"/>
    <xf numFmtId="0" fontId="0" fillId="4" borderId="7" xfId="0" applyFill="1" applyBorder="1"/>
    <xf numFmtId="164" fontId="0" fillId="4" borderId="5" xfId="0" applyNumberFormat="1" applyFill="1" applyBorder="1"/>
    <xf numFmtId="164" fontId="0" fillId="4" borderId="7" xfId="0" applyNumberFormat="1" applyFill="1" applyBorder="1"/>
    <xf numFmtId="0" fontId="0" fillId="0" borderId="0" xfId="0" applyAlignment="1">
      <alignment horizontal="center"/>
    </xf>
  </cellXfs>
  <cellStyles count="3">
    <cellStyle name="Normal" xfId="0" builtinId="0" customBuiltin="1"/>
    <cellStyle name="OBI_ColHeader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Gross State Product</a:t>
            </a:r>
          </a:p>
          <a:p>
            <a:pPr>
              <a:defRPr/>
            </a:pPr>
            <a:r>
              <a:rPr lang="en-US" sz="1200"/>
              <a:t>New England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GSP'!$B$4</c:f>
              <c:strCache>
                <c:ptCount val="1"/>
                <c:pt idx="0">
                  <c:v>NE_17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GSP'!$B$25:$B$51</c:f>
              <c:numCache>
                <c:formatCode>0.00</c:formatCode>
                <c:ptCount val="27"/>
                <c:pt idx="0">
                  <c:v>725.05700000000002</c:v>
                </c:pt>
                <c:pt idx="1">
                  <c:v>735.899</c:v>
                </c:pt>
                <c:pt idx="2">
                  <c:v>742.05</c:v>
                </c:pt>
                <c:pt idx="3">
                  <c:v>758.05200000000002</c:v>
                </c:pt>
                <c:pt idx="4">
                  <c:v>785.22400000000005</c:v>
                </c:pt>
                <c:pt idx="5">
                  <c:v>798.31830000000002</c:v>
                </c:pt>
                <c:pt idx="6">
                  <c:v>813.2355</c:v>
                </c:pt>
                <c:pt idx="7">
                  <c:v>830.47500000000002</c:v>
                </c:pt>
                <c:pt idx="8">
                  <c:v>825.19349999999997</c:v>
                </c:pt>
                <c:pt idx="9">
                  <c:v>805.10649999999998</c:v>
                </c:pt>
                <c:pt idx="10">
                  <c:v>821.4393</c:v>
                </c:pt>
                <c:pt idx="11">
                  <c:v>826.44569999999999</c:v>
                </c:pt>
                <c:pt idx="12">
                  <c:v>834.02179999999998</c:v>
                </c:pt>
                <c:pt idx="13">
                  <c:v>830.13869999999997</c:v>
                </c:pt>
                <c:pt idx="14">
                  <c:v>838.01199999999994</c:v>
                </c:pt>
                <c:pt idx="15">
                  <c:v>861.34879999999998</c:v>
                </c:pt>
                <c:pt idx="16">
                  <c:v>875.92949999999996</c:v>
                </c:pt>
                <c:pt idx="17">
                  <c:v>895.15639999999996</c:v>
                </c:pt>
                <c:pt idx="18">
                  <c:v>918.24549999999999</c:v>
                </c:pt>
                <c:pt idx="19">
                  <c:v>935.66110000000003</c:v>
                </c:pt>
                <c:pt idx="20">
                  <c:v>942.77</c:v>
                </c:pt>
                <c:pt idx="21">
                  <c:v>965.88070000000005</c:v>
                </c:pt>
                <c:pt idx="22">
                  <c:v>988.35730000000001</c:v>
                </c:pt>
                <c:pt idx="23">
                  <c:v>1010.5112</c:v>
                </c:pt>
                <c:pt idx="24">
                  <c:v>1028.4921999999999</c:v>
                </c:pt>
                <c:pt idx="25">
                  <c:v>1046.0650000000001</c:v>
                </c:pt>
                <c:pt idx="26">
                  <c:v>1065.0467000000001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GSP'!$C$4</c:f>
              <c:strCache>
                <c:ptCount val="1"/>
                <c:pt idx="0">
                  <c:v>NE_16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GSP'!$C$25:$C$51</c:f>
              <c:numCache>
                <c:formatCode>0.00</c:formatCode>
                <c:ptCount val="27"/>
                <c:pt idx="0">
                  <c:v>720.15800000000002</c:v>
                </c:pt>
                <c:pt idx="1">
                  <c:v>728.322</c:v>
                </c:pt>
                <c:pt idx="2">
                  <c:v>734.40200000000004</c:v>
                </c:pt>
                <c:pt idx="3">
                  <c:v>753.48699999999997</c:v>
                </c:pt>
                <c:pt idx="4">
                  <c:v>781.03200000000004</c:v>
                </c:pt>
                <c:pt idx="5">
                  <c:v>793.09479999999996</c:v>
                </c:pt>
                <c:pt idx="6">
                  <c:v>809.37450000000001</c:v>
                </c:pt>
                <c:pt idx="7">
                  <c:v>826.42600000000004</c:v>
                </c:pt>
                <c:pt idx="8">
                  <c:v>815.64549999999997</c:v>
                </c:pt>
                <c:pt idx="9">
                  <c:v>792.74800000000005</c:v>
                </c:pt>
                <c:pt idx="10">
                  <c:v>812.08370000000002</c:v>
                </c:pt>
                <c:pt idx="11">
                  <c:v>820.03070000000002</c:v>
                </c:pt>
                <c:pt idx="12">
                  <c:v>830.72349999999994</c:v>
                </c:pt>
                <c:pt idx="13">
                  <c:v>827.24199999999996</c:v>
                </c:pt>
                <c:pt idx="14">
                  <c:v>841.1037</c:v>
                </c:pt>
                <c:pt idx="15">
                  <c:v>852.09649999999999</c:v>
                </c:pt>
                <c:pt idx="16">
                  <c:v>864.81119999999999</c:v>
                </c:pt>
                <c:pt idx="17">
                  <c:v>886.22789999999998</c:v>
                </c:pt>
                <c:pt idx="18">
                  <c:v>906.53800000000001</c:v>
                </c:pt>
                <c:pt idx="19">
                  <c:v>923.52200000000005</c:v>
                </c:pt>
                <c:pt idx="20">
                  <c:v>937.41499999999996</c:v>
                </c:pt>
                <c:pt idx="21">
                  <c:v>953.56060000000002</c:v>
                </c:pt>
                <c:pt idx="22">
                  <c:v>972.70339999999999</c:v>
                </c:pt>
                <c:pt idx="23">
                  <c:v>991.99670000000003</c:v>
                </c:pt>
                <c:pt idx="24">
                  <c:v>1010.8025</c:v>
                </c:pt>
                <c:pt idx="25">
                  <c:v>1029.4394</c:v>
                </c:pt>
                <c:pt idx="26">
                  <c:v>1048.5853999999999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10496"/>
        <c:axId val="129613184"/>
      </c:lineChart>
      <c:catAx>
        <c:axId val="1296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129613184"/>
        <c:crosses val="autoZero"/>
        <c:auto val="1"/>
        <c:lblAlgn val="ctr"/>
        <c:lblOffset val="100"/>
        <c:noMultiLvlLbl val="0"/>
      </c:catAx>
      <c:valAx>
        <c:axId val="129613184"/>
        <c:scaling>
          <c:orientation val="minMax"/>
          <c:min val="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129610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Personal Income</a:t>
            </a:r>
          </a:p>
          <a:p>
            <a:pPr>
              <a:defRPr/>
            </a:pPr>
            <a:r>
              <a:rPr lang="en-US" sz="1200"/>
              <a:t>New England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Income'!$B$4</c:f>
              <c:strCache>
                <c:ptCount val="1"/>
                <c:pt idx="0">
                  <c:v>NE_17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Income'!$B$25:$B$51</c:f>
              <c:numCache>
                <c:formatCode>0.0</c:formatCode>
                <c:ptCount val="27"/>
                <c:pt idx="0">
                  <c:v>626.91585999999995</c:v>
                </c:pt>
                <c:pt idx="1">
                  <c:v>644.59507999999994</c:v>
                </c:pt>
                <c:pt idx="2">
                  <c:v>641.38080000000002</c:v>
                </c:pt>
                <c:pt idx="3">
                  <c:v>645.49887000000001</c:v>
                </c:pt>
                <c:pt idx="4">
                  <c:v>662.55710999999997</c:v>
                </c:pt>
                <c:pt idx="5">
                  <c:v>672.45932999999991</c:v>
                </c:pt>
                <c:pt idx="6">
                  <c:v>704.63562999999999</c:v>
                </c:pt>
                <c:pt idx="7">
                  <c:v>723.52746999999999</c:v>
                </c:pt>
                <c:pt idx="8">
                  <c:v>734.88179000000002</c:v>
                </c:pt>
                <c:pt idx="9">
                  <c:v>727.91528000000005</c:v>
                </c:pt>
                <c:pt idx="10">
                  <c:v>741.01531</c:v>
                </c:pt>
                <c:pt idx="11">
                  <c:v>754.03116</c:v>
                </c:pt>
                <c:pt idx="12">
                  <c:v>765.67465000000004</c:v>
                </c:pt>
                <c:pt idx="13">
                  <c:v>755.55671999999993</c:v>
                </c:pt>
                <c:pt idx="14">
                  <c:v>772.88310999999999</c:v>
                </c:pt>
                <c:pt idx="15">
                  <c:v>807.33556999999996</c:v>
                </c:pt>
                <c:pt idx="16">
                  <c:v>815.31204000000002</c:v>
                </c:pt>
                <c:pt idx="17">
                  <c:v>824.05763000000002</c:v>
                </c:pt>
                <c:pt idx="18">
                  <c:v>834.96124999999995</c:v>
                </c:pt>
                <c:pt idx="19">
                  <c:v>846.93243999999993</c:v>
                </c:pt>
                <c:pt idx="20">
                  <c:v>856.03314</c:v>
                </c:pt>
                <c:pt idx="21">
                  <c:v>869.74631999999997</c:v>
                </c:pt>
                <c:pt idx="22">
                  <c:v>886.24493000000007</c:v>
                </c:pt>
                <c:pt idx="23">
                  <c:v>902.23661000000004</c:v>
                </c:pt>
                <c:pt idx="24">
                  <c:v>916.96765000000005</c:v>
                </c:pt>
                <c:pt idx="25">
                  <c:v>932.94641000000001</c:v>
                </c:pt>
                <c:pt idx="26">
                  <c:v>950.73017000000004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Income'!$C$4</c:f>
              <c:strCache>
                <c:ptCount val="1"/>
                <c:pt idx="0">
                  <c:v>NE_16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Income'!$C$25:$C$51</c:f>
              <c:numCache>
                <c:formatCode>0.0</c:formatCode>
                <c:ptCount val="27"/>
                <c:pt idx="0">
                  <c:v>626.91585999999995</c:v>
                </c:pt>
                <c:pt idx="1">
                  <c:v>644.59507999999994</c:v>
                </c:pt>
                <c:pt idx="2">
                  <c:v>641.38080000000002</c:v>
                </c:pt>
                <c:pt idx="3">
                  <c:v>645.49887000000001</c:v>
                </c:pt>
                <c:pt idx="4">
                  <c:v>662.55710999999997</c:v>
                </c:pt>
                <c:pt idx="5">
                  <c:v>672.45932999999991</c:v>
                </c:pt>
                <c:pt idx="6">
                  <c:v>704.63562999999999</c:v>
                </c:pt>
                <c:pt idx="7">
                  <c:v>723.52746999999999</c:v>
                </c:pt>
                <c:pt idx="8">
                  <c:v>734.88179000000002</c:v>
                </c:pt>
                <c:pt idx="9">
                  <c:v>727.91528000000005</c:v>
                </c:pt>
                <c:pt idx="10">
                  <c:v>741.01531</c:v>
                </c:pt>
                <c:pt idx="11">
                  <c:v>754.03116</c:v>
                </c:pt>
                <c:pt idx="12">
                  <c:v>765.67465000000004</c:v>
                </c:pt>
                <c:pt idx="13">
                  <c:v>755.55671999999993</c:v>
                </c:pt>
                <c:pt idx="14">
                  <c:v>777.56813999999997</c:v>
                </c:pt>
                <c:pt idx="15">
                  <c:v>809.41342000000009</c:v>
                </c:pt>
                <c:pt idx="16">
                  <c:v>825.08518000000004</c:v>
                </c:pt>
                <c:pt idx="17">
                  <c:v>835.95038999999997</c:v>
                </c:pt>
                <c:pt idx="18">
                  <c:v>851.80694999999992</c:v>
                </c:pt>
                <c:pt idx="19">
                  <c:v>868.49600999999996</c:v>
                </c:pt>
                <c:pt idx="20">
                  <c:v>882.09375</c:v>
                </c:pt>
                <c:pt idx="21">
                  <c:v>895.22746999999993</c:v>
                </c:pt>
                <c:pt idx="22">
                  <c:v>910.77240000000006</c:v>
                </c:pt>
                <c:pt idx="23">
                  <c:v>926.45753999999999</c:v>
                </c:pt>
                <c:pt idx="24">
                  <c:v>942.90922999999998</c:v>
                </c:pt>
                <c:pt idx="25">
                  <c:v>960.25003000000004</c:v>
                </c:pt>
                <c:pt idx="26">
                  <c:v>978.22994999999992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48288"/>
        <c:axId val="275276544"/>
      </c:lineChart>
      <c:catAx>
        <c:axId val="2723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75276544"/>
        <c:crosses val="autoZero"/>
        <c:auto val="1"/>
        <c:lblAlgn val="ctr"/>
        <c:lblOffset val="100"/>
        <c:noMultiLvlLbl val="0"/>
      </c:catAx>
      <c:valAx>
        <c:axId val="275276544"/>
        <c:scaling>
          <c:orientation val="minMax"/>
          <c:max val="1200"/>
          <c:min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272348288"/>
        <c:crosses val="autoZero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Personal Income</a:t>
            </a:r>
          </a:p>
          <a:p>
            <a:pPr>
              <a:defRPr/>
            </a:pPr>
            <a:r>
              <a:rPr lang="en-US" sz="1200"/>
              <a:t>Connecticut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Income'!$E$4</c:f>
              <c:strCache>
                <c:ptCount val="1"/>
                <c:pt idx="0">
                  <c:v>CT_17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Income'!$E$25:$E$51</c:f>
              <c:numCache>
                <c:formatCode>0.00</c:formatCode>
                <c:ptCount val="27"/>
                <c:pt idx="0">
                  <c:v>177.64382000000001</c:v>
                </c:pt>
                <c:pt idx="1">
                  <c:v>183.40734</c:v>
                </c:pt>
                <c:pt idx="2">
                  <c:v>181.31957</c:v>
                </c:pt>
                <c:pt idx="3">
                  <c:v>180.89929000000001</c:v>
                </c:pt>
                <c:pt idx="4">
                  <c:v>185.92665</c:v>
                </c:pt>
                <c:pt idx="5">
                  <c:v>190.89985000000001</c:v>
                </c:pt>
                <c:pt idx="6">
                  <c:v>201.21612999999999</c:v>
                </c:pt>
                <c:pt idx="7">
                  <c:v>210.39603</c:v>
                </c:pt>
                <c:pt idx="8">
                  <c:v>216.96554999999998</c:v>
                </c:pt>
                <c:pt idx="9">
                  <c:v>215.23140000000001</c:v>
                </c:pt>
                <c:pt idx="10">
                  <c:v>218.78452999999999</c:v>
                </c:pt>
                <c:pt idx="11">
                  <c:v>220.08535000000001</c:v>
                </c:pt>
                <c:pt idx="12">
                  <c:v>220.22072</c:v>
                </c:pt>
                <c:pt idx="13">
                  <c:v>214.4605</c:v>
                </c:pt>
                <c:pt idx="14">
                  <c:v>219.00874999999999</c:v>
                </c:pt>
                <c:pt idx="15">
                  <c:v>223.72551999999999</c:v>
                </c:pt>
                <c:pt idx="16">
                  <c:v>223.75101999999998</c:v>
                </c:pt>
                <c:pt idx="17">
                  <c:v>223.75470000000001</c:v>
                </c:pt>
                <c:pt idx="18">
                  <c:v>225.5292</c:v>
                </c:pt>
                <c:pt idx="19">
                  <c:v>227.45688000000001</c:v>
                </c:pt>
                <c:pt idx="20">
                  <c:v>228.97035</c:v>
                </c:pt>
                <c:pt idx="21">
                  <c:v>231.74292000000003</c:v>
                </c:pt>
                <c:pt idx="22">
                  <c:v>235.30823000000001</c:v>
                </c:pt>
                <c:pt idx="23">
                  <c:v>238.87529999999998</c:v>
                </c:pt>
                <c:pt idx="24">
                  <c:v>242.24077</c:v>
                </c:pt>
                <c:pt idx="25">
                  <c:v>246.00927999999999</c:v>
                </c:pt>
                <c:pt idx="26">
                  <c:v>250.15185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Income'!$F$4</c:f>
              <c:strCache>
                <c:ptCount val="1"/>
                <c:pt idx="0">
                  <c:v>CT_16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Income'!$F$25:$F$51</c:f>
              <c:numCache>
                <c:formatCode>0.00</c:formatCode>
                <c:ptCount val="27"/>
                <c:pt idx="0">
                  <c:v>177.64382000000001</c:v>
                </c:pt>
                <c:pt idx="1">
                  <c:v>183.40734</c:v>
                </c:pt>
                <c:pt idx="2">
                  <c:v>181.31957</c:v>
                </c:pt>
                <c:pt idx="3">
                  <c:v>180.89929000000001</c:v>
                </c:pt>
                <c:pt idx="4">
                  <c:v>185.92665</c:v>
                </c:pt>
                <c:pt idx="5">
                  <c:v>190.89985000000001</c:v>
                </c:pt>
                <c:pt idx="6">
                  <c:v>201.21612999999999</c:v>
                </c:pt>
                <c:pt idx="7">
                  <c:v>210.39603</c:v>
                </c:pt>
                <c:pt idx="8">
                  <c:v>216.96554999999998</c:v>
                </c:pt>
                <c:pt idx="9">
                  <c:v>215.23140000000001</c:v>
                </c:pt>
                <c:pt idx="10">
                  <c:v>218.78452999999999</c:v>
                </c:pt>
                <c:pt idx="11">
                  <c:v>220.08535000000001</c:v>
                </c:pt>
                <c:pt idx="12">
                  <c:v>220.22072</c:v>
                </c:pt>
                <c:pt idx="13">
                  <c:v>214.4605</c:v>
                </c:pt>
                <c:pt idx="14">
                  <c:v>219.71788000000001</c:v>
                </c:pt>
                <c:pt idx="15">
                  <c:v>225.2337</c:v>
                </c:pt>
                <c:pt idx="16">
                  <c:v>228.02922000000001</c:v>
                </c:pt>
                <c:pt idx="17">
                  <c:v>230.21876999999998</c:v>
                </c:pt>
                <c:pt idx="18">
                  <c:v>233.53910000000002</c:v>
                </c:pt>
                <c:pt idx="19">
                  <c:v>236.64558</c:v>
                </c:pt>
                <c:pt idx="20">
                  <c:v>239.21222</c:v>
                </c:pt>
                <c:pt idx="21">
                  <c:v>242.07751999999999</c:v>
                </c:pt>
                <c:pt idx="22">
                  <c:v>245.69415000000001</c:v>
                </c:pt>
                <c:pt idx="23">
                  <c:v>249.39970000000002</c:v>
                </c:pt>
                <c:pt idx="24">
                  <c:v>253.29288</c:v>
                </c:pt>
                <c:pt idx="25">
                  <c:v>257.41253</c:v>
                </c:pt>
                <c:pt idx="26">
                  <c:v>261.62145000000004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55168"/>
        <c:axId val="279656704"/>
      </c:lineChart>
      <c:catAx>
        <c:axId val="27965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9656704"/>
        <c:crosses val="autoZero"/>
        <c:auto val="1"/>
        <c:lblAlgn val="ctr"/>
        <c:lblOffset val="100"/>
        <c:noMultiLvlLbl val="0"/>
      </c:catAx>
      <c:valAx>
        <c:axId val="279656704"/>
        <c:scaling>
          <c:orientation val="minMax"/>
          <c:max val="35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279655168"/>
        <c:crosses val="autoZero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Personal Income</a:t>
            </a:r>
          </a:p>
          <a:p>
            <a:pPr>
              <a:defRPr/>
            </a:pPr>
            <a:r>
              <a:rPr lang="en-US" sz="1200"/>
              <a:t>Massachusetts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Income'!$H$4</c:f>
              <c:strCache>
                <c:ptCount val="1"/>
                <c:pt idx="0">
                  <c:v>MA_17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Income'!$H$25:$H$51</c:f>
              <c:numCache>
                <c:formatCode>0.00</c:formatCode>
                <c:ptCount val="27"/>
                <c:pt idx="0">
                  <c:v>294.93003999999996</c:v>
                </c:pt>
                <c:pt idx="1">
                  <c:v>301.58309000000003</c:v>
                </c:pt>
                <c:pt idx="2">
                  <c:v>297.84563000000003</c:v>
                </c:pt>
                <c:pt idx="3">
                  <c:v>299.25205999999997</c:v>
                </c:pt>
                <c:pt idx="4">
                  <c:v>306.33654999999999</c:v>
                </c:pt>
                <c:pt idx="5">
                  <c:v>311.1891</c:v>
                </c:pt>
                <c:pt idx="6">
                  <c:v>326.87248</c:v>
                </c:pt>
                <c:pt idx="7">
                  <c:v>333.93241999999998</c:v>
                </c:pt>
                <c:pt idx="8">
                  <c:v>338.00941999999998</c:v>
                </c:pt>
                <c:pt idx="9">
                  <c:v>335.08908000000002</c:v>
                </c:pt>
                <c:pt idx="10">
                  <c:v>342.65154999999999</c:v>
                </c:pt>
                <c:pt idx="11">
                  <c:v>350.63916999999998</c:v>
                </c:pt>
                <c:pt idx="12">
                  <c:v>358.80422999999996</c:v>
                </c:pt>
                <c:pt idx="13">
                  <c:v>356.64042000000001</c:v>
                </c:pt>
                <c:pt idx="14">
                  <c:v>366.65396999999996</c:v>
                </c:pt>
                <c:pt idx="15">
                  <c:v>389.42529999999999</c:v>
                </c:pt>
                <c:pt idx="16">
                  <c:v>394.93880000000001</c:v>
                </c:pt>
                <c:pt idx="17">
                  <c:v>401.29721999999998</c:v>
                </c:pt>
                <c:pt idx="18">
                  <c:v>408.51934999999997</c:v>
                </c:pt>
                <c:pt idx="19">
                  <c:v>416.31493</c:v>
                </c:pt>
                <c:pt idx="20">
                  <c:v>422.09484999999995</c:v>
                </c:pt>
                <c:pt idx="21">
                  <c:v>429.97800000000001</c:v>
                </c:pt>
                <c:pt idx="22">
                  <c:v>439.25175000000002</c:v>
                </c:pt>
                <c:pt idx="23">
                  <c:v>448.30316999999997</c:v>
                </c:pt>
                <c:pt idx="24">
                  <c:v>456.64491999999996</c:v>
                </c:pt>
                <c:pt idx="25">
                  <c:v>465.47679999999997</c:v>
                </c:pt>
                <c:pt idx="26">
                  <c:v>475.36232000000001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Income'!$I$4</c:f>
              <c:strCache>
                <c:ptCount val="1"/>
                <c:pt idx="0">
                  <c:v>MA_16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Income'!$I$25:$I$51</c:f>
              <c:numCache>
                <c:formatCode>0.00</c:formatCode>
                <c:ptCount val="27"/>
                <c:pt idx="0">
                  <c:v>294.93003999999996</c:v>
                </c:pt>
                <c:pt idx="1">
                  <c:v>301.58309000000003</c:v>
                </c:pt>
                <c:pt idx="2">
                  <c:v>297.84563000000003</c:v>
                </c:pt>
                <c:pt idx="3">
                  <c:v>299.25205999999997</c:v>
                </c:pt>
                <c:pt idx="4">
                  <c:v>306.33654999999999</c:v>
                </c:pt>
                <c:pt idx="5">
                  <c:v>311.1891</c:v>
                </c:pt>
                <c:pt idx="6">
                  <c:v>326.87248</c:v>
                </c:pt>
                <c:pt idx="7">
                  <c:v>333.93241999999998</c:v>
                </c:pt>
                <c:pt idx="8">
                  <c:v>338.00941999999998</c:v>
                </c:pt>
                <c:pt idx="9">
                  <c:v>335.08908000000002</c:v>
                </c:pt>
                <c:pt idx="10">
                  <c:v>342.65154999999999</c:v>
                </c:pt>
                <c:pt idx="11">
                  <c:v>350.63916999999998</c:v>
                </c:pt>
                <c:pt idx="12">
                  <c:v>358.80422999999996</c:v>
                </c:pt>
                <c:pt idx="13">
                  <c:v>356.64042000000001</c:v>
                </c:pt>
                <c:pt idx="14">
                  <c:v>368.86187999999999</c:v>
                </c:pt>
                <c:pt idx="15">
                  <c:v>388.3236</c:v>
                </c:pt>
                <c:pt idx="16">
                  <c:v>397.37471999999997</c:v>
                </c:pt>
                <c:pt idx="17">
                  <c:v>404.24629999999996</c:v>
                </c:pt>
                <c:pt idx="18">
                  <c:v>414.08440000000002</c:v>
                </c:pt>
                <c:pt idx="19">
                  <c:v>424.09145000000001</c:v>
                </c:pt>
                <c:pt idx="20">
                  <c:v>432.08087999999998</c:v>
                </c:pt>
                <c:pt idx="21">
                  <c:v>439.58634999999998</c:v>
                </c:pt>
                <c:pt idx="22">
                  <c:v>448.14699999999999</c:v>
                </c:pt>
                <c:pt idx="23">
                  <c:v>456.75635</c:v>
                </c:pt>
                <c:pt idx="24">
                  <c:v>465.76927000000001</c:v>
                </c:pt>
                <c:pt idx="25">
                  <c:v>475.28888000000001</c:v>
                </c:pt>
                <c:pt idx="26">
                  <c:v>485.30934999999999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95104"/>
        <c:axId val="320754816"/>
      </c:lineChart>
      <c:catAx>
        <c:axId val="3088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0754816"/>
        <c:crosses val="autoZero"/>
        <c:auto val="1"/>
        <c:lblAlgn val="ctr"/>
        <c:lblOffset val="100"/>
        <c:noMultiLvlLbl val="0"/>
      </c:catAx>
      <c:valAx>
        <c:axId val="320754816"/>
        <c:scaling>
          <c:orientation val="minMax"/>
          <c:max val="500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08895104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Personal Income</a:t>
            </a:r>
          </a:p>
          <a:p>
            <a:pPr>
              <a:defRPr/>
            </a:pPr>
            <a:r>
              <a:rPr lang="en-US" sz="1200"/>
              <a:t>Maine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Income'!$K$4</c:f>
              <c:strCache>
                <c:ptCount val="1"/>
                <c:pt idx="0">
                  <c:v>ME_17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Income'!$K$25:$K$51</c:f>
              <c:numCache>
                <c:formatCode>0.00</c:formatCode>
                <c:ptCount val="27"/>
                <c:pt idx="0">
                  <c:v>42.005040999999999</c:v>
                </c:pt>
                <c:pt idx="1">
                  <c:v>43.486798</c:v>
                </c:pt>
                <c:pt idx="2">
                  <c:v>44.430764000000003</c:v>
                </c:pt>
                <c:pt idx="3">
                  <c:v>45.751103999999998</c:v>
                </c:pt>
                <c:pt idx="4">
                  <c:v>46.966602000000002</c:v>
                </c:pt>
                <c:pt idx="5">
                  <c:v>46.694402000000004</c:v>
                </c:pt>
                <c:pt idx="6">
                  <c:v>47.928547999999999</c:v>
                </c:pt>
                <c:pt idx="7">
                  <c:v>48.596004999999998</c:v>
                </c:pt>
                <c:pt idx="8">
                  <c:v>49.194949999999999</c:v>
                </c:pt>
                <c:pt idx="9">
                  <c:v>49.130552000000002</c:v>
                </c:pt>
                <c:pt idx="10">
                  <c:v>49.016959999999997</c:v>
                </c:pt>
                <c:pt idx="11">
                  <c:v>49.653934999999997</c:v>
                </c:pt>
                <c:pt idx="12">
                  <c:v>49.827162999999999</c:v>
                </c:pt>
                <c:pt idx="13">
                  <c:v>49.031235000000002</c:v>
                </c:pt>
                <c:pt idx="14">
                  <c:v>50.167324999999998</c:v>
                </c:pt>
                <c:pt idx="15">
                  <c:v>51.996775</c:v>
                </c:pt>
                <c:pt idx="16">
                  <c:v>52.943444999999997</c:v>
                </c:pt>
                <c:pt idx="17">
                  <c:v>53.446646999999999</c:v>
                </c:pt>
                <c:pt idx="18">
                  <c:v>53.570149999999998</c:v>
                </c:pt>
                <c:pt idx="19">
                  <c:v>54.203339999999997</c:v>
                </c:pt>
                <c:pt idx="20">
                  <c:v>54.812732000000004</c:v>
                </c:pt>
                <c:pt idx="21">
                  <c:v>55.813682999999997</c:v>
                </c:pt>
                <c:pt idx="22">
                  <c:v>56.972935</c:v>
                </c:pt>
                <c:pt idx="23">
                  <c:v>58.067610000000002</c:v>
                </c:pt>
                <c:pt idx="24">
                  <c:v>59.038805000000004</c:v>
                </c:pt>
                <c:pt idx="25">
                  <c:v>60.085099999999997</c:v>
                </c:pt>
                <c:pt idx="26">
                  <c:v>61.235210000000002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Income'!$L$4</c:f>
              <c:strCache>
                <c:ptCount val="1"/>
                <c:pt idx="0">
                  <c:v>ME_16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Income'!$L$25:$L$51</c:f>
              <c:numCache>
                <c:formatCode>0.00</c:formatCode>
                <c:ptCount val="27"/>
                <c:pt idx="0">
                  <c:v>42.005040999999999</c:v>
                </c:pt>
                <c:pt idx="1">
                  <c:v>43.486798</c:v>
                </c:pt>
                <c:pt idx="2">
                  <c:v>44.430764000000003</c:v>
                </c:pt>
                <c:pt idx="3">
                  <c:v>45.751103999999998</c:v>
                </c:pt>
                <c:pt idx="4">
                  <c:v>46.966602000000002</c:v>
                </c:pt>
                <c:pt idx="5">
                  <c:v>46.694402000000004</c:v>
                </c:pt>
                <c:pt idx="6">
                  <c:v>47.928547999999999</c:v>
                </c:pt>
                <c:pt idx="7">
                  <c:v>48.596004999999998</c:v>
                </c:pt>
                <c:pt idx="8">
                  <c:v>49.194949999999999</c:v>
                </c:pt>
                <c:pt idx="9">
                  <c:v>49.130552000000002</c:v>
                </c:pt>
                <c:pt idx="10">
                  <c:v>49.016959999999997</c:v>
                </c:pt>
                <c:pt idx="11">
                  <c:v>49.653934999999997</c:v>
                </c:pt>
                <c:pt idx="12">
                  <c:v>49.827162999999999</c:v>
                </c:pt>
                <c:pt idx="13">
                  <c:v>49.031235000000002</c:v>
                </c:pt>
                <c:pt idx="14">
                  <c:v>50.259355000000006</c:v>
                </c:pt>
                <c:pt idx="15">
                  <c:v>51.940807999999997</c:v>
                </c:pt>
                <c:pt idx="16">
                  <c:v>52.785059999999994</c:v>
                </c:pt>
                <c:pt idx="17">
                  <c:v>52.538119999999999</c:v>
                </c:pt>
                <c:pt idx="18">
                  <c:v>52.991642999999996</c:v>
                </c:pt>
                <c:pt idx="19">
                  <c:v>53.987036999999994</c:v>
                </c:pt>
                <c:pt idx="20">
                  <c:v>54.892964999999997</c:v>
                </c:pt>
                <c:pt idx="21">
                  <c:v>55.830796999999997</c:v>
                </c:pt>
                <c:pt idx="22">
                  <c:v>56.931599999999996</c:v>
                </c:pt>
                <c:pt idx="23">
                  <c:v>58.028945</c:v>
                </c:pt>
                <c:pt idx="24">
                  <c:v>59.129052000000001</c:v>
                </c:pt>
                <c:pt idx="25">
                  <c:v>60.249313000000001</c:v>
                </c:pt>
                <c:pt idx="26">
                  <c:v>61.386455000000005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67488"/>
        <c:axId val="340769024"/>
      </c:lineChart>
      <c:catAx>
        <c:axId val="3407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0769024"/>
        <c:crosses val="autoZero"/>
        <c:auto val="1"/>
        <c:lblAlgn val="ctr"/>
        <c:lblOffset val="100"/>
        <c:noMultiLvlLbl val="0"/>
      </c:catAx>
      <c:valAx>
        <c:axId val="340769024"/>
        <c:scaling>
          <c:orientation val="minMax"/>
          <c:max val="7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76748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Personal Income</a:t>
            </a:r>
          </a:p>
          <a:p>
            <a:pPr>
              <a:defRPr/>
            </a:pPr>
            <a:r>
              <a:rPr lang="en-US" sz="1200"/>
              <a:t>New Hampshire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Income'!$N$4</c:f>
              <c:strCache>
                <c:ptCount val="1"/>
                <c:pt idx="0">
                  <c:v>NH_17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Income'!$N$25:$N$51</c:f>
              <c:numCache>
                <c:formatCode>0.00</c:formatCode>
                <c:ptCount val="27"/>
                <c:pt idx="0">
                  <c:v>52.883913999999997</c:v>
                </c:pt>
                <c:pt idx="1">
                  <c:v>54.556170000000002</c:v>
                </c:pt>
                <c:pt idx="2">
                  <c:v>54.875233999999999</c:v>
                </c:pt>
                <c:pt idx="3">
                  <c:v>54.953252999999997</c:v>
                </c:pt>
                <c:pt idx="4">
                  <c:v>56.967082999999995</c:v>
                </c:pt>
                <c:pt idx="5">
                  <c:v>57.591620999999996</c:v>
                </c:pt>
                <c:pt idx="6">
                  <c:v>60.442372000000006</c:v>
                </c:pt>
                <c:pt idx="7">
                  <c:v>61.097805000000001</c:v>
                </c:pt>
                <c:pt idx="8">
                  <c:v>60.97428</c:v>
                </c:pt>
                <c:pt idx="9">
                  <c:v>60.200944999999997</c:v>
                </c:pt>
                <c:pt idx="10">
                  <c:v>61.076917000000002</c:v>
                </c:pt>
                <c:pt idx="11">
                  <c:v>62.735785000000007</c:v>
                </c:pt>
                <c:pt idx="12">
                  <c:v>64.527959999999993</c:v>
                </c:pt>
                <c:pt idx="13">
                  <c:v>63.479737999999998</c:v>
                </c:pt>
                <c:pt idx="14">
                  <c:v>63.780360000000002</c:v>
                </c:pt>
                <c:pt idx="15">
                  <c:v>66.263342000000009</c:v>
                </c:pt>
                <c:pt idx="16">
                  <c:v>67.413692999999995</c:v>
                </c:pt>
                <c:pt idx="17">
                  <c:v>68.894365000000008</c:v>
                </c:pt>
                <c:pt idx="18">
                  <c:v>70.799437999999995</c:v>
                </c:pt>
                <c:pt idx="19">
                  <c:v>72.232429999999994</c:v>
                </c:pt>
                <c:pt idx="20">
                  <c:v>73.033272999999994</c:v>
                </c:pt>
                <c:pt idx="21">
                  <c:v>74.323363000000001</c:v>
                </c:pt>
                <c:pt idx="22">
                  <c:v>75.908869999999993</c:v>
                </c:pt>
                <c:pt idx="23">
                  <c:v>77.408945000000003</c:v>
                </c:pt>
                <c:pt idx="24">
                  <c:v>78.725032999999996</c:v>
                </c:pt>
                <c:pt idx="25">
                  <c:v>80.165464999999998</c:v>
                </c:pt>
                <c:pt idx="26">
                  <c:v>81.765240000000006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Income'!$O$4</c:f>
              <c:strCache>
                <c:ptCount val="1"/>
                <c:pt idx="0">
                  <c:v>NH_16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Income'!$O$25:$O$51</c:f>
              <c:numCache>
                <c:formatCode>0.00</c:formatCode>
                <c:ptCount val="27"/>
                <c:pt idx="0">
                  <c:v>52.883913999999997</c:v>
                </c:pt>
                <c:pt idx="1">
                  <c:v>54.556170000000002</c:v>
                </c:pt>
                <c:pt idx="2">
                  <c:v>54.875233999999999</c:v>
                </c:pt>
                <c:pt idx="3">
                  <c:v>54.953252999999997</c:v>
                </c:pt>
                <c:pt idx="4">
                  <c:v>56.967082999999995</c:v>
                </c:pt>
                <c:pt idx="5">
                  <c:v>57.591620999999996</c:v>
                </c:pt>
                <c:pt idx="6">
                  <c:v>60.442372000000006</c:v>
                </c:pt>
                <c:pt idx="7">
                  <c:v>61.097805000000001</c:v>
                </c:pt>
                <c:pt idx="8">
                  <c:v>60.97428</c:v>
                </c:pt>
                <c:pt idx="9">
                  <c:v>60.200944999999997</c:v>
                </c:pt>
                <c:pt idx="10">
                  <c:v>61.076917000000002</c:v>
                </c:pt>
                <c:pt idx="11">
                  <c:v>62.735785000000007</c:v>
                </c:pt>
                <c:pt idx="12">
                  <c:v>64.527959999999993</c:v>
                </c:pt>
                <c:pt idx="13">
                  <c:v>63.479737999999998</c:v>
                </c:pt>
                <c:pt idx="14">
                  <c:v>65.246290000000002</c:v>
                </c:pt>
                <c:pt idx="15">
                  <c:v>67.910925000000006</c:v>
                </c:pt>
                <c:pt idx="16">
                  <c:v>69.778107999999989</c:v>
                </c:pt>
                <c:pt idx="17">
                  <c:v>71.582497000000004</c:v>
                </c:pt>
                <c:pt idx="18">
                  <c:v>73.739455000000007</c:v>
                </c:pt>
                <c:pt idx="19">
                  <c:v>75.680982</c:v>
                </c:pt>
                <c:pt idx="20">
                  <c:v>77.035429999999991</c:v>
                </c:pt>
                <c:pt idx="21">
                  <c:v>78.148741999999999</c:v>
                </c:pt>
                <c:pt idx="22">
                  <c:v>79.516222999999997</c:v>
                </c:pt>
                <c:pt idx="23">
                  <c:v>80.941761999999997</c:v>
                </c:pt>
                <c:pt idx="24">
                  <c:v>82.43338</c:v>
                </c:pt>
                <c:pt idx="25">
                  <c:v>83.997332999999998</c:v>
                </c:pt>
                <c:pt idx="26">
                  <c:v>85.595359999999999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56608"/>
        <c:axId val="181958144"/>
      </c:lineChart>
      <c:catAx>
        <c:axId val="181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1958144"/>
        <c:crosses val="autoZero"/>
        <c:auto val="1"/>
        <c:lblAlgn val="ctr"/>
        <c:lblOffset val="100"/>
        <c:noMultiLvlLbl val="0"/>
      </c:catAx>
      <c:valAx>
        <c:axId val="181958144"/>
        <c:scaling>
          <c:orientation val="minMax"/>
          <c:max val="10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8195660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Personal Income</a:t>
            </a:r>
          </a:p>
          <a:p>
            <a:pPr>
              <a:defRPr/>
            </a:pPr>
            <a:r>
              <a:rPr lang="en-US" sz="1200"/>
              <a:t>Rhode Island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Income'!$Q$4</c:f>
              <c:strCache>
                <c:ptCount val="1"/>
                <c:pt idx="0">
                  <c:v>RI_17</c:v>
                </c:pt>
              </c:strCache>
            </c:strRef>
          </c:tx>
          <c:marker>
            <c:symbol val="none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Income'!$Q$25:$Q$51</c:f>
              <c:numCache>
                <c:formatCode>0.00</c:formatCode>
                <c:ptCount val="27"/>
                <c:pt idx="0">
                  <c:v>38.258353</c:v>
                </c:pt>
                <c:pt idx="1">
                  <c:v>39.521750999999995</c:v>
                </c:pt>
                <c:pt idx="2">
                  <c:v>40.628502999999995</c:v>
                </c:pt>
                <c:pt idx="3">
                  <c:v>41.926301000000002</c:v>
                </c:pt>
                <c:pt idx="4">
                  <c:v>42.833260000000003</c:v>
                </c:pt>
                <c:pt idx="5">
                  <c:v>42.742033000000006</c:v>
                </c:pt>
                <c:pt idx="6">
                  <c:v>43.884591999999998</c:v>
                </c:pt>
                <c:pt idx="7">
                  <c:v>44.550067999999996</c:v>
                </c:pt>
                <c:pt idx="8">
                  <c:v>44.259074999999996</c:v>
                </c:pt>
                <c:pt idx="9">
                  <c:v>43.131869999999999</c:v>
                </c:pt>
                <c:pt idx="10">
                  <c:v>44.290022</c:v>
                </c:pt>
                <c:pt idx="11">
                  <c:v>44.782160000000005</c:v>
                </c:pt>
                <c:pt idx="12">
                  <c:v>45.796974999999996</c:v>
                </c:pt>
                <c:pt idx="13">
                  <c:v>45.355230000000006</c:v>
                </c:pt>
                <c:pt idx="14">
                  <c:v>46.217910000000003</c:v>
                </c:pt>
                <c:pt idx="15">
                  <c:v>47.975830000000002</c:v>
                </c:pt>
                <c:pt idx="16">
                  <c:v>48.084966999999999</c:v>
                </c:pt>
                <c:pt idx="17">
                  <c:v>48.261386999999999</c:v>
                </c:pt>
                <c:pt idx="18">
                  <c:v>48.362862999999997</c:v>
                </c:pt>
                <c:pt idx="19">
                  <c:v>48.698622999999998</c:v>
                </c:pt>
                <c:pt idx="20">
                  <c:v>49.276832999999996</c:v>
                </c:pt>
                <c:pt idx="21">
                  <c:v>50.041705</c:v>
                </c:pt>
                <c:pt idx="22">
                  <c:v>50.888644999999997</c:v>
                </c:pt>
                <c:pt idx="23">
                  <c:v>51.624673000000001</c:v>
                </c:pt>
                <c:pt idx="24">
                  <c:v>52.347709999999999</c:v>
                </c:pt>
                <c:pt idx="25">
                  <c:v>53.171135</c:v>
                </c:pt>
                <c:pt idx="26">
                  <c:v>54.061699999999995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Income'!$R$4</c:f>
              <c:strCache>
                <c:ptCount val="1"/>
                <c:pt idx="0">
                  <c:v>RI_16</c:v>
                </c:pt>
              </c:strCache>
            </c:strRef>
          </c:tx>
          <c:marker>
            <c:symbol val="none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Income'!$R$25:$R$51</c:f>
              <c:numCache>
                <c:formatCode>0.00</c:formatCode>
                <c:ptCount val="27"/>
                <c:pt idx="0">
                  <c:v>38.258353</c:v>
                </c:pt>
                <c:pt idx="1">
                  <c:v>39.521750999999995</c:v>
                </c:pt>
                <c:pt idx="2">
                  <c:v>40.628502999999995</c:v>
                </c:pt>
                <c:pt idx="3">
                  <c:v>41.926301000000002</c:v>
                </c:pt>
                <c:pt idx="4">
                  <c:v>42.833260000000003</c:v>
                </c:pt>
                <c:pt idx="5">
                  <c:v>42.742033000000006</c:v>
                </c:pt>
                <c:pt idx="6">
                  <c:v>43.884591999999998</c:v>
                </c:pt>
                <c:pt idx="7">
                  <c:v>44.550067999999996</c:v>
                </c:pt>
                <c:pt idx="8">
                  <c:v>44.259074999999996</c:v>
                </c:pt>
                <c:pt idx="9">
                  <c:v>43.131869999999999</c:v>
                </c:pt>
                <c:pt idx="10">
                  <c:v>44.290022</c:v>
                </c:pt>
                <c:pt idx="11">
                  <c:v>44.782160000000005</c:v>
                </c:pt>
                <c:pt idx="12">
                  <c:v>45.796974999999996</c:v>
                </c:pt>
                <c:pt idx="13">
                  <c:v>45.355230000000006</c:v>
                </c:pt>
                <c:pt idx="14">
                  <c:v>46.412152999999996</c:v>
                </c:pt>
                <c:pt idx="15">
                  <c:v>48.234464999999993</c:v>
                </c:pt>
                <c:pt idx="16">
                  <c:v>48.874470000000002</c:v>
                </c:pt>
                <c:pt idx="17">
                  <c:v>49.420173000000005</c:v>
                </c:pt>
                <c:pt idx="18">
                  <c:v>49.669505000000001</c:v>
                </c:pt>
                <c:pt idx="19">
                  <c:v>50.279167999999999</c:v>
                </c:pt>
                <c:pt idx="20">
                  <c:v>51.084313000000002</c:v>
                </c:pt>
                <c:pt idx="21">
                  <c:v>51.809758000000002</c:v>
                </c:pt>
                <c:pt idx="22">
                  <c:v>52.642139999999998</c:v>
                </c:pt>
                <c:pt idx="23">
                  <c:v>53.416675000000005</c:v>
                </c:pt>
                <c:pt idx="24">
                  <c:v>54.270154999999995</c:v>
                </c:pt>
                <c:pt idx="25">
                  <c:v>55.163267999999995</c:v>
                </c:pt>
                <c:pt idx="26">
                  <c:v>56.046264999999998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67488"/>
        <c:axId val="181973376"/>
      </c:lineChart>
      <c:catAx>
        <c:axId val="1819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973376"/>
        <c:crosses val="autoZero"/>
        <c:auto val="1"/>
        <c:lblAlgn val="ctr"/>
        <c:lblOffset val="100"/>
        <c:noMultiLvlLbl val="0"/>
      </c:catAx>
      <c:valAx>
        <c:axId val="181973376"/>
        <c:scaling>
          <c:orientation val="minMax"/>
          <c:max val="6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81967488"/>
        <c:crosses val="autoZero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Personal Income</a:t>
            </a:r>
          </a:p>
          <a:p>
            <a:pPr>
              <a:defRPr/>
            </a:pPr>
            <a:r>
              <a:rPr lang="en-US" sz="1200"/>
              <a:t>Vermont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Income'!$T$4</c:f>
              <c:strCache>
                <c:ptCount val="1"/>
                <c:pt idx="0">
                  <c:v>VT_17</c:v>
                </c:pt>
              </c:strCache>
            </c:strRef>
          </c:tx>
          <c:marker>
            <c:symbol val="none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Income'!$T$25:$T$51</c:f>
              <c:numCache>
                <c:formatCode>0.00</c:formatCode>
                <c:ptCount val="27"/>
                <c:pt idx="0">
                  <c:v>21.194700000000001</c:v>
                </c:pt>
                <c:pt idx="1">
                  <c:v>22.039936000000001</c:v>
                </c:pt>
                <c:pt idx="2">
                  <c:v>22.281106000000001</c:v>
                </c:pt>
                <c:pt idx="3">
                  <c:v>22.716864000000001</c:v>
                </c:pt>
                <c:pt idx="4">
                  <c:v>23.526965000000001</c:v>
                </c:pt>
                <c:pt idx="5">
                  <c:v>23.342319</c:v>
                </c:pt>
                <c:pt idx="6">
                  <c:v>24.291520000000002</c:v>
                </c:pt>
                <c:pt idx="7">
                  <c:v>24.955145000000002</c:v>
                </c:pt>
                <c:pt idx="8">
                  <c:v>25.47851</c:v>
                </c:pt>
                <c:pt idx="9">
                  <c:v>25.131437999999999</c:v>
                </c:pt>
                <c:pt idx="10">
                  <c:v>25.195335</c:v>
                </c:pt>
                <c:pt idx="11">
                  <c:v>26.134753</c:v>
                </c:pt>
                <c:pt idx="12">
                  <c:v>26.497599999999998</c:v>
                </c:pt>
                <c:pt idx="13">
                  <c:v>26.589593000000001</c:v>
                </c:pt>
                <c:pt idx="14">
                  <c:v>27.054788000000002</c:v>
                </c:pt>
                <c:pt idx="15">
                  <c:v>27.948793000000002</c:v>
                </c:pt>
                <c:pt idx="16">
                  <c:v>28.180109999999999</c:v>
                </c:pt>
                <c:pt idx="17">
                  <c:v>28.403299999999998</c:v>
                </c:pt>
                <c:pt idx="18">
                  <c:v>28.180251999999999</c:v>
                </c:pt>
                <c:pt idx="19">
                  <c:v>28.026242999999997</c:v>
                </c:pt>
                <c:pt idx="20">
                  <c:v>27.845105</c:v>
                </c:pt>
                <c:pt idx="21">
                  <c:v>27.84665</c:v>
                </c:pt>
                <c:pt idx="22">
                  <c:v>27.914501999999999</c:v>
                </c:pt>
                <c:pt idx="23">
                  <c:v>27.956907999999999</c:v>
                </c:pt>
                <c:pt idx="24">
                  <c:v>27.970402999999997</c:v>
                </c:pt>
                <c:pt idx="25">
                  <c:v>28.038637999999999</c:v>
                </c:pt>
                <c:pt idx="26">
                  <c:v>28.153848000000004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Income'!$U$4</c:f>
              <c:strCache>
                <c:ptCount val="1"/>
                <c:pt idx="0">
                  <c:v>VT_16</c:v>
                </c:pt>
              </c:strCache>
            </c:strRef>
          </c:tx>
          <c:marker>
            <c:symbol val="none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Income'!$U$25:$U$51</c:f>
              <c:numCache>
                <c:formatCode>0.00</c:formatCode>
                <c:ptCount val="27"/>
                <c:pt idx="0">
                  <c:v>21.194700000000001</c:v>
                </c:pt>
                <c:pt idx="1">
                  <c:v>22.039936000000001</c:v>
                </c:pt>
                <c:pt idx="2">
                  <c:v>22.281106000000001</c:v>
                </c:pt>
                <c:pt idx="3">
                  <c:v>22.716864000000001</c:v>
                </c:pt>
                <c:pt idx="4">
                  <c:v>23.526965000000001</c:v>
                </c:pt>
                <c:pt idx="5">
                  <c:v>23.342319</c:v>
                </c:pt>
                <c:pt idx="6">
                  <c:v>24.291520000000002</c:v>
                </c:pt>
                <c:pt idx="7">
                  <c:v>24.955145000000002</c:v>
                </c:pt>
                <c:pt idx="8">
                  <c:v>25.47851</c:v>
                </c:pt>
                <c:pt idx="9">
                  <c:v>25.131437999999999</c:v>
                </c:pt>
                <c:pt idx="10">
                  <c:v>25.195335</c:v>
                </c:pt>
                <c:pt idx="11">
                  <c:v>26.134753</c:v>
                </c:pt>
                <c:pt idx="12">
                  <c:v>26.497599999999998</c:v>
                </c:pt>
                <c:pt idx="13">
                  <c:v>26.589593000000001</c:v>
                </c:pt>
                <c:pt idx="14">
                  <c:v>27.070595000000001</c:v>
                </c:pt>
                <c:pt idx="15">
                  <c:v>27.769919999999999</c:v>
                </c:pt>
                <c:pt idx="16">
                  <c:v>28.243595000000003</c:v>
                </c:pt>
                <c:pt idx="17">
                  <c:v>27.944525000000002</c:v>
                </c:pt>
                <c:pt idx="18">
                  <c:v>27.782848000000001</c:v>
                </c:pt>
                <c:pt idx="19">
                  <c:v>27.811794999999996</c:v>
                </c:pt>
                <c:pt idx="20">
                  <c:v>27.787948</c:v>
                </c:pt>
                <c:pt idx="21">
                  <c:v>27.7743</c:v>
                </c:pt>
                <c:pt idx="22">
                  <c:v>27.841284999999999</c:v>
                </c:pt>
                <c:pt idx="23">
                  <c:v>27.914111999999999</c:v>
                </c:pt>
                <c:pt idx="24">
                  <c:v>28.014492999999998</c:v>
                </c:pt>
                <c:pt idx="25">
                  <c:v>28.138715000000001</c:v>
                </c:pt>
                <c:pt idx="26">
                  <c:v>28.271065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82720"/>
        <c:axId val="181984256"/>
      </c:lineChart>
      <c:catAx>
        <c:axId val="1819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984256"/>
        <c:crosses val="autoZero"/>
        <c:auto val="1"/>
        <c:lblAlgn val="ctr"/>
        <c:lblOffset val="100"/>
        <c:noMultiLvlLbl val="0"/>
      </c:catAx>
      <c:valAx>
        <c:axId val="181984256"/>
        <c:scaling>
          <c:orientation val="minMax"/>
          <c:max val="3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81982720"/>
        <c:crosses val="autoZero"/>
        <c:crossBetween val="between"/>
        <c:majorUnit val="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Personal Income</a:t>
            </a:r>
          </a:p>
          <a:p>
            <a:pPr>
              <a:defRPr/>
            </a:pPr>
            <a:r>
              <a:rPr lang="en-US" sz="1200"/>
              <a:t>USA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Income'!$W$4</c:f>
              <c:strCache>
                <c:ptCount val="1"/>
                <c:pt idx="0">
                  <c:v>USA_17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Income'!$W$25:$W$51</c:f>
              <c:numCache>
                <c:formatCode>#,##0</c:formatCode>
                <c:ptCount val="27"/>
                <c:pt idx="0">
                  <c:v>10389.038</c:v>
                </c:pt>
                <c:pt idx="1">
                  <c:v>10611.322</c:v>
                </c:pt>
                <c:pt idx="2">
                  <c:v>10659.633</c:v>
                </c:pt>
                <c:pt idx="3">
                  <c:v>10837.52</c:v>
                </c:pt>
                <c:pt idx="4">
                  <c:v>11205.92</c:v>
                </c:pt>
                <c:pt idx="5">
                  <c:v>11503.502</c:v>
                </c:pt>
                <c:pt idx="6">
                  <c:v>12027.565000000001</c:v>
                </c:pt>
                <c:pt idx="7">
                  <c:v>12358.148999999999</c:v>
                </c:pt>
                <c:pt idx="8">
                  <c:v>12494.304</c:v>
                </c:pt>
                <c:pt idx="9">
                  <c:v>12095.210999999999</c:v>
                </c:pt>
                <c:pt idx="10">
                  <c:v>12273.823</c:v>
                </c:pt>
                <c:pt idx="11">
                  <c:v>12726.296</c:v>
                </c:pt>
                <c:pt idx="12">
                  <c:v>13111.793</c:v>
                </c:pt>
                <c:pt idx="13">
                  <c:v>13087.700999999999</c:v>
                </c:pt>
                <c:pt idx="14">
                  <c:v>13574.618</c:v>
                </c:pt>
                <c:pt idx="15">
                  <c:v>14205.704</c:v>
                </c:pt>
                <c:pt idx="16">
                  <c:v>14377.378000000001</c:v>
                </c:pt>
                <c:pt idx="17">
                  <c:v>14599.781000000001</c:v>
                </c:pt>
                <c:pt idx="18">
                  <c:v>14876.499</c:v>
                </c:pt>
                <c:pt idx="19">
                  <c:v>15190.736999999999</c:v>
                </c:pt>
                <c:pt idx="20">
                  <c:v>15433.494000000001</c:v>
                </c:pt>
                <c:pt idx="21">
                  <c:v>15698.904</c:v>
                </c:pt>
                <c:pt idx="22">
                  <c:v>16029.545</c:v>
                </c:pt>
                <c:pt idx="23">
                  <c:v>16359.796</c:v>
                </c:pt>
                <c:pt idx="24">
                  <c:v>16667.55</c:v>
                </c:pt>
                <c:pt idx="25">
                  <c:v>16987.231</c:v>
                </c:pt>
                <c:pt idx="26">
                  <c:v>17322.669999999998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Income'!$X$4</c:f>
              <c:strCache>
                <c:ptCount val="1"/>
                <c:pt idx="0">
                  <c:v>USA_16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Income'!$X$25:$X$51</c:f>
              <c:numCache>
                <c:formatCode>#,##0</c:formatCode>
                <c:ptCount val="27"/>
                <c:pt idx="0">
                  <c:v>10389.038</c:v>
                </c:pt>
                <c:pt idx="1">
                  <c:v>10611.322</c:v>
                </c:pt>
                <c:pt idx="2">
                  <c:v>10659.633</c:v>
                </c:pt>
                <c:pt idx="3">
                  <c:v>10837.52</c:v>
                </c:pt>
                <c:pt idx="4">
                  <c:v>11205.92</c:v>
                </c:pt>
                <c:pt idx="5">
                  <c:v>11503.502</c:v>
                </c:pt>
                <c:pt idx="6">
                  <c:v>12027.565000000001</c:v>
                </c:pt>
                <c:pt idx="7">
                  <c:v>12358.148999999999</c:v>
                </c:pt>
                <c:pt idx="8">
                  <c:v>12494.304</c:v>
                </c:pt>
                <c:pt idx="9">
                  <c:v>12095.210999999999</c:v>
                </c:pt>
                <c:pt idx="10">
                  <c:v>12273.823</c:v>
                </c:pt>
                <c:pt idx="11">
                  <c:v>12726.296</c:v>
                </c:pt>
                <c:pt idx="12">
                  <c:v>13111.793</c:v>
                </c:pt>
                <c:pt idx="13">
                  <c:v>13087.700999999999</c:v>
                </c:pt>
                <c:pt idx="14">
                  <c:v>13567.746999999999</c:v>
                </c:pt>
                <c:pt idx="15">
                  <c:v>14112.883</c:v>
                </c:pt>
                <c:pt idx="16">
                  <c:v>14418.069</c:v>
                </c:pt>
                <c:pt idx="17">
                  <c:v>14699.18</c:v>
                </c:pt>
                <c:pt idx="18">
                  <c:v>15064.933999999999</c:v>
                </c:pt>
                <c:pt idx="19">
                  <c:v>15427.184999999999</c:v>
                </c:pt>
                <c:pt idx="20">
                  <c:v>15749.941999999999</c:v>
                </c:pt>
                <c:pt idx="21">
                  <c:v>16036.446</c:v>
                </c:pt>
                <c:pt idx="22">
                  <c:v>16344.394</c:v>
                </c:pt>
                <c:pt idx="23">
                  <c:v>16656.648000000001</c:v>
                </c:pt>
                <c:pt idx="24">
                  <c:v>16980.937999999998</c:v>
                </c:pt>
                <c:pt idx="25">
                  <c:v>17314.664000000001</c:v>
                </c:pt>
                <c:pt idx="26">
                  <c:v>17655.859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61856"/>
        <c:axId val="223963392"/>
      </c:lineChart>
      <c:catAx>
        <c:axId val="2239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23963392"/>
        <c:crosses val="autoZero"/>
        <c:auto val="1"/>
        <c:lblAlgn val="ctr"/>
        <c:lblOffset val="100"/>
        <c:noMultiLvlLbl val="0"/>
      </c:catAx>
      <c:valAx>
        <c:axId val="223963392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223961856"/>
        <c:crosses val="autoZero"/>
        <c:crossBetween val="between"/>
        <c:majorUnit val="4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New England as a Percent of USA Personal Income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Personal Income'!$AR$4</c:f>
              <c:strCache>
                <c:ptCount val="1"/>
                <c:pt idx="0">
                  <c:v>NE_Pct_Actual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Income'!$AR$25:$AR$51</c:f>
              <c:numCache>
                <c:formatCode>0.00%</c:formatCode>
                <c:ptCount val="27"/>
                <c:pt idx="0">
                  <c:v>6.034397602549918E-2</c:v>
                </c:pt>
                <c:pt idx="1">
                  <c:v>6.0745973027677411E-2</c:v>
                </c:pt>
                <c:pt idx="2">
                  <c:v>6.0169125897673967E-2</c:v>
                </c:pt>
                <c:pt idx="3">
                  <c:v>5.9561492850762905E-2</c:v>
                </c:pt>
                <c:pt idx="4">
                  <c:v>5.9125632701286457E-2</c:v>
                </c:pt>
                <c:pt idx="5">
                  <c:v>5.8456922943986959E-2</c:v>
                </c:pt>
                <c:pt idx="6">
                  <c:v>5.8585061065976357E-2</c:v>
                </c:pt>
                <c:pt idx="7">
                  <c:v>5.8546588975420186E-2</c:v>
                </c:pt>
                <c:pt idx="8">
                  <c:v>5.8817345087809614E-2</c:v>
                </c:pt>
                <c:pt idx="9">
                  <c:v>6.0182106785900642E-2</c:v>
                </c:pt>
                <c:pt idx="10">
                  <c:v>6.037363501168299E-2</c:v>
                </c:pt>
                <c:pt idx="11">
                  <c:v>5.9249852431532316E-2</c:v>
                </c:pt>
                <c:pt idx="12">
                  <c:v>5.8395876902571607E-2</c:v>
                </c:pt>
                <c:pt idx="13">
                  <c:v>5.773028586151227E-2</c:v>
                </c:pt>
                <c:pt idx="14">
                  <c:v>5.693590125335387E-2</c:v>
                </c:pt>
                <c:pt idx="15">
                  <c:v>5.683178883637164E-2</c:v>
                </c:pt>
                <c:pt idx="16">
                  <c:v>5.6707978325394238E-2</c:v>
                </c:pt>
                <c:pt idx="17">
                  <c:v>5.6443150071908609E-2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Personal Income'!$AS$4</c:f>
              <c:strCache>
                <c:ptCount val="1"/>
                <c:pt idx="0">
                  <c:v>NE_Pct_Forecast</c:v>
                </c:pt>
              </c:strCache>
            </c:strRef>
          </c:tx>
          <c:marker>
            <c:symbol val="diamond"/>
            <c:size val="5"/>
          </c:marker>
          <c:cat>
            <c:numRef>
              <c:f>'Real Personal Income'!$AQ$25:$AQ$51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Personal Income'!$AS$25:$AS$51</c:f>
              <c:numCache>
                <c:formatCode>0.00%</c:formatCode>
                <c:ptCount val="27"/>
                <c:pt idx="17">
                  <c:v>5.6443150071908609E-2</c:v>
                </c:pt>
                <c:pt idx="18">
                  <c:v>5.6126192728544529E-2</c:v>
                </c:pt>
                <c:pt idx="19">
                  <c:v>5.5753215923625032E-2</c:v>
                </c:pt>
                <c:pt idx="20">
                  <c:v>5.5465932730462721E-2</c:v>
                </c:pt>
                <c:pt idx="21">
                  <c:v>5.5401722311315488E-2</c:v>
                </c:pt>
                <c:pt idx="22">
                  <c:v>5.5288214980525031E-2</c:v>
                </c:pt>
                <c:pt idx="23">
                  <c:v>5.5149624726371894E-2</c:v>
                </c:pt>
                <c:pt idx="24">
                  <c:v>5.5015143197410542E-2</c:v>
                </c:pt>
                <c:pt idx="25">
                  <c:v>5.4920452309149152E-2</c:v>
                </c:pt>
                <c:pt idx="26">
                  <c:v>5.4883581457131042E-2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83008"/>
        <c:axId val="229430400"/>
      </c:lineChart>
      <c:catAx>
        <c:axId val="227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9430400"/>
        <c:crosses val="autoZero"/>
        <c:auto val="1"/>
        <c:lblAlgn val="ctr"/>
        <c:lblOffset val="100"/>
        <c:noMultiLvlLbl val="0"/>
      </c:catAx>
      <c:valAx>
        <c:axId val="229430400"/>
        <c:scaling>
          <c:orientation val="minMax"/>
          <c:max val="6.2500000000000014E-2"/>
          <c:min val="5.2500000000000012E-2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7483008"/>
        <c:crosses val="autoZero"/>
        <c:crossBetween val="between"/>
        <c:majorUnit val="2.5000000000000005E-3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Population</a:t>
            </a:r>
          </a:p>
          <a:p>
            <a:pPr>
              <a:defRPr/>
            </a:pPr>
            <a:r>
              <a:rPr lang="en-US" sz="1200"/>
              <a:t>Connecticut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Population!$E$4</c:f>
              <c:strCache>
                <c:ptCount val="1"/>
                <c:pt idx="0">
                  <c:v>CT_17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Population!$E$25:$E$51</c:f>
              <c:numCache>
                <c:formatCode>0.000</c:formatCode>
                <c:ptCount val="27"/>
                <c:pt idx="0">
                  <c:v>3.4224019999999999</c:v>
                </c:pt>
                <c:pt idx="1">
                  <c:v>3.4450349999999998</c:v>
                </c:pt>
                <c:pt idx="2">
                  <c:v>3.4727749999999999</c:v>
                </c:pt>
                <c:pt idx="3">
                  <c:v>3.4913495999999999</c:v>
                </c:pt>
                <c:pt idx="4">
                  <c:v>3.5016529999999997</c:v>
                </c:pt>
                <c:pt idx="5">
                  <c:v>3.5127079999999999</c:v>
                </c:pt>
                <c:pt idx="6">
                  <c:v>3.521293</c:v>
                </c:pt>
                <c:pt idx="7">
                  <c:v>3.536016</c:v>
                </c:pt>
                <c:pt idx="8">
                  <c:v>3.5540819999999997</c:v>
                </c:pt>
                <c:pt idx="9">
                  <c:v>3.5711249999999999</c:v>
                </c:pt>
                <c:pt idx="10">
                  <c:v>3.5860810000000001</c:v>
                </c:pt>
                <c:pt idx="11">
                  <c:v>3.5921529999999997</c:v>
                </c:pt>
                <c:pt idx="12">
                  <c:v>3.595399</c:v>
                </c:pt>
                <c:pt idx="13">
                  <c:v>3.594643</c:v>
                </c:pt>
                <c:pt idx="14">
                  <c:v>3.5884899999999997</c:v>
                </c:pt>
                <c:pt idx="15">
                  <c:v>3.580686</c:v>
                </c:pt>
                <c:pt idx="16">
                  <c:v>3.5748409999999997</c:v>
                </c:pt>
                <c:pt idx="17">
                  <c:v>3.5745459999999998</c:v>
                </c:pt>
                <c:pt idx="18">
                  <c:v>3.5745549999999997</c:v>
                </c:pt>
                <c:pt idx="19">
                  <c:v>3.5739430000000003</c:v>
                </c:pt>
                <c:pt idx="20">
                  <c:v>3.5748500000000001</c:v>
                </c:pt>
                <c:pt idx="21">
                  <c:v>3.5781370000000003</c:v>
                </c:pt>
                <c:pt idx="22">
                  <c:v>3.5826899999999999</c:v>
                </c:pt>
                <c:pt idx="23">
                  <c:v>3.587237</c:v>
                </c:pt>
                <c:pt idx="24">
                  <c:v>3.591691</c:v>
                </c:pt>
                <c:pt idx="25">
                  <c:v>3.5956139999999999</c:v>
                </c:pt>
                <c:pt idx="26">
                  <c:v>3.5987260000000001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Population!$F$4</c:f>
              <c:strCache>
                <c:ptCount val="1"/>
                <c:pt idx="0">
                  <c:v>CT_16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Population!$F$25:$F$51</c:f>
              <c:numCache>
                <c:formatCode>0.000</c:formatCode>
                <c:ptCount val="27"/>
                <c:pt idx="0">
                  <c:v>3.4224019999999999</c:v>
                </c:pt>
                <c:pt idx="1">
                  <c:v>3.4450349999999998</c:v>
                </c:pt>
                <c:pt idx="2">
                  <c:v>3.4727749999999999</c:v>
                </c:pt>
                <c:pt idx="3">
                  <c:v>3.4913495999999999</c:v>
                </c:pt>
                <c:pt idx="4">
                  <c:v>3.5016529999999997</c:v>
                </c:pt>
                <c:pt idx="5">
                  <c:v>3.5127079999999999</c:v>
                </c:pt>
                <c:pt idx="6">
                  <c:v>3.521293</c:v>
                </c:pt>
                <c:pt idx="7">
                  <c:v>3.536016</c:v>
                </c:pt>
                <c:pt idx="8">
                  <c:v>3.5540819999999997</c:v>
                </c:pt>
                <c:pt idx="9">
                  <c:v>3.5710189999999997</c:v>
                </c:pt>
                <c:pt idx="10">
                  <c:v>3.5859459999999999</c:v>
                </c:pt>
                <c:pt idx="11">
                  <c:v>3.5918609999999997</c:v>
                </c:pt>
                <c:pt idx="12">
                  <c:v>3.595707</c:v>
                </c:pt>
                <c:pt idx="13">
                  <c:v>3.5966629999999999</c:v>
                </c:pt>
                <c:pt idx="14">
                  <c:v>3.5924940000000003</c:v>
                </c:pt>
                <c:pt idx="15">
                  <c:v>3.5887779999999996</c:v>
                </c:pt>
                <c:pt idx="16">
                  <c:v>3.5899580000000002</c:v>
                </c:pt>
                <c:pt idx="17">
                  <c:v>3.5934979999999999</c:v>
                </c:pt>
                <c:pt idx="18">
                  <c:v>3.596263</c:v>
                </c:pt>
                <c:pt idx="19">
                  <c:v>3.5986039999999999</c:v>
                </c:pt>
                <c:pt idx="20">
                  <c:v>3.6038290000000002</c:v>
                </c:pt>
                <c:pt idx="21">
                  <c:v>3.6103459999999998</c:v>
                </c:pt>
                <c:pt idx="22">
                  <c:v>3.616663</c:v>
                </c:pt>
                <c:pt idx="23">
                  <c:v>3.622633</c:v>
                </c:pt>
                <c:pt idx="24">
                  <c:v>3.6281509999999999</c:v>
                </c:pt>
                <c:pt idx="25">
                  <c:v>3.6331500000000001</c:v>
                </c:pt>
                <c:pt idx="26">
                  <c:v>3.6375670000000002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84768"/>
        <c:axId val="250815232"/>
      </c:lineChart>
      <c:catAx>
        <c:axId val="2507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0815232"/>
        <c:crosses val="autoZero"/>
        <c:auto val="1"/>
        <c:lblAlgn val="ctr"/>
        <c:lblOffset val="100"/>
        <c:noMultiLvlLbl val="0"/>
      </c:catAx>
      <c:valAx>
        <c:axId val="250815232"/>
        <c:scaling>
          <c:orientation val="minMax"/>
          <c:max val="3.8"/>
          <c:min val="3.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5078476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Gross State Product</a:t>
            </a:r>
          </a:p>
          <a:p>
            <a:pPr>
              <a:defRPr/>
            </a:pPr>
            <a:r>
              <a:rPr lang="en-US" sz="1200"/>
              <a:t>Connecticut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GSP'!$E$4</c:f>
              <c:strCache>
                <c:ptCount val="1"/>
                <c:pt idx="0">
                  <c:v>CT_17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GSP'!$E$25:$E$51</c:f>
              <c:numCache>
                <c:formatCode>0.00</c:formatCode>
                <c:ptCount val="27"/>
                <c:pt idx="0">
                  <c:v>209.32900000000001</c:v>
                </c:pt>
                <c:pt idx="1">
                  <c:v>212.39500000000001</c:v>
                </c:pt>
                <c:pt idx="2">
                  <c:v>211.78899999999999</c:v>
                </c:pt>
                <c:pt idx="3">
                  <c:v>214.00299999999999</c:v>
                </c:pt>
                <c:pt idx="4">
                  <c:v>227.364</c:v>
                </c:pt>
                <c:pt idx="5">
                  <c:v>231.57249999999999</c:v>
                </c:pt>
                <c:pt idx="6">
                  <c:v>237.28</c:v>
                </c:pt>
                <c:pt idx="7">
                  <c:v>247.24780000000001</c:v>
                </c:pt>
                <c:pt idx="8">
                  <c:v>243.85550000000001</c:v>
                </c:pt>
                <c:pt idx="9">
                  <c:v>233.5615</c:v>
                </c:pt>
                <c:pt idx="10">
                  <c:v>232.35679999999999</c:v>
                </c:pt>
                <c:pt idx="11">
                  <c:v>228.4537</c:v>
                </c:pt>
                <c:pt idx="12">
                  <c:v>228.21199999999999</c:v>
                </c:pt>
                <c:pt idx="13">
                  <c:v>224.93129999999999</c:v>
                </c:pt>
                <c:pt idx="14">
                  <c:v>223.5455</c:v>
                </c:pt>
                <c:pt idx="15">
                  <c:v>228.51650000000001</c:v>
                </c:pt>
                <c:pt idx="16">
                  <c:v>230.72030000000001</c:v>
                </c:pt>
                <c:pt idx="17">
                  <c:v>234.5121</c:v>
                </c:pt>
                <c:pt idx="18">
                  <c:v>239.60849999999999</c:v>
                </c:pt>
                <c:pt idx="19">
                  <c:v>243.12780000000001</c:v>
                </c:pt>
                <c:pt idx="20">
                  <c:v>244.24930000000001</c:v>
                </c:pt>
                <c:pt idx="21">
                  <c:v>249.65190000000001</c:v>
                </c:pt>
                <c:pt idx="22">
                  <c:v>254.91990000000001</c:v>
                </c:pt>
                <c:pt idx="23">
                  <c:v>260.17959999999999</c:v>
                </c:pt>
                <c:pt idx="24">
                  <c:v>264.42579999999998</c:v>
                </c:pt>
                <c:pt idx="25">
                  <c:v>268.57810000000001</c:v>
                </c:pt>
                <c:pt idx="26">
                  <c:v>273.00060000000002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GSP'!$F$4</c:f>
              <c:strCache>
                <c:ptCount val="1"/>
                <c:pt idx="0">
                  <c:v>CT_16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GSP'!$F$25:$F$51</c:f>
              <c:numCache>
                <c:formatCode>0.00</c:formatCode>
                <c:ptCount val="27"/>
                <c:pt idx="0">
                  <c:v>206.96</c:v>
                </c:pt>
                <c:pt idx="1">
                  <c:v>208.946</c:v>
                </c:pt>
                <c:pt idx="2">
                  <c:v>208.12700000000001</c:v>
                </c:pt>
                <c:pt idx="3">
                  <c:v>212.01599999999999</c:v>
                </c:pt>
                <c:pt idx="4">
                  <c:v>225.77500000000001</c:v>
                </c:pt>
                <c:pt idx="5">
                  <c:v>229.5095</c:v>
                </c:pt>
                <c:pt idx="6">
                  <c:v>237.0752</c:v>
                </c:pt>
                <c:pt idx="7">
                  <c:v>246.0685</c:v>
                </c:pt>
                <c:pt idx="8">
                  <c:v>237.1275</c:v>
                </c:pt>
                <c:pt idx="9">
                  <c:v>226.0762</c:v>
                </c:pt>
                <c:pt idx="10">
                  <c:v>228.21170000000001</c:v>
                </c:pt>
                <c:pt idx="11">
                  <c:v>226.53399999999999</c:v>
                </c:pt>
                <c:pt idx="12">
                  <c:v>227.08500000000001</c:v>
                </c:pt>
                <c:pt idx="13">
                  <c:v>226.20930000000001</c:v>
                </c:pt>
                <c:pt idx="14">
                  <c:v>228.9272</c:v>
                </c:pt>
                <c:pt idx="15">
                  <c:v>230.26050000000001</c:v>
                </c:pt>
                <c:pt idx="16">
                  <c:v>233.38489999999999</c:v>
                </c:pt>
                <c:pt idx="17">
                  <c:v>238.80950000000001</c:v>
                </c:pt>
                <c:pt idx="18">
                  <c:v>243.3972</c:v>
                </c:pt>
                <c:pt idx="19">
                  <c:v>246.81309999999999</c:v>
                </c:pt>
                <c:pt idx="20">
                  <c:v>249.67769999999999</c:v>
                </c:pt>
                <c:pt idx="21">
                  <c:v>253.53540000000001</c:v>
                </c:pt>
                <c:pt idx="22">
                  <c:v>258.2482</c:v>
                </c:pt>
                <c:pt idx="23">
                  <c:v>263.00729999999999</c:v>
                </c:pt>
                <c:pt idx="24">
                  <c:v>267.60149999999999</c:v>
                </c:pt>
                <c:pt idx="25">
                  <c:v>272.1071</c:v>
                </c:pt>
                <c:pt idx="26">
                  <c:v>276.67250000000001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90080"/>
        <c:axId val="177048576"/>
      </c:lineChart>
      <c:catAx>
        <c:axId val="1769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7048576"/>
        <c:crosses val="autoZero"/>
        <c:auto val="1"/>
        <c:lblAlgn val="ctr"/>
        <c:lblOffset val="100"/>
        <c:noMultiLvlLbl val="0"/>
      </c:catAx>
      <c:valAx>
        <c:axId val="177048576"/>
        <c:scaling>
          <c:orientation val="minMax"/>
          <c:max val="300"/>
          <c:min val="1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176990080"/>
        <c:crosses val="autoZero"/>
        <c:crossBetween val="between"/>
        <c:majorUnit val="2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Population</a:t>
            </a:r>
          </a:p>
          <a:p>
            <a:pPr>
              <a:defRPr/>
            </a:pPr>
            <a:r>
              <a:rPr lang="en-US" sz="1200"/>
              <a:t>Massachusetts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Population!$H$4</c:f>
              <c:strCache>
                <c:ptCount val="1"/>
                <c:pt idx="0">
                  <c:v>MA_17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Population!$H$25:$H$51</c:f>
              <c:numCache>
                <c:formatCode>0.000</c:formatCode>
                <c:ptCount val="27"/>
                <c:pt idx="0">
                  <c:v>6.3810290000000007</c:v>
                </c:pt>
                <c:pt idx="1">
                  <c:v>6.4094280000000001</c:v>
                </c:pt>
                <c:pt idx="2">
                  <c:v>6.4218840000000004</c:v>
                </c:pt>
                <c:pt idx="3">
                  <c:v>6.4186160000000001</c:v>
                </c:pt>
                <c:pt idx="4">
                  <c:v>6.4070870000000006</c:v>
                </c:pt>
                <c:pt idx="5">
                  <c:v>6.4049520000000006</c:v>
                </c:pt>
                <c:pt idx="6">
                  <c:v>6.4182479999999993</c:v>
                </c:pt>
                <c:pt idx="7">
                  <c:v>6.4485000000000001</c:v>
                </c:pt>
                <c:pt idx="8">
                  <c:v>6.4928900000000001</c:v>
                </c:pt>
                <c:pt idx="9">
                  <c:v>6.5418829999999994</c:v>
                </c:pt>
                <c:pt idx="10">
                  <c:v>6.5888869999999997</c:v>
                </c:pt>
                <c:pt idx="11">
                  <c:v>6.6346819999999997</c:v>
                </c:pt>
                <c:pt idx="12">
                  <c:v>6.6824759999999994</c:v>
                </c:pt>
                <c:pt idx="13">
                  <c:v>6.7294279999999995</c:v>
                </c:pt>
                <c:pt idx="14">
                  <c:v>6.7680980000000002</c:v>
                </c:pt>
                <c:pt idx="15">
                  <c:v>6.7986850000000008</c:v>
                </c:pt>
                <c:pt idx="16">
                  <c:v>6.8290490000000004</c:v>
                </c:pt>
                <c:pt idx="17">
                  <c:v>6.8632910000000003</c:v>
                </c:pt>
                <c:pt idx="18">
                  <c:v>6.8961600000000001</c:v>
                </c:pt>
                <c:pt idx="19">
                  <c:v>6.9267120000000002</c:v>
                </c:pt>
                <c:pt idx="20">
                  <c:v>6.955387</c:v>
                </c:pt>
                <c:pt idx="21">
                  <c:v>6.9872730000000001</c:v>
                </c:pt>
                <c:pt idx="22">
                  <c:v>7.0227079999999997</c:v>
                </c:pt>
                <c:pt idx="23">
                  <c:v>7.0591699999999999</c:v>
                </c:pt>
                <c:pt idx="24">
                  <c:v>7.0964160000000005</c:v>
                </c:pt>
                <c:pt idx="25">
                  <c:v>7.1337619999999999</c:v>
                </c:pt>
                <c:pt idx="26">
                  <c:v>7.1701610000000002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Population!$I$4</c:f>
              <c:strCache>
                <c:ptCount val="1"/>
                <c:pt idx="0">
                  <c:v>MA_16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Population!$I$25:$I$51</c:f>
              <c:numCache>
                <c:formatCode>0.000</c:formatCode>
                <c:ptCount val="27"/>
                <c:pt idx="0">
                  <c:v>6.3810290000000007</c:v>
                </c:pt>
                <c:pt idx="1">
                  <c:v>6.4094280000000001</c:v>
                </c:pt>
                <c:pt idx="2">
                  <c:v>6.4218840000000004</c:v>
                </c:pt>
                <c:pt idx="3">
                  <c:v>6.4186160000000001</c:v>
                </c:pt>
                <c:pt idx="4">
                  <c:v>6.4070870000000006</c:v>
                </c:pt>
                <c:pt idx="5">
                  <c:v>6.4049520000000006</c:v>
                </c:pt>
                <c:pt idx="6">
                  <c:v>6.4182479999999993</c:v>
                </c:pt>
                <c:pt idx="7">
                  <c:v>6.4485000000000001</c:v>
                </c:pt>
                <c:pt idx="8">
                  <c:v>6.4928900000000001</c:v>
                </c:pt>
                <c:pt idx="9">
                  <c:v>6.541588</c:v>
                </c:pt>
                <c:pt idx="10">
                  <c:v>6.5885860000000003</c:v>
                </c:pt>
                <c:pt idx="11">
                  <c:v>6.6343869999999994</c:v>
                </c:pt>
                <c:pt idx="12">
                  <c:v>6.6831300000000002</c:v>
                </c:pt>
                <c:pt idx="13">
                  <c:v>6.7329040000000004</c:v>
                </c:pt>
                <c:pt idx="14">
                  <c:v>6.7755900000000002</c:v>
                </c:pt>
                <c:pt idx="15">
                  <c:v>6.8117049999999999</c:v>
                </c:pt>
                <c:pt idx="16">
                  <c:v>6.848859</c:v>
                </c:pt>
                <c:pt idx="17">
                  <c:v>6.8855020000000007</c:v>
                </c:pt>
                <c:pt idx="18">
                  <c:v>6.9217399999999998</c:v>
                </c:pt>
                <c:pt idx="19">
                  <c:v>6.9578530000000001</c:v>
                </c:pt>
                <c:pt idx="20">
                  <c:v>6.9942150000000005</c:v>
                </c:pt>
                <c:pt idx="21">
                  <c:v>7.031237</c:v>
                </c:pt>
                <c:pt idx="22">
                  <c:v>7.0688300000000002</c:v>
                </c:pt>
                <c:pt idx="23">
                  <c:v>7.1068670000000003</c:v>
                </c:pt>
                <c:pt idx="24">
                  <c:v>7.145086</c:v>
                </c:pt>
                <c:pt idx="25">
                  <c:v>7.1835310000000003</c:v>
                </c:pt>
                <c:pt idx="26">
                  <c:v>7.2215800000000003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32768"/>
        <c:axId val="250834304"/>
      </c:lineChart>
      <c:catAx>
        <c:axId val="2508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0834304"/>
        <c:crosses val="autoZero"/>
        <c:auto val="1"/>
        <c:lblAlgn val="ctr"/>
        <c:lblOffset val="100"/>
        <c:noMultiLvlLbl val="0"/>
      </c:catAx>
      <c:valAx>
        <c:axId val="250834304"/>
        <c:scaling>
          <c:orientation val="minMax"/>
          <c:max val="7.5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0832768"/>
        <c:crosses val="autoZero"/>
        <c:crossBetween val="between"/>
        <c:majorUnit val="0.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Population</a:t>
            </a:r>
          </a:p>
          <a:p>
            <a:pPr>
              <a:defRPr/>
            </a:pPr>
            <a:r>
              <a:rPr lang="en-US" sz="1200"/>
              <a:t>Maine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Population!$K$4</c:f>
              <c:strCache>
                <c:ptCount val="1"/>
                <c:pt idx="0">
                  <c:v>ME_17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Population!$K$25:$K$51</c:f>
              <c:numCache>
                <c:formatCode>0.000</c:formatCode>
                <c:ptCount val="27"/>
                <c:pt idx="0">
                  <c:v>1.2814380000000001</c:v>
                </c:pt>
                <c:pt idx="1">
                  <c:v>1.2905690999999999</c:v>
                </c:pt>
                <c:pt idx="2">
                  <c:v>1.3014833000000001</c:v>
                </c:pt>
                <c:pt idx="3">
                  <c:v>1.3105302999999999</c:v>
                </c:pt>
                <c:pt idx="4">
                  <c:v>1.3164586999999999</c:v>
                </c:pt>
                <c:pt idx="5">
                  <c:v>1.3213969999999999</c:v>
                </c:pt>
                <c:pt idx="6">
                  <c:v>1.3252090000000001</c:v>
                </c:pt>
                <c:pt idx="7">
                  <c:v>1.329094</c:v>
                </c:pt>
                <c:pt idx="8">
                  <c:v>1.330552</c:v>
                </c:pt>
                <c:pt idx="9">
                  <c:v>1.328462</c:v>
                </c:pt>
                <c:pt idx="10">
                  <c:v>1.327763</c:v>
                </c:pt>
                <c:pt idx="11">
                  <c:v>1.3286859999999998</c:v>
                </c:pt>
                <c:pt idx="12">
                  <c:v>1.3288309999999999</c:v>
                </c:pt>
                <c:pt idx="13">
                  <c:v>1.3300260000000002</c:v>
                </c:pt>
                <c:pt idx="14">
                  <c:v>1.3302700000000001</c:v>
                </c:pt>
                <c:pt idx="15">
                  <c:v>1.3294590000000002</c:v>
                </c:pt>
                <c:pt idx="16">
                  <c:v>1.3310690000000001</c:v>
                </c:pt>
                <c:pt idx="17">
                  <c:v>1.330192</c:v>
                </c:pt>
                <c:pt idx="18">
                  <c:v>1.3294459999999999</c:v>
                </c:pt>
                <c:pt idx="19">
                  <c:v>1.328646</c:v>
                </c:pt>
                <c:pt idx="20">
                  <c:v>1.3273920000000001</c:v>
                </c:pt>
                <c:pt idx="21">
                  <c:v>1.326303</c:v>
                </c:pt>
                <c:pt idx="22">
                  <c:v>1.3257970000000001</c:v>
                </c:pt>
                <c:pt idx="23">
                  <c:v>1.3253030000000001</c:v>
                </c:pt>
                <c:pt idx="24">
                  <c:v>1.3249870000000001</c:v>
                </c:pt>
                <c:pt idx="25">
                  <c:v>1.3243530000000001</c:v>
                </c:pt>
                <c:pt idx="26">
                  <c:v>1.322951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Population!$L$4</c:f>
              <c:strCache>
                <c:ptCount val="1"/>
                <c:pt idx="0">
                  <c:v>ME_16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Population!$L$25:$L$51</c:f>
              <c:numCache>
                <c:formatCode>0.000</c:formatCode>
                <c:ptCount val="27"/>
                <c:pt idx="0">
                  <c:v>1.2814380000000001</c:v>
                </c:pt>
                <c:pt idx="1">
                  <c:v>1.2905690999999999</c:v>
                </c:pt>
                <c:pt idx="2">
                  <c:v>1.3014833000000001</c:v>
                </c:pt>
                <c:pt idx="3">
                  <c:v>1.3105302999999999</c:v>
                </c:pt>
                <c:pt idx="4">
                  <c:v>1.3164586999999999</c:v>
                </c:pt>
                <c:pt idx="5">
                  <c:v>1.3213969999999999</c:v>
                </c:pt>
                <c:pt idx="6">
                  <c:v>1.3252090000000001</c:v>
                </c:pt>
                <c:pt idx="7">
                  <c:v>1.329094</c:v>
                </c:pt>
                <c:pt idx="8">
                  <c:v>1.330552</c:v>
                </c:pt>
                <c:pt idx="9">
                  <c:v>1.328438</c:v>
                </c:pt>
                <c:pt idx="10">
                  <c:v>1.327755</c:v>
                </c:pt>
                <c:pt idx="11">
                  <c:v>1.3287159999999998</c:v>
                </c:pt>
                <c:pt idx="12">
                  <c:v>1.3287339999999999</c:v>
                </c:pt>
                <c:pt idx="13">
                  <c:v>1.3294520000000001</c:v>
                </c:pt>
                <c:pt idx="14">
                  <c:v>1.3304590000000001</c:v>
                </c:pt>
                <c:pt idx="15">
                  <c:v>1.329421</c:v>
                </c:pt>
                <c:pt idx="16">
                  <c:v>1.329134</c:v>
                </c:pt>
                <c:pt idx="17">
                  <c:v>1.328724</c:v>
                </c:pt>
                <c:pt idx="18">
                  <c:v>1.32864</c:v>
                </c:pt>
                <c:pt idx="19">
                  <c:v>1.3289490000000002</c:v>
                </c:pt>
                <c:pt idx="20">
                  <c:v>1.3292299999999999</c:v>
                </c:pt>
                <c:pt idx="21">
                  <c:v>1.329161</c:v>
                </c:pt>
                <c:pt idx="22">
                  <c:v>1.3290730000000002</c:v>
                </c:pt>
                <c:pt idx="23">
                  <c:v>1.328875</c:v>
                </c:pt>
                <c:pt idx="24">
                  <c:v>1.328735</c:v>
                </c:pt>
                <c:pt idx="25">
                  <c:v>1.3283050000000001</c:v>
                </c:pt>
                <c:pt idx="26">
                  <c:v>1.327216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9296"/>
        <c:axId val="251160832"/>
      </c:lineChart>
      <c:catAx>
        <c:axId val="2511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1160832"/>
        <c:crosses val="autoZero"/>
        <c:auto val="1"/>
        <c:lblAlgn val="ctr"/>
        <c:lblOffset val="100"/>
        <c:noMultiLvlLbl val="0"/>
      </c:catAx>
      <c:valAx>
        <c:axId val="251160832"/>
        <c:scaling>
          <c:orientation val="minMax"/>
          <c:max val="1.4"/>
          <c:min val="1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1159296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Population</a:t>
            </a:r>
          </a:p>
          <a:p>
            <a:pPr>
              <a:defRPr/>
            </a:pPr>
            <a:r>
              <a:rPr lang="en-US" sz="1200"/>
              <a:t>New Hampshire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Population!$N$4</c:f>
              <c:strCache>
                <c:ptCount val="1"/>
                <c:pt idx="0">
                  <c:v>NH_17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Population!$N$25:$N$51</c:f>
              <c:numCache>
                <c:formatCode>0.000</c:formatCode>
                <c:ptCount val="27"/>
                <c:pt idx="0">
                  <c:v>1.2480229999999999</c:v>
                </c:pt>
                <c:pt idx="1">
                  <c:v>1.2626362</c:v>
                </c:pt>
                <c:pt idx="2">
                  <c:v>1.2746394000000001</c:v>
                </c:pt>
                <c:pt idx="3">
                  <c:v>1.2851819</c:v>
                </c:pt>
                <c:pt idx="4">
                  <c:v>1.2943578</c:v>
                </c:pt>
                <c:pt idx="5">
                  <c:v>1.303798</c:v>
                </c:pt>
                <c:pt idx="6">
                  <c:v>1.31081</c:v>
                </c:pt>
                <c:pt idx="7">
                  <c:v>1.314459</c:v>
                </c:pt>
                <c:pt idx="8">
                  <c:v>1.31623</c:v>
                </c:pt>
                <c:pt idx="9">
                  <c:v>1.316343</c:v>
                </c:pt>
                <c:pt idx="10">
                  <c:v>1.3174919999999999</c:v>
                </c:pt>
                <c:pt idx="11">
                  <c:v>1.319968</c:v>
                </c:pt>
                <c:pt idx="12">
                  <c:v>1.3215889999999999</c:v>
                </c:pt>
                <c:pt idx="13">
                  <c:v>1.325701</c:v>
                </c:pt>
                <c:pt idx="14">
                  <c:v>1.3298800000000002</c:v>
                </c:pt>
                <c:pt idx="15">
                  <c:v>1.331172</c:v>
                </c:pt>
                <c:pt idx="16">
                  <c:v>1.335874</c:v>
                </c:pt>
                <c:pt idx="17">
                  <c:v>1.338517</c:v>
                </c:pt>
                <c:pt idx="18">
                  <c:v>1.3418479999999999</c:v>
                </c:pt>
                <c:pt idx="19">
                  <c:v>1.3455160000000002</c:v>
                </c:pt>
                <c:pt idx="20">
                  <c:v>1.34914</c:v>
                </c:pt>
                <c:pt idx="21">
                  <c:v>1.352943</c:v>
                </c:pt>
                <c:pt idx="22">
                  <c:v>1.357577</c:v>
                </c:pt>
                <c:pt idx="23">
                  <c:v>1.361923</c:v>
                </c:pt>
                <c:pt idx="24">
                  <c:v>1.3659760000000001</c:v>
                </c:pt>
                <c:pt idx="25">
                  <c:v>1.370398</c:v>
                </c:pt>
                <c:pt idx="26">
                  <c:v>1.374844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Population!$O$4</c:f>
              <c:strCache>
                <c:ptCount val="1"/>
                <c:pt idx="0">
                  <c:v>NH_16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Population!$O$25:$O$51</c:f>
              <c:numCache>
                <c:formatCode>0.000</c:formatCode>
                <c:ptCount val="27"/>
                <c:pt idx="0">
                  <c:v>1.2480229999999999</c:v>
                </c:pt>
                <c:pt idx="1">
                  <c:v>1.2626362</c:v>
                </c:pt>
                <c:pt idx="2">
                  <c:v>1.2746394000000001</c:v>
                </c:pt>
                <c:pt idx="3">
                  <c:v>1.2851819</c:v>
                </c:pt>
                <c:pt idx="4">
                  <c:v>1.2943578</c:v>
                </c:pt>
                <c:pt idx="5">
                  <c:v>1.303798</c:v>
                </c:pt>
                <c:pt idx="6">
                  <c:v>1.31081</c:v>
                </c:pt>
                <c:pt idx="7">
                  <c:v>1.314459</c:v>
                </c:pt>
                <c:pt idx="8">
                  <c:v>1.31623</c:v>
                </c:pt>
                <c:pt idx="9">
                  <c:v>1.316265</c:v>
                </c:pt>
                <c:pt idx="10">
                  <c:v>1.317299</c:v>
                </c:pt>
                <c:pt idx="11">
                  <c:v>1.32</c:v>
                </c:pt>
                <c:pt idx="12">
                  <c:v>1.3218639999999999</c:v>
                </c:pt>
                <c:pt idx="13">
                  <c:v>1.3249870000000001</c:v>
                </c:pt>
                <c:pt idx="14">
                  <c:v>1.3303240000000001</c:v>
                </c:pt>
                <c:pt idx="15">
                  <c:v>1.3317639999999999</c:v>
                </c:pt>
                <c:pt idx="16">
                  <c:v>1.3343659999999999</c:v>
                </c:pt>
                <c:pt idx="17">
                  <c:v>1.3374570000000001</c:v>
                </c:pt>
                <c:pt idx="18">
                  <c:v>1.341426</c:v>
                </c:pt>
                <c:pt idx="19">
                  <c:v>1.346163</c:v>
                </c:pt>
                <c:pt idx="20">
                  <c:v>1.3512739999999999</c:v>
                </c:pt>
                <c:pt idx="21">
                  <c:v>1.356063</c:v>
                </c:pt>
                <c:pt idx="22">
                  <c:v>1.361094</c:v>
                </c:pt>
                <c:pt idx="23">
                  <c:v>1.3657219999999999</c:v>
                </c:pt>
                <c:pt idx="24">
                  <c:v>1.369939</c:v>
                </c:pt>
                <c:pt idx="25">
                  <c:v>1.3745509999999999</c:v>
                </c:pt>
                <c:pt idx="26">
                  <c:v>1.3792960000000001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78368"/>
        <c:axId val="251184256"/>
      </c:lineChart>
      <c:catAx>
        <c:axId val="2511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1184256"/>
        <c:crosses val="autoZero"/>
        <c:auto val="1"/>
        <c:lblAlgn val="ctr"/>
        <c:lblOffset val="100"/>
        <c:noMultiLvlLbl val="0"/>
      </c:catAx>
      <c:valAx>
        <c:axId val="251184256"/>
        <c:scaling>
          <c:orientation val="minMax"/>
          <c:max val="1.5"/>
          <c:min val="1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1178368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Population</a:t>
            </a:r>
          </a:p>
          <a:p>
            <a:pPr>
              <a:defRPr/>
            </a:pPr>
            <a:r>
              <a:rPr lang="en-US" sz="1200"/>
              <a:t>Rhode Island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Population!$Q$4</c:f>
              <c:strCache>
                <c:ptCount val="1"/>
                <c:pt idx="0">
                  <c:v>RI_17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Population!$Q$25:$Q$51</c:f>
              <c:numCache>
                <c:formatCode>0.000</c:formatCode>
                <c:ptCount val="27"/>
                <c:pt idx="0">
                  <c:v>1.0537023999999999</c:v>
                </c:pt>
                <c:pt idx="1">
                  <c:v>1.0616422000000001</c:v>
                </c:pt>
                <c:pt idx="2">
                  <c:v>1.0689487</c:v>
                </c:pt>
                <c:pt idx="3">
                  <c:v>1.0738717</c:v>
                </c:pt>
                <c:pt idx="4">
                  <c:v>1.0719418000000001</c:v>
                </c:pt>
                <c:pt idx="5">
                  <c:v>1.0653520000000001</c:v>
                </c:pt>
                <c:pt idx="6">
                  <c:v>1.0599989999999999</c:v>
                </c:pt>
                <c:pt idx="7">
                  <c:v>1.055817</c:v>
                </c:pt>
                <c:pt idx="8">
                  <c:v>1.0542660000000001</c:v>
                </c:pt>
                <c:pt idx="9">
                  <c:v>1.0534839999999999</c:v>
                </c:pt>
                <c:pt idx="10">
                  <c:v>1.0528420000000001</c:v>
                </c:pt>
                <c:pt idx="11">
                  <c:v>1.0526059999999999</c:v>
                </c:pt>
                <c:pt idx="12">
                  <c:v>1.0529169999999999</c:v>
                </c:pt>
                <c:pt idx="13">
                  <c:v>1.0536540000000001</c:v>
                </c:pt>
                <c:pt idx="14">
                  <c:v>1.0551300000000001</c:v>
                </c:pt>
                <c:pt idx="15">
                  <c:v>1.056006</c:v>
                </c:pt>
                <c:pt idx="16">
                  <c:v>1.0571649999999999</c:v>
                </c:pt>
                <c:pt idx="17">
                  <c:v>1.058684</c:v>
                </c:pt>
                <c:pt idx="18">
                  <c:v>1.0600509999999999</c:v>
                </c:pt>
                <c:pt idx="19">
                  <c:v>1.061077</c:v>
                </c:pt>
                <c:pt idx="20">
                  <c:v>1.0617860000000001</c:v>
                </c:pt>
                <c:pt idx="21">
                  <c:v>1.062943</c:v>
                </c:pt>
                <c:pt idx="22">
                  <c:v>1.0646150000000001</c:v>
                </c:pt>
                <c:pt idx="23">
                  <c:v>1.066335</c:v>
                </c:pt>
                <c:pt idx="24">
                  <c:v>1.068068</c:v>
                </c:pt>
                <c:pt idx="25">
                  <c:v>1.0696920000000001</c:v>
                </c:pt>
                <c:pt idx="26">
                  <c:v>1.0711769999999998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Population!$R$4</c:f>
              <c:strCache>
                <c:ptCount val="1"/>
                <c:pt idx="0">
                  <c:v>RI_16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Population!$R$25:$R$51</c:f>
              <c:numCache>
                <c:formatCode>0.000</c:formatCode>
                <c:ptCount val="27"/>
                <c:pt idx="0">
                  <c:v>1.0537023999999999</c:v>
                </c:pt>
                <c:pt idx="1">
                  <c:v>1.0616422000000001</c:v>
                </c:pt>
                <c:pt idx="2">
                  <c:v>1.0689487</c:v>
                </c:pt>
                <c:pt idx="3">
                  <c:v>1.0738717</c:v>
                </c:pt>
                <c:pt idx="4">
                  <c:v>1.0719418000000001</c:v>
                </c:pt>
                <c:pt idx="5">
                  <c:v>1.0653520000000001</c:v>
                </c:pt>
                <c:pt idx="6">
                  <c:v>1.0599989999999999</c:v>
                </c:pt>
                <c:pt idx="7">
                  <c:v>1.055817</c:v>
                </c:pt>
                <c:pt idx="8">
                  <c:v>1.0542660000000001</c:v>
                </c:pt>
                <c:pt idx="9">
                  <c:v>1.0534729999999999</c:v>
                </c:pt>
                <c:pt idx="10">
                  <c:v>1.0524709999999999</c:v>
                </c:pt>
                <c:pt idx="11">
                  <c:v>1.0519880000000001</c:v>
                </c:pt>
                <c:pt idx="12">
                  <c:v>1.052554</c:v>
                </c:pt>
                <c:pt idx="13">
                  <c:v>1.0537339999999999</c:v>
                </c:pt>
                <c:pt idx="14">
                  <c:v>1.0559149999999999</c:v>
                </c:pt>
                <c:pt idx="15">
                  <c:v>1.05752</c:v>
                </c:pt>
                <c:pt idx="16">
                  <c:v>1.059485</c:v>
                </c:pt>
                <c:pt idx="17">
                  <c:v>1.061388</c:v>
                </c:pt>
                <c:pt idx="18">
                  <c:v>1.0633009999999998</c:v>
                </c:pt>
                <c:pt idx="19">
                  <c:v>1.0652360000000001</c:v>
                </c:pt>
                <c:pt idx="20">
                  <c:v>1.067202</c:v>
                </c:pt>
                <c:pt idx="21">
                  <c:v>1.069197</c:v>
                </c:pt>
                <c:pt idx="22">
                  <c:v>1.0712120000000001</c:v>
                </c:pt>
                <c:pt idx="23">
                  <c:v>1.07318</c:v>
                </c:pt>
                <c:pt idx="24">
                  <c:v>1.075062</c:v>
                </c:pt>
                <c:pt idx="25">
                  <c:v>1.0768520000000001</c:v>
                </c:pt>
                <c:pt idx="26">
                  <c:v>1.0785960000000001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09984"/>
        <c:axId val="251215872"/>
      </c:lineChart>
      <c:catAx>
        <c:axId val="2512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1215872"/>
        <c:crosses val="autoZero"/>
        <c:auto val="1"/>
        <c:lblAlgn val="ctr"/>
        <c:lblOffset val="100"/>
        <c:noMultiLvlLbl val="0"/>
      </c:catAx>
      <c:valAx>
        <c:axId val="251215872"/>
        <c:scaling>
          <c:orientation val="minMax"/>
          <c:max val="1.1000000000000001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1209984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Population</a:t>
            </a:r>
          </a:p>
          <a:p>
            <a:pPr>
              <a:defRPr/>
            </a:pPr>
            <a:r>
              <a:rPr lang="en-US" sz="1200"/>
              <a:t>Vermont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Population!$T$4</c:f>
              <c:strCache>
                <c:ptCount val="1"/>
                <c:pt idx="0">
                  <c:v>VT_17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Population!$T$25:$T$51</c:f>
              <c:numCache>
                <c:formatCode>0.000</c:formatCode>
                <c:ptCount val="27"/>
                <c:pt idx="0">
                  <c:v>0.61104789999999998</c:v>
                </c:pt>
                <c:pt idx="1">
                  <c:v>0.61379380000000006</c:v>
                </c:pt>
                <c:pt idx="2">
                  <c:v>0.61674839999999997</c:v>
                </c:pt>
                <c:pt idx="3">
                  <c:v>0.61896810000000002</c:v>
                </c:pt>
                <c:pt idx="4">
                  <c:v>0.62063999999999997</c:v>
                </c:pt>
                <c:pt idx="5">
                  <c:v>0.62212580000000006</c:v>
                </c:pt>
                <c:pt idx="6">
                  <c:v>0.62320699999999996</c:v>
                </c:pt>
                <c:pt idx="7">
                  <c:v>0.62381489999999995</c:v>
                </c:pt>
                <c:pt idx="8">
                  <c:v>0.62445479999999998</c:v>
                </c:pt>
                <c:pt idx="9">
                  <c:v>0.62536190000000003</c:v>
                </c:pt>
                <c:pt idx="10">
                  <c:v>0.62650699999999993</c:v>
                </c:pt>
                <c:pt idx="11">
                  <c:v>0.62656469999999997</c:v>
                </c:pt>
                <c:pt idx="12">
                  <c:v>0.62674980000000002</c:v>
                </c:pt>
                <c:pt idx="13">
                  <c:v>0.62720429999999994</c:v>
                </c:pt>
                <c:pt idx="14">
                  <c:v>0.626606</c:v>
                </c:pt>
                <c:pt idx="15">
                  <c:v>0.62542049999999993</c:v>
                </c:pt>
                <c:pt idx="16">
                  <c:v>0.62529290000000004</c:v>
                </c:pt>
                <c:pt idx="17">
                  <c:v>0.62656460000000003</c:v>
                </c:pt>
                <c:pt idx="18">
                  <c:v>0.62767859999999998</c:v>
                </c:pt>
                <c:pt idx="19">
                  <c:v>0.62856939999999994</c:v>
                </c:pt>
                <c:pt idx="20">
                  <c:v>0.62925390000000003</c:v>
                </c:pt>
                <c:pt idx="21">
                  <c:v>0.63020259999999995</c:v>
                </c:pt>
                <c:pt idx="22">
                  <c:v>0.63145860000000009</c:v>
                </c:pt>
                <c:pt idx="23">
                  <c:v>0.63279300000000005</c:v>
                </c:pt>
                <c:pt idx="24">
                  <c:v>0.63419530000000002</c:v>
                </c:pt>
                <c:pt idx="25">
                  <c:v>0.63559279999999996</c:v>
                </c:pt>
                <c:pt idx="26">
                  <c:v>0.63692939999999998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Population!$U$4</c:f>
              <c:strCache>
                <c:ptCount val="1"/>
                <c:pt idx="0">
                  <c:v>VT_16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Population!$U$25:$U$51</c:f>
              <c:numCache>
                <c:formatCode>0.000</c:formatCode>
                <c:ptCount val="27"/>
                <c:pt idx="0">
                  <c:v>0.61104789999999998</c:v>
                </c:pt>
                <c:pt idx="1">
                  <c:v>0.61379380000000006</c:v>
                </c:pt>
                <c:pt idx="2">
                  <c:v>0.61674839999999997</c:v>
                </c:pt>
                <c:pt idx="3">
                  <c:v>0.61896810000000002</c:v>
                </c:pt>
                <c:pt idx="4">
                  <c:v>0.62063999999999997</c:v>
                </c:pt>
                <c:pt idx="5">
                  <c:v>0.62212580000000006</c:v>
                </c:pt>
                <c:pt idx="6">
                  <c:v>0.62320699999999996</c:v>
                </c:pt>
                <c:pt idx="7">
                  <c:v>0.62381489999999995</c:v>
                </c:pt>
                <c:pt idx="8">
                  <c:v>0.62445479999999998</c:v>
                </c:pt>
                <c:pt idx="9">
                  <c:v>0.6253668</c:v>
                </c:pt>
                <c:pt idx="10">
                  <c:v>0.62648910000000002</c:v>
                </c:pt>
                <c:pt idx="11">
                  <c:v>0.62650760000000005</c:v>
                </c:pt>
                <c:pt idx="12">
                  <c:v>0.62673909999999999</c:v>
                </c:pt>
                <c:pt idx="13">
                  <c:v>0.62710789999999994</c:v>
                </c:pt>
                <c:pt idx="14">
                  <c:v>0.6263354000000001</c:v>
                </c:pt>
                <c:pt idx="15">
                  <c:v>0.62689819999999996</c:v>
                </c:pt>
                <c:pt idx="16">
                  <c:v>0.62863059999999993</c:v>
                </c:pt>
                <c:pt idx="17">
                  <c:v>0.63013070000000004</c:v>
                </c:pt>
                <c:pt idx="18">
                  <c:v>0.63156570000000001</c:v>
                </c:pt>
                <c:pt idx="19">
                  <c:v>0.63298739999999998</c:v>
                </c:pt>
                <c:pt idx="20">
                  <c:v>0.63440599999999991</c:v>
                </c:pt>
                <c:pt idx="21">
                  <c:v>0.63584479999999999</c:v>
                </c:pt>
                <c:pt idx="22">
                  <c:v>0.63730569999999997</c:v>
                </c:pt>
                <c:pt idx="23">
                  <c:v>0.63878880000000005</c:v>
                </c:pt>
                <c:pt idx="24">
                  <c:v>0.64028229999999997</c:v>
                </c:pt>
                <c:pt idx="25">
                  <c:v>0.64178290000000005</c:v>
                </c:pt>
                <c:pt idx="26">
                  <c:v>0.64327590000000001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9984"/>
        <c:axId val="251771520"/>
      </c:lineChart>
      <c:catAx>
        <c:axId val="2517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1771520"/>
        <c:crosses val="autoZero"/>
        <c:auto val="1"/>
        <c:lblAlgn val="ctr"/>
        <c:lblOffset val="100"/>
        <c:noMultiLvlLbl val="0"/>
      </c:catAx>
      <c:valAx>
        <c:axId val="251771520"/>
        <c:scaling>
          <c:orientation val="minMax"/>
          <c:max val="0.66000000000000014"/>
          <c:min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1769984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Population</a:t>
            </a:r>
          </a:p>
          <a:p>
            <a:pPr>
              <a:defRPr/>
            </a:pPr>
            <a:r>
              <a:rPr lang="en-US" sz="1200"/>
              <a:t>USA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Population!$W$4</c:f>
              <c:strCache>
                <c:ptCount val="1"/>
                <c:pt idx="0">
                  <c:v>USA_17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Population!$W$25:$W$51</c:f>
              <c:numCache>
                <c:formatCode>0.00</c:formatCode>
                <c:ptCount val="27"/>
                <c:pt idx="0">
                  <c:v>282.51400000000001</c:v>
                </c:pt>
                <c:pt idx="1">
                  <c:v>285.30619999999999</c:v>
                </c:pt>
                <c:pt idx="2">
                  <c:v>287.92919999999998</c:v>
                </c:pt>
                <c:pt idx="3">
                  <c:v>290.4468</c:v>
                </c:pt>
                <c:pt idx="4">
                  <c:v>293.14019999999999</c:v>
                </c:pt>
                <c:pt idx="5">
                  <c:v>295.8759</c:v>
                </c:pt>
                <c:pt idx="6">
                  <c:v>298.73480000000001</c:v>
                </c:pt>
                <c:pt idx="7">
                  <c:v>301.59350000000001</c:v>
                </c:pt>
                <c:pt idx="8">
                  <c:v>304.4289</c:v>
                </c:pt>
                <c:pt idx="9">
                  <c:v>307.10050000000001</c:v>
                </c:pt>
                <c:pt idx="10">
                  <c:v>309.63479999999998</c:v>
                </c:pt>
                <c:pt idx="11">
                  <c:v>311.95960000000002</c:v>
                </c:pt>
                <c:pt idx="12">
                  <c:v>314.27</c:v>
                </c:pt>
                <c:pt idx="13">
                  <c:v>316.49970000000002</c:v>
                </c:pt>
                <c:pt idx="14">
                  <c:v>318.86020000000002</c:v>
                </c:pt>
                <c:pt idx="15">
                  <c:v>321.1651</c:v>
                </c:pt>
                <c:pt idx="16">
                  <c:v>323.40929999999997</c:v>
                </c:pt>
                <c:pt idx="17">
                  <c:v>325.72329999999999</c:v>
                </c:pt>
                <c:pt idx="18">
                  <c:v>328.02229999999997</c:v>
                </c:pt>
                <c:pt idx="19">
                  <c:v>330.21780000000001</c:v>
                </c:pt>
                <c:pt idx="20">
                  <c:v>332.30040000000002</c:v>
                </c:pt>
                <c:pt idx="21">
                  <c:v>334.38810000000001</c:v>
                </c:pt>
                <c:pt idx="22">
                  <c:v>336.66950000000003</c:v>
                </c:pt>
                <c:pt idx="23">
                  <c:v>338.99560000000002</c:v>
                </c:pt>
                <c:pt idx="24">
                  <c:v>341.334</c:v>
                </c:pt>
                <c:pt idx="25">
                  <c:v>343.65140000000002</c:v>
                </c:pt>
                <c:pt idx="26">
                  <c:v>345.91030000000001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Population!$X$4</c:f>
              <c:strCache>
                <c:ptCount val="1"/>
                <c:pt idx="0">
                  <c:v>USA_16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Population!$X$25:$X$51</c:f>
              <c:numCache>
                <c:formatCode>0.00</c:formatCode>
                <c:ptCount val="27"/>
                <c:pt idx="0">
                  <c:v>282.51400000000001</c:v>
                </c:pt>
                <c:pt idx="1">
                  <c:v>285.30619999999999</c:v>
                </c:pt>
                <c:pt idx="2">
                  <c:v>287.92919999999998</c:v>
                </c:pt>
                <c:pt idx="3">
                  <c:v>290.4468</c:v>
                </c:pt>
                <c:pt idx="4">
                  <c:v>293.14019999999999</c:v>
                </c:pt>
                <c:pt idx="5">
                  <c:v>295.8759</c:v>
                </c:pt>
                <c:pt idx="6">
                  <c:v>298.73480000000001</c:v>
                </c:pt>
                <c:pt idx="7">
                  <c:v>301.59350000000001</c:v>
                </c:pt>
                <c:pt idx="8">
                  <c:v>304.4289</c:v>
                </c:pt>
                <c:pt idx="9">
                  <c:v>307.09840000000003</c:v>
                </c:pt>
                <c:pt idx="10">
                  <c:v>309.64150000000001</c:v>
                </c:pt>
                <c:pt idx="11">
                  <c:v>312.01940000000002</c:v>
                </c:pt>
                <c:pt idx="12">
                  <c:v>314.38900000000001</c:v>
                </c:pt>
                <c:pt idx="13">
                  <c:v>316.73809999999997</c:v>
                </c:pt>
                <c:pt idx="14">
                  <c:v>319.21850000000001</c:v>
                </c:pt>
                <c:pt idx="15">
                  <c:v>321.72359999999998</c:v>
                </c:pt>
                <c:pt idx="16">
                  <c:v>324.18770000000001</c:v>
                </c:pt>
                <c:pt idx="17">
                  <c:v>326.63729999999998</c:v>
                </c:pt>
                <c:pt idx="18">
                  <c:v>329.07920000000001</c:v>
                </c:pt>
                <c:pt idx="19">
                  <c:v>331.51400000000001</c:v>
                </c:pt>
                <c:pt idx="20">
                  <c:v>333.94569999999999</c:v>
                </c:pt>
                <c:pt idx="21">
                  <c:v>336.3766</c:v>
                </c:pt>
                <c:pt idx="22">
                  <c:v>338.80930000000001</c:v>
                </c:pt>
                <c:pt idx="23">
                  <c:v>341.23340000000002</c:v>
                </c:pt>
                <c:pt idx="24">
                  <c:v>343.63549999999998</c:v>
                </c:pt>
                <c:pt idx="25">
                  <c:v>346.00839999999999</c:v>
                </c:pt>
                <c:pt idx="26">
                  <c:v>348.34379999999999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26176"/>
        <c:axId val="251827712"/>
      </c:lineChart>
      <c:catAx>
        <c:axId val="25182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1827712"/>
        <c:crosses val="autoZero"/>
        <c:auto val="1"/>
        <c:lblAlgn val="ctr"/>
        <c:lblOffset val="100"/>
        <c:noMultiLvlLbl val="0"/>
      </c:catAx>
      <c:valAx>
        <c:axId val="251827712"/>
        <c:scaling>
          <c:orientation val="minMax"/>
          <c:max val="360"/>
          <c:min val="2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1826176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New England as a Percent of USA</a:t>
            </a:r>
          </a:p>
          <a:p>
            <a:pPr>
              <a:defRPr/>
            </a:pPr>
            <a:r>
              <a:rPr lang="en-US" sz="1400"/>
              <a:t>Population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Population!$AR$4</c:f>
              <c:strCache>
                <c:ptCount val="1"/>
                <c:pt idx="0">
                  <c:v>NE_Pct_Actual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Population!$AR$25:$AR$51</c:f>
              <c:numCache>
                <c:formatCode>0.00%</c:formatCode>
                <c:ptCount val="27"/>
                <c:pt idx="0">
                  <c:v>4.9546719808575855E-2</c:v>
                </c:pt>
                <c:pt idx="1">
                  <c:v>4.9361366840257936E-2</c:v>
                </c:pt>
                <c:pt idx="2">
                  <c:v>4.9166527743625864E-2</c:v>
                </c:pt>
                <c:pt idx="3">
                  <c:v>4.8885090143874883E-2</c:v>
                </c:pt>
                <c:pt idx="4">
                  <c:v>4.8482391701991069E-2</c:v>
                </c:pt>
                <c:pt idx="5">
                  <c:v>4.8095613735353232E-2</c:v>
                </c:pt>
                <c:pt idx="6">
                  <c:v>4.773051549401007E-2</c:v>
                </c:pt>
                <c:pt idx="7">
                  <c:v>4.7440349344399002E-2</c:v>
                </c:pt>
                <c:pt idx="8">
                  <c:v>4.7211270020684634E-2</c:v>
                </c:pt>
                <c:pt idx="9">
                  <c:v>4.7009558760080165E-2</c:v>
                </c:pt>
                <c:pt idx="10">
                  <c:v>4.6827979283982295E-2</c:v>
                </c:pt>
                <c:pt idx="11">
                  <c:v>4.6655592583142176E-2</c:v>
                </c:pt>
                <c:pt idx="12">
                  <c:v>4.648220320106914E-2</c:v>
                </c:pt>
                <c:pt idx="13">
                  <c:v>4.6321231900061835E-2</c:v>
                </c:pt>
                <c:pt idx="14">
                  <c:v>4.6096922726636937E-2</c:v>
                </c:pt>
                <c:pt idx="15">
                  <c:v>4.5837573883339131E-2</c:v>
                </c:pt>
                <c:pt idx="16">
                  <c:v>4.5618017168955874E-2</c:v>
                </c:pt>
                <c:pt idx="17">
                  <c:v>4.5412148900615956E-2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Population!$AS$4</c:f>
              <c:strCache>
                <c:ptCount val="1"/>
                <c:pt idx="0">
                  <c:v>NE_Pct_Forecast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Population!$AS$25:$AS$51</c:f>
              <c:numCache>
                <c:formatCode>0.00%</c:formatCode>
                <c:ptCount val="27"/>
                <c:pt idx="17">
                  <c:v>4.5412148900615956E-2</c:v>
                </c:pt>
                <c:pt idx="18">
                  <c:v>4.5209545204701024E-2</c:v>
                </c:pt>
                <c:pt idx="19">
                  <c:v>4.5014117954877052E-2</c:v>
                </c:pt>
                <c:pt idx="20">
                  <c:v>4.4832353497016544E-2</c:v>
                </c:pt>
                <c:pt idx="21">
                  <c:v>4.4672050231452612E-2</c:v>
                </c:pt>
                <c:pt idx="22">
                  <c:v>4.4509068983082808E-2</c:v>
                </c:pt>
                <c:pt idx="23">
                  <c:v>4.4345003297977907E-2</c:v>
                </c:pt>
                <c:pt idx="24">
                  <c:v>4.4183506477526412E-2</c:v>
                </c:pt>
                <c:pt idx="25">
                  <c:v>4.4025463012808908E-2</c:v>
                </c:pt>
                <c:pt idx="26">
                  <c:v>4.3869141797743524E-2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35744"/>
        <c:axId val="251937536"/>
      </c:lineChart>
      <c:catAx>
        <c:axId val="2519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1937536"/>
        <c:crosses val="autoZero"/>
        <c:auto val="1"/>
        <c:lblAlgn val="ctr"/>
        <c:lblOffset val="100"/>
        <c:noMultiLvlLbl val="0"/>
      </c:catAx>
      <c:valAx>
        <c:axId val="251937536"/>
        <c:scaling>
          <c:orientation val="minMax"/>
          <c:max val="5.000000000000001E-2"/>
          <c:min val="4.0000000000000008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251935744"/>
        <c:crosses val="autoZero"/>
        <c:crossBetween val="between"/>
        <c:majorUnit val="2.0000000000000005E-3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Population</a:t>
            </a:r>
          </a:p>
          <a:p>
            <a:pPr>
              <a:defRPr/>
            </a:pPr>
            <a:r>
              <a:rPr lang="en-US" sz="1200"/>
              <a:t>New England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Population!$B$4</c:f>
              <c:strCache>
                <c:ptCount val="1"/>
                <c:pt idx="0">
                  <c:v>NE_17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Population!$B$25:$B$51</c:f>
              <c:numCache>
                <c:formatCode>0.000</c:formatCode>
                <c:ptCount val="27"/>
                <c:pt idx="0">
                  <c:v>13.997641999999999</c:v>
                </c:pt>
                <c:pt idx="1">
                  <c:v>14.083103999999999</c:v>
                </c:pt>
                <c:pt idx="2">
                  <c:v>14.156478999999999</c:v>
                </c:pt>
                <c:pt idx="3">
                  <c:v>14.198518</c:v>
                </c:pt>
                <c:pt idx="4">
                  <c:v>14.212138000000001</c:v>
                </c:pt>
                <c:pt idx="5">
                  <c:v>14.230333</c:v>
                </c:pt>
                <c:pt idx="6">
                  <c:v>14.258766</c:v>
                </c:pt>
                <c:pt idx="7">
                  <c:v>14.307701</c:v>
                </c:pt>
                <c:pt idx="8">
                  <c:v>14.372475</c:v>
                </c:pt>
                <c:pt idx="9">
                  <c:v>14.436658999999999</c:v>
                </c:pt>
                <c:pt idx="10">
                  <c:v>14.499572000000001</c:v>
                </c:pt>
                <c:pt idx="11">
                  <c:v>14.55466</c:v>
                </c:pt>
                <c:pt idx="12">
                  <c:v>14.607961999999999</c:v>
                </c:pt>
                <c:pt idx="13">
                  <c:v>14.660656000000001</c:v>
                </c:pt>
                <c:pt idx="14">
                  <c:v>14.698474000000001</c:v>
                </c:pt>
                <c:pt idx="15">
                  <c:v>14.721429000000001</c:v>
                </c:pt>
                <c:pt idx="16">
                  <c:v>14.753290999999999</c:v>
                </c:pt>
                <c:pt idx="17">
                  <c:v>14.791795</c:v>
                </c:pt>
                <c:pt idx="18">
                  <c:v>14.829739</c:v>
                </c:pt>
                <c:pt idx="19">
                  <c:v>14.864462999999999</c:v>
                </c:pt>
                <c:pt idx="20">
                  <c:v>14.897808999999999</c:v>
                </c:pt>
                <c:pt idx="21">
                  <c:v>14.937802</c:v>
                </c:pt>
                <c:pt idx="22">
                  <c:v>14.984845999999999</c:v>
                </c:pt>
                <c:pt idx="23">
                  <c:v>15.032761000000001</c:v>
                </c:pt>
                <c:pt idx="24">
                  <c:v>15.081333000000001</c:v>
                </c:pt>
                <c:pt idx="25">
                  <c:v>15.129412</c:v>
                </c:pt>
                <c:pt idx="26">
                  <c:v>15.174788000000001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Population!$C$4</c:f>
              <c:strCache>
                <c:ptCount val="1"/>
                <c:pt idx="0">
                  <c:v>NE_16</c:v>
                </c:pt>
              </c:strCache>
            </c:strRef>
          </c:tx>
          <c:marker>
            <c:symbol val="diamond"/>
            <c:size val="5"/>
          </c:marker>
          <c:cat>
            <c:numRef>
              <c:f>Population!$A$25:$A$51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Population!$C$25:$C$51</c:f>
              <c:numCache>
                <c:formatCode>0.000</c:formatCode>
                <c:ptCount val="27"/>
                <c:pt idx="0">
                  <c:v>13.997641999999999</c:v>
                </c:pt>
                <c:pt idx="1">
                  <c:v>14.083103999999999</c:v>
                </c:pt>
                <c:pt idx="2">
                  <c:v>14.156478999999999</c:v>
                </c:pt>
                <c:pt idx="3">
                  <c:v>14.198518</c:v>
                </c:pt>
                <c:pt idx="4">
                  <c:v>14.212138000000001</c:v>
                </c:pt>
                <c:pt idx="5">
                  <c:v>14.230333</c:v>
                </c:pt>
                <c:pt idx="6">
                  <c:v>14.258766</c:v>
                </c:pt>
                <c:pt idx="7">
                  <c:v>14.307701</c:v>
                </c:pt>
                <c:pt idx="8">
                  <c:v>14.372475</c:v>
                </c:pt>
                <c:pt idx="9">
                  <c:v>14.43615</c:v>
                </c:pt>
                <c:pt idx="10">
                  <c:v>14.498546000000001</c:v>
                </c:pt>
                <c:pt idx="11">
                  <c:v>14.553459999999999</c:v>
                </c:pt>
                <c:pt idx="12">
                  <c:v>14.608727999999999</c:v>
                </c:pt>
                <c:pt idx="13">
                  <c:v>14.664847999999999</c:v>
                </c:pt>
                <c:pt idx="14">
                  <c:v>14.711117</c:v>
                </c:pt>
                <c:pt idx="15">
                  <c:v>14.746086</c:v>
                </c:pt>
                <c:pt idx="16">
                  <c:v>14.790433</c:v>
                </c:pt>
                <c:pt idx="17">
                  <c:v>14.8367</c:v>
                </c:pt>
                <c:pt idx="18">
                  <c:v>14.882935999999999</c:v>
                </c:pt>
                <c:pt idx="19">
                  <c:v>14.929791999999999</c:v>
                </c:pt>
                <c:pt idx="20">
                  <c:v>14.980156000000001</c:v>
                </c:pt>
                <c:pt idx="21">
                  <c:v>15.031848999999999</c:v>
                </c:pt>
                <c:pt idx="22">
                  <c:v>15.084178</c:v>
                </c:pt>
                <c:pt idx="23">
                  <c:v>15.136066000000001</c:v>
                </c:pt>
                <c:pt idx="24">
                  <c:v>15.187254999999999</c:v>
                </c:pt>
                <c:pt idx="25">
                  <c:v>15.238172</c:v>
                </c:pt>
                <c:pt idx="26">
                  <c:v>15.287531000000001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44800"/>
        <c:axId val="252046336"/>
      </c:lineChart>
      <c:catAx>
        <c:axId val="2520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2046336"/>
        <c:crosses val="autoZero"/>
        <c:auto val="1"/>
        <c:lblAlgn val="ctr"/>
        <c:lblOffset val="100"/>
        <c:noMultiLvlLbl val="0"/>
      </c:catAx>
      <c:valAx>
        <c:axId val="252046336"/>
        <c:scaling>
          <c:orientation val="minMax"/>
          <c:max val="16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52044800"/>
        <c:crosses val="autoZero"/>
        <c:crossBetween val="between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Households</a:t>
            </a:r>
          </a:p>
          <a:p>
            <a:pPr>
              <a:defRPr/>
            </a:pPr>
            <a:r>
              <a:rPr lang="en-US" sz="1200"/>
              <a:t>New England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Households!$B$4</c:f>
              <c:strCache>
                <c:ptCount val="1"/>
                <c:pt idx="0">
                  <c:v>NE_17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Households!$B$25:$B$51</c:f>
              <c:numCache>
                <c:formatCode>0.000</c:formatCode>
                <c:ptCount val="27"/>
                <c:pt idx="0">
                  <c:v>5.4104896</c:v>
                </c:pt>
                <c:pt idx="1">
                  <c:v>5.4353544000000005</c:v>
                </c:pt>
                <c:pt idx="2">
                  <c:v>5.4684778999999999</c:v>
                </c:pt>
                <c:pt idx="3">
                  <c:v>5.4986881999999992</c:v>
                </c:pt>
                <c:pt idx="4">
                  <c:v>5.5197145000000001</c:v>
                </c:pt>
                <c:pt idx="5">
                  <c:v>5.5543524</c:v>
                </c:pt>
                <c:pt idx="6">
                  <c:v>5.5815372999999999</c:v>
                </c:pt>
                <c:pt idx="7">
                  <c:v>5.6154596000000003</c:v>
                </c:pt>
                <c:pt idx="8">
                  <c:v>5.6514850000000001</c:v>
                </c:pt>
                <c:pt idx="9">
                  <c:v>5.6665910000000004</c:v>
                </c:pt>
                <c:pt idx="10">
                  <c:v>5.6843088000000002</c:v>
                </c:pt>
                <c:pt idx="11">
                  <c:v>5.7307006000000005</c:v>
                </c:pt>
                <c:pt idx="12">
                  <c:v>5.7705678999999996</c:v>
                </c:pt>
                <c:pt idx="13">
                  <c:v>5.8136396000000001</c:v>
                </c:pt>
                <c:pt idx="14">
                  <c:v>5.8642174000000002</c:v>
                </c:pt>
                <c:pt idx="15">
                  <c:v>5.8861698999999996</c:v>
                </c:pt>
                <c:pt idx="16">
                  <c:v>5.9138489999999999</c:v>
                </c:pt>
                <c:pt idx="17">
                  <c:v>5.9393343999999999</c:v>
                </c:pt>
                <c:pt idx="18">
                  <c:v>5.9817785000000008</c:v>
                </c:pt>
                <c:pt idx="19">
                  <c:v>6.0233545999999993</c:v>
                </c:pt>
                <c:pt idx="20">
                  <c:v>6.0645756000000004</c:v>
                </c:pt>
                <c:pt idx="21">
                  <c:v>6.1039143999999999</c:v>
                </c:pt>
                <c:pt idx="22">
                  <c:v>6.1437668999999993</c:v>
                </c:pt>
                <c:pt idx="23">
                  <c:v>6.1852358000000001</c:v>
                </c:pt>
                <c:pt idx="24">
                  <c:v>6.2281510999999998</c:v>
                </c:pt>
                <c:pt idx="25">
                  <c:v>6.2724064999999998</c:v>
                </c:pt>
                <c:pt idx="26">
                  <c:v>6.3158348999999996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Households!$C$4</c:f>
              <c:strCache>
                <c:ptCount val="1"/>
                <c:pt idx="0">
                  <c:v>NE_16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Households!$C$25:$C$51</c:f>
              <c:numCache>
                <c:formatCode>0.000</c:formatCode>
                <c:ptCount val="27"/>
                <c:pt idx="0">
                  <c:v>5.4146818999999997</c:v>
                </c:pt>
                <c:pt idx="1">
                  <c:v>5.4425201999999997</c:v>
                </c:pt>
                <c:pt idx="2">
                  <c:v>5.4851837999999997</c:v>
                </c:pt>
                <c:pt idx="3">
                  <c:v>5.5047055</c:v>
                </c:pt>
                <c:pt idx="4">
                  <c:v>5.5315433000000001</c:v>
                </c:pt>
                <c:pt idx="5">
                  <c:v>5.5638440999999998</c:v>
                </c:pt>
                <c:pt idx="6">
                  <c:v>5.5928605999999998</c:v>
                </c:pt>
                <c:pt idx="7">
                  <c:v>5.6348848</c:v>
                </c:pt>
                <c:pt idx="8">
                  <c:v>5.6562384000000003</c:v>
                </c:pt>
                <c:pt idx="9">
                  <c:v>5.6752130999999997</c:v>
                </c:pt>
                <c:pt idx="10">
                  <c:v>5.6924460999999997</c:v>
                </c:pt>
                <c:pt idx="11">
                  <c:v>5.7471589999999999</c:v>
                </c:pt>
                <c:pt idx="12">
                  <c:v>5.7901669</c:v>
                </c:pt>
                <c:pt idx="13">
                  <c:v>5.8317725999999999</c:v>
                </c:pt>
                <c:pt idx="14">
                  <c:v>5.8623658999999995</c:v>
                </c:pt>
                <c:pt idx="15">
                  <c:v>5.8982580999999996</c:v>
                </c:pt>
                <c:pt idx="16">
                  <c:v>5.9208239000000003</c:v>
                </c:pt>
                <c:pt idx="17">
                  <c:v>5.9600068000000004</c:v>
                </c:pt>
                <c:pt idx="18">
                  <c:v>6.0028136999999999</c:v>
                </c:pt>
                <c:pt idx="19">
                  <c:v>6.0484299000000004</c:v>
                </c:pt>
                <c:pt idx="20">
                  <c:v>6.0949489000000003</c:v>
                </c:pt>
                <c:pt idx="21">
                  <c:v>6.1404331000000001</c:v>
                </c:pt>
                <c:pt idx="22">
                  <c:v>6.1853318000000002</c:v>
                </c:pt>
                <c:pt idx="23">
                  <c:v>6.2292145000000003</c:v>
                </c:pt>
                <c:pt idx="24">
                  <c:v>6.2746192000000001</c:v>
                </c:pt>
                <c:pt idx="25">
                  <c:v>6.3216315999999999</c:v>
                </c:pt>
                <c:pt idx="26">
                  <c:v>6.3674107000000006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85472"/>
        <c:axId val="252587008"/>
      </c:lineChart>
      <c:catAx>
        <c:axId val="2525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2587008"/>
        <c:crosses val="autoZero"/>
        <c:auto val="1"/>
        <c:lblAlgn val="ctr"/>
        <c:lblOffset val="100"/>
        <c:noMultiLvlLbl val="0"/>
      </c:catAx>
      <c:valAx>
        <c:axId val="252587008"/>
        <c:scaling>
          <c:orientation val="minMax"/>
          <c:max val="6.5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2585472"/>
        <c:crosses val="autoZero"/>
        <c:crossBetween val="between"/>
        <c:majorUnit val="0.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Households</a:t>
            </a:r>
          </a:p>
          <a:p>
            <a:pPr>
              <a:defRPr/>
            </a:pPr>
            <a:r>
              <a:rPr lang="en-US" sz="1200"/>
              <a:t>Connecticut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Households!$E$4</c:f>
              <c:strCache>
                <c:ptCount val="1"/>
                <c:pt idx="0">
                  <c:v>CT_17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Households!$E$25:$E$51</c:f>
              <c:numCache>
                <c:formatCode>0.000</c:formatCode>
                <c:ptCount val="27"/>
                <c:pt idx="0">
                  <c:v>1.3069766</c:v>
                </c:pt>
                <c:pt idx="1">
                  <c:v>1.3150543000000001</c:v>
                </c:pt>
                <c:pt idx="2">
                  <c:v>1.3299250999999999</c:v>
                </c:pt>
                <c:pt idx="3">
                  <c:v>1.3374607000000001</c:v>
                </c:pt>
                <c:pt idx="4">
                  <c:v>1.3427696</c:v>
                </c:pt>
                <c:pt idx="5">
                  <c:v>1.3505274</c:v>
                </c:pt>
                <c:pt idx="6">
                  <c:v>1.3577032999999998</c:v>
                </c:pt>
                <c:pt idx="7">
                  <c:v>1.3657635000000001</c:v>
                </c:pt>
                <c:pt idx="8">
                  <c:v>1.373065</c:v>
                </c:pt>
                <c:pt idx="9">
                  <c:v>1.3730293</c:v>
                </c:pt>
                <c:pt idx="10">
                  <c:v>1.3755229999999998</c:v>
                </c:pt>
                <c:pt idx="11">
                  <c:v>1.3835971999999999</c:v>
                </c:pt>
                <c:pt idx="12">
                  <c:v>1.3898462999999999</c:v>
                </c:pt>
                <c:pt idx="13">
                  <c:v>1.3974913</c:v>
                </c:pt>
                <c:pt idx="14">
                  <c:v>1.4056900000000001</c:v>
                </c:pt>
                <c:pt idx="15">
                  <c:v>1.4159055</c:v>
                </c:pt>
                <c:pt idx="16">
                  <c:v>1.4235518</c:v>
                </c:pt>
                <c:pt idx="17">
                  <c:v>1.4231543</c:v>
                </c:pt>
                <c:pt idx="18">
                  <c:v>1.4303262999999999</c:v>
                </c:pt>
                <c:pt idx="19">
                  <c:v>1.4373973</c:v>
                </c:pt>
                <c:pt idx="20">
                  <c:v>1.4448113</c:v>
                </c:pt>
                <c:pt idx="21">
                  <c:v>1.4522265000000001</c:v>
                </c:pt>
                <c:pt idx="22">
                  <c:v>1.4591034999999999</c:v>
                </c:pt>
                <c:pt idx="23">
                  <c:v>1.4659768</c:v>
                </c:pt>
                <c:pt idx="24">
                  <c:v>1.4733105</c:v>
                </c:pt>
                <c:pt idx="25">
                  <c:v>1.4807335000000001</c:v>
                </c:pt>
                <c:pt idx="26">
                  <c:v>1.4876883000000001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Households!$F$4</c:f>
              <c:strCache>
                <c:ptCount val="1"/>
                <c:pt idx="0">
                  <c:v>CT_16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Households!$F$25:$F$51</c:f>
              <c:numCache>
                <c:formatCode>0.000</c:formatCode>
                <c:ptCount val="27"/>
                <c:pt idx="0">
                  <c:v>1.3080746999999999</c:v>
                </c:pt>
                <c:pt idx="1">
                  <c:v>1.3195661999999999</c:v>
                </c:pt>
                <c:pt idx="2">
                  <c:v>1.3348253999999999</c:v>
                </c:pt>
                <c:pt idx="3">
                  <c:v>1.3389437</c:v>
                </c:pt>
                <c:pt idx="4">
                  <c:v>1.3453942999999999</c:v>
                </c:pt>
                <c:pt idx="5">
                  <c:v>1.3529749999999998</c:v>
                </c:pt>
                <c:pt idx="6">
                  <c:v>1.3605080000000001</c:v>
                </c:pt>
                <c:pt idx="7">
                  <c:v>1.37039</c:v>
                </c:pt>
                <c:pt idx="8">
                  <c:v>1.372857</c:v>
                </c:pt>
                <c:pt idx="9">
                  <c:v>1.3742670000000001</c:v>
                </c:pt>
                <c:pt idx="10">
                  <c:v>1.376727</c:v>
                </c:pt>
                <c:pt idx="11">
                  <c:v>1.386023</c:v>
                </c:pt>
                <c:pt idx="12">
                  <c:v>1.393664</c:v>
                </c:pt>
                <c:pt idx="13">
                  <c:v>1.4010279999999999</c:v>
                </c:pt>
                <c:pt idx="14">
                  <c:v>1.403929</c:v>
                </c:pt>
                <c:pt idx="15">
                  <c:v>1.4087339999999999</c:v>
                </c:pt>
                <c:pt idx="16">
                  <c:v>1.4093370000000001</c:v>
                </c:pt>
                <c:pt idx="17">
                  <c:v>1.4140160000000002</c:v>
                </c:pt>
                <c:pt idx="18">
                  <c:v>1.4206300000000001</c:v>
                </c:pt>
                <c:pt idx="19">
                  <c:v>1.426933</c:v>
                </c:pt>
                <c:pt idx="20">
                  <c:v>1.4346189999999999</c:v>
                </c:pt>
                <c:pt idx="21">
                  <c:v>1.442143</c:v>
                </c:pt>
                <c:pt idx="22">
                  <c:v>1.448825</c:v>
                </c:pt>
                <c:pt idx="23">
                  <c:v>1.455068</c:v>
                </c:pt>
                <c:pt idx="24">
                  <c:v>1.4615469999999999</c:v>
                </c:pt>
                <c:pt idx="25">
                  <c:v>1.4680139999999999</c:v>
                </c:pt>
                <c:pt idx="26">
                  <c:v>1.4740920000000002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91936"/>
        <c:axId val="253593472"/>
      </c:lineChart>
      <c:catAx>
        <c:axId val="2535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593472"/>
        <c:crosses val="autoZero"/>
        <c:auto val="1"/>
        <c:lblAlgn val="ctr"/>
        <c:lblOffset val="100"/>
        <c:noMultiLvlLbl val="0"/>
      </c:catAx>
      <c:valAx>
        <c:axId val="253593472"/>
        <c:scaling>
          <c:orientation val="minMax"/>
          <c:max val="1.6"/>
          <c:min val="1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35919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Gross State Product</a:t>
            </a:r>
          </a:p>
          <a:p>
            <a:pPr>
              <a:defRPr/>
            </a:pPr>
            <a:r>
              <a:rPr lang="en-US" sz="1200"/>
              <a:t>Massachusetts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GSP'!$H$4</c:f>
              <c:strCache>
                <c:ptCount val="1"/>
                <c:pt idx="0">
                  <c:v>MA_17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GSP'!$H$25:$H$51</c:f>
              <c:numCache>
                <c:formatCode>0.00</c:formatCode>
                <c:ptCount val="27"/>
                <c:pt idx="0">
                  <c:v>348.18299999999999</c:v>
                </c:pt>
                <c:pt idx="1">
                  <c:v>352.601</c:v>
                </c:pt>
                <c:pt idx="2">
                  <c:v>354.45</c:v>
                </c:pt>
                <c:pt idx="3">
                  <c:v>362.10399999999998</c:v>
                </c:pt>
                <c:pt idx="4">
                  <c:v>369.983</c:v>
                </c:pt>
                <c:pt idx="5">
                  <c:v>376.3578</c:v>
                </c:pt>
                <c:pt idx="6">
                  <c:v>382.71800000000002</c:v>
                </c:pt>
                <c:pt idx="7">
                  <c:v>392.03500000000003</c:v>
                </c:pt>
                <c:pt idx="8">
                  <c:v>392.81700000000001</c:v>
                </c:pt>
                <c:pt idx="9">
                  <c:v>385.69850000000002</c:v>
                </c:pt>
                <c:pt idx="10">
                  <c:v>399.23919999999998</c:v>
                </c:pt>
                <c:pt idx="11">
                  <c:v>408.40949999999998</c:v>
                </c:pt>
                <c:pt idx="12">
                  <c:v>415.83199999999999</c:v>
                </c:pt>
                <c:pt idx="13">
                  <c:v>415.02949999999998</c:v>
                </c:pt>
                <c:pt idx="14">
                  <c:v>421.94</c:v>
                </c:pt>
                <c:pt idx="15">
                  <c:v>437.63279999999997</c:v>
                </c:pt>
                <c:pt idx="16">
                  <c:v>446.47649999999999</c:v>
                </c:pt>
                <c:pt idx="17">
                  <c:v>458.76830000000001</c:v>
                </c:pt>
                <c:pt idx="18">
                  <c:v>472.68400000000003</c:v>
                </c:pt>
                <c:pt idx="19">
                  <c:v>483.44130000000001</c:v>
                </c:pt>
                <c:pt idx="20">
                  <c:v>488.3227</c:v>
                </c:pt>
                <c:pt idx="21">
                  <c:v>501.34390000000002</c:v>
                </c:pt>
                <c:pt idx="22">
                  <c:v>514.04859999999996</c:v>
                </c:pt>
                <c:pt idx="23">
                  <c:v>526.60199999999998</c:v>
                </c:pt>
                <c:pt idx="24">
                  <c:v>536.95749999999998</c:v>
                </c:pt>
                <c:pt idx="25">
                  <c:v>547.04420000000005</c:v>
                </c:pt>
                <c:pt idx="26">
                  <c:v>557.99969999999996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GSP'!$I$4</c:f>
              <c:strCache>
                <c:ptCount val="1"/>
                <c:pt idx="0">
                  <c:v>MA_16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GSP'!$I$25:$I$51</c:f>
              <c:numCache>
                <c:formatCode>0.00</c:formatCode>
                <c:ptCount val="27"/>
                <c:pt idx="0">
                  <c:v>347.97199999999998</c:v>
                </c:pt>
                <c:pt idx="1">
                  <c:v>351.495</c:v>
                </c:pt>
                <c:pt idx="2">
                  <c:v>353.084</c:v>
                </c:pt>
                <c:pt idx="3">
                  <c:v>361.82900000000001</c:v>
                </c:pt>
                <c:pt idx="4">
                  <c:v>369.31099999999998</c:v>
                </c:pt>
                <c:pt idx="5">
                  <c:v>375.1583</c:v>
                </c:pt>
                <c:pt idx="6">
                  <c:v>381.1388</c:v>
                </c:pt>
                <c:pt idx="7">
                  <c:v>390.95499999999998</c:v>
                </c:pt>
                <c:pt idx="8">
                  <c:v>391.41129999999998</c:v>
                </c:pt>
                <c:pt idx="9">
                  <c:v>382.74700000000001</c:v>
                </c:pt>
                <c:pt idx="10">
                  <c:v>395.88720000000001</c:v>
                </c:pt>
                <c:pt idx="11">
                  <c:v>404.8707</c:v>
                </c:pt>
                <c:pt idx="12">
                  <c:v>414.029</c:v>
                </c:pt>
                <c:pt idx="13">
                  <c:v>411.60120000000001</c:v>
                </c:pt>
                <c:pt idx="14">
                  <c:v>419.1925</c:v>
                </c:pt>
                <c:pt idx="15">
                  <c:v>427.541</c:v>
                </c:pt>
                <c:pt idx="16">
                  <c:v>433.3476</c:v>
                </c:pt>
                <c:pt idx="17">
                  <c:v>445.41030000000001</c:v>
                </c:pt>
                <c:pt idx="18">
                  <c:v>457.57470000000001</c:v>
                </c:pt>
                <c:pt idx="19">
                  <c:v>467.90050000000002</c:v>
                </c:pt>
                <c:pt idx="20">
                  <c:v>476.1943</c:v>
                </c:pt>
                <c:pt idx="21">
                  <c:v>485.38479999999998</c:v>
                </c:pt>
                <c:pt idx="22">
                  <c:v>496.03469999999999</c:v>
                </c:pt>
                <c:pt idx="23">
                  <c:v>506.76769999999999</c:v>
                </c:pt>
                <c:pt idx="24">
                  <c:v>517.31179999999995</c:v>
                </c:pt>
                <c:pt idx="25">
                  <c:v>527.84730000000002</c:v>
                </c:pt>
                <c:pt idx="26">
                  <c:v>538.78790000000004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23424"/>
        <c:axId val="250825344"/>
      </c:lineChart>
      <c:catAx>
        <c:axId val="2508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0825344"/>
        <c:crosses val="autoZero"/>
        <c:auto val="1"/>
        <c:lblAlgn val="ctr"/>
        <c:lblOffset val="100"/>
        <c:noMultiLvlLbl val="0"/>
      </c:catAx>
      <c:valAx>
        <c:axId val="250825344"/>
        <c:scaling>
          <c:orientation val="minMax"/>
          <c:max val="600"/>
          <c:min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250823424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Households</a:t>
            </a:r>
          </a:p>
          <a:p>
            <a:pPr>
              <a:defRPr/>
            </a:pPr>
            <a:r>
              <a:rPr lang="en-US" sz="1200"/>
              <a:t>Massachusetts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Households!$H$4</c:f>
              <c:strCache>
                <c:ptCount val="1"/>
                <c:pt idx="0">
                  <c:v>MA_17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Households!$H$25:$H$51</c:f>
              <c:numCache>
                <c:formatCode>0.000</c:formatCode>
                <c:ptCount val="27"/>
                <c:pt idx="0">
                  <c:v>2.4539223999999997</c:v>
                </c:pt>
                <c:pt idx="1">
                  <c:v>2.4619396999999998</c:v>
                </c:pt>
                <c:pt idx="2">
                  <c:v>2.4695774999999998</c:v>
                </c:pt>
                <c:pt idx="3">
                  <c:v>2.4778845</c:v>
                </c:pt>
                <c:pt idx="4">
                  <c:v>2.4809196</c:v>
                </c:pt>
                <c:pt idx="5">
                  <c:v>2.4904823999999999</c:v>
                </c:pt>
                <c:pt idx="6">
                  <c:v>2.4997420000000004</c:v>
                </c:pt>
                <c:pt idx="7">
                  <c:v>2.5156138000000001</c:v>
                </c:pt>
                <c:pt idx="8">
                  <c:v>2.5352915</c:v>
                </c:pt>
                <c:pt idx="9">
                  <c:v>2.5472451999999999</c:v>
                </c:pt>
                <c:pt idx="10">
                  <c:v>2.5590093</c:v>
                </c:pt>
                <c:pt idx="11">
                  <c:v>2.5825203000000001</c:v>
                </c:pt>
                <c:pt idx="12">
                  <c:v>2.6024274999999997</c:v>
                </c:pt>
                <c:pt idx="13">
                  <c:v>2.6257217000000002</c:v>
                </c:pt>
                <c:pt idx="14">
                  <c:v>2.6598883</c:v>
                </c:pt>
                <c:pt idx="15">
                  <c:v>2.6715637000000001</c:v>
                </c:pt>
                <c:pt idx="16">
                  <c:v>2.6872872999999999</c:v>
                </c:pt>
                <c:pt idx="17">
                  <c:v>2.7055237999999999</c:v>
                </c:pt>
                <c:pt idx="18">
                  <c:v>2.7290212</c:v>
                </c:pt>
                <c:pt idx="19">
                  <c:v>2.7520219999999997</c:v>
                </c:pt>
                <c:pt idx="20">
                  <c:v>2.7740703</c:v>
                </c:pt>
                <c:pt idx="21">
                  <c:v>2.7949510000000002</c:v>
                </c:pt>
                <c:pt idx="22">
                  <c:v>2.8165876999999999</c:v>
                </c:pt>
                <c:pt idx="23">
                  <c:v>2.8393764999999997</c:v>
                </c:pt>
                <c:pt idx="24">
                  <c:v>2.8629477000000003</c:v>
                </c:pt>
                <c:pt idx="25">
                  <c:v>2.8871930000000003</c:v>
                </c:pt>
                <c:pt idx="26">
                  <c:v>2.9113290000000003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Households!$I$4</c:f>
              <c:strCache>
                <c:ptCount val="1"/>
                <c:pt idx="0">
                  <c:v>MA_16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Households!$I$25:$I$51</c:f>
              <c:numCache>
                <c:formatCode>0.000</c:formatCode>
                <c:ptCount val="27"/>
                <c:pt idx="0">
                  <c:v>2.4549485</c:v>
                </c:pt>
                <c:pt idx="1">
                  <c:v>2.4626614</c:v>
                </c:pt>
                <c:pt idx="2">
                  <c:v>2.4748972</c:v>
                </c:pt>
                <c:pt idx="3">
                  <c:v>2.4784353000000001</c:v>
                </c:pt>
                <c:pt idx="4">
                  <c:v>2.4837253000000001</c:v>
                </c:pt>
                <c:pt idx="5">
                  <c:v>2.4930700000000003</c:v>
                </c:pt>
                <c:pt idx="6">
                  <c:v>2.5045839999999999</c:v>
                </c:pt>
                <c:pt idx="7">
                  <c:v>2.5252430000000001</c:v>
                </c:pt>
                <c:pt idx="8">
                  <c:v>2.5393520000000001</c:v>
                </c:pt>
                <c:pt idx="9">
                  <c:v>2.5528620000000002</c:v>
                </c:pt>
                <c:pt idx="10">
                  <c:v>2.563771</c:v>
                </c:pt>
                <c:pt idx="11">
                  <c:v>2.59083</c:v>
                </c:pt>
                <c:pt idx="12">
                  <c:v>2.6121779999999997</c:v>
                </c:pt>
                <c:pt idx="13">
                  <c:v>2.6335540000000002</c:v>
                </c:pt>
                <c:pt idx="14">
                  <c:v>2.6524589999999999</c:v>
                </c:pt>
                <c:pt idx="15">
                  <c:v>2.675716</c:v>
                </c:pt>
                <c:pt idx="16">
                  <c:v>2.692091</c:v>
                </c:pt>
                <c:pt idx="17">
                  <c:v>2.717482</c:v>
                </c:pt>
                <c:pt idx="18">
                  <c:v>2.7439290000000001</c:v>
                </c:pt>
                <c:pt idx="19">
                  <c:v>2.7714099999999999</c:v>
                </c:pt>
                <c:pt idx="20">
                  <c:v>2.7983409999999997</c:v>
                </c:pt>
                <c:pt idx="21">
                  <c:v>2.8249960000000001</c:v>
                </c:pt>
                <c:pt idx="22">
                  <c:v>2.8518189999999999</c:v>
                </c:pt>
                <c:pt idx="23">
                  <c:v>2.8784969999999999</c:v>
                </c:pt>
                <c:pt idx="24">
                  <c:v>2.9061159999999999</c:v>
                </c:pt>
                <c:pt idx="25">
                  <c:v>2.9348350000000001</c:v>
                </c:pt>
                <c:pt idx="26">
                  <c:v>2.963187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19904"/>
        <c:axId val="253899520"/>
      </c:lineChart>
      <c:catAx>
        <c:axId val="2538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899520"/>
        <c:crosses val="autoZero"/>
        <c:auto val="1"/>
        <c:lblAlgn val="ctr"/>
        <c:lblOffset val="100"/>
        <c:noMultiLvlLbl val="0"/>
      </c:catAx>
      <c:valAx>
        <c:axId val="253899520"/>
        <c:scaling>
          <c:orientation val="minMax"/>
          <c:max val="3"/>
          <c:min val="2.2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3819904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Households</a:t>
            </a:r>
          </a:p>
          <a:p>
            <a:pPr>
              <a:defRPr/>
            </a:pPr>
            <a:r>
              <a:rPr lang="en-US" sz="1200"/>
              <a:t>Maine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Households!$K$4</c:f>
              <c:strCache>
                <c:ptCount val="1"/>
                <c:pt idx="0">
                  <c:v>ME_17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Households!$K$25:$K$51</c:f>
              <c:numCache>
                <c:formatCode>0.000</c:formatCode>
                <c:ptCount val="27"/>
                <c:pt idx="0">
                  <c:v>0.52094860000000009</c:v>
                </c:pt>
                <c:pt idx="1">
                  <c:v>0.52633149999999995</c:v>
                </c:pt>
                <c:pt idx="2">
                  <c:v>0.52941269999999996</c:v>
                </c:pt>
                <c:pt idx="3">
                  <c:v>0.5349115000000001</c:v>
                </c:pt>
                <c:pt idx="4">
                  <c:v>0.53781100000000004</c:v>
                </c:pt>
                <c:pt idx="5">
                  <c:v>0.54306730000000003</c:v>
                </c:pt>
                <c:pt idx="6">
                  <c:v>0.5476299</c:v>
                </c:pt>
                <c:pt idx="7">
                  <c:v>0.55229499999999998</c:v>
                </c:pt>
                <c:pt idx="8">
                  <c:v>0.5563688</c:v>
                </c:pt>
                <c:pt idx="9">
                  <c:v>0.55723020000000001</c:v>
                </c:pt>
                <c:pt idx="10">
                  <c:v>0.5580193</c:v>
                </c:pt>
                <c:pt idx="11">
                  <c:v>0.56262500000000004</c:v>
                </c:pt>
                <c:pt idx="12">
                  <c:v>0.56635260000000009</c:v>
                </c:pt>
                <c:pt idx="13">
                  <c:v>0.56950270000000003</c:v>
                </c:pt>
                <c:pt idx="14">
                  <c:v>0.56990509999999994</c:v>
                </c:pt>
                <c:pt idx="15">
                  <c:v>0.56764290000000006</c:v>
                </c:pt>
                <c:pt idx="16">
                  <c:v>0.56712810000000002</c:v>
                </c:pt>
                <c:pt idx="17">
                  <c:v>0.56914810000000005</c:v>
                </c:pt>
                <c:pt idx="18">
                  <c:v>0.57177470000000008</c:v>
                </c:pt>
                <c:pt idx="19">
                  <c:v>0.57476549999999993</c:v>
                </c:pt>
                <c:pt idx="20">
                  <c:v>0.57789259999999998</c:v>
                </c:pt>
                <c:pt idx="21">
                  <c:v>0.58077409999999996</c:v>
                </c:pt>
                <c:pt idx="22">
                  <c:v>0.58370770000000005</c:v>
                </c:pt>
                <c:pt idx="23">
                  <c:v>0.58678900000000001</c:v>
                </c:pt>
                <c:pt idx="24">
                  <c:v>0.58992840000000002</c:v>
                </c:pt>
                <c:pt idx="25">
                  <c:v>0.59319820000000001</c:v>
                </c:pt>
                <c:pt idx="26">
                  <c:v>0.59620910000000005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Households!$L$4</c:f>
              <c:strCache>
                <c:ptCount val="1"/>
                <c:pt idx="0">
                  <c:v>ME_16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Households!$L$25:$L$51</c:f>
              <c:numCache>
                <c:formatCode>0.000</c:formatCode>
                <c:ptCount val="27"/>
                <c:pt idx="0">
                  <c:v>0.52280319999999991</c:v>
                </c:pt>
                <c:pt idx="1">
                  <c:v>0.52695590000000003</c:v>
                </c:pt>
                <c:pt idx="2">
                  <c:v>0.53185179999999999</c:v>
                </c:pt>
                <c:pt idx="3">
                  <c:v>0.53600139999999996</c:v>
                </c:pt>
                <c:pt idx="4">
                  <c:v>0.53947810000000007</c:v>
                </c:pt>
                <c:pt idx="5">
                  <c:v>0.54480529999999994</c:v>
                </c:pt>
                <c:pt idx="6">
                  <c:v>0.54935140000000005</c:v>
                </c:pt>
                <c:pt idx="7">
                  <c:v>0.55457690000000004</c:v>
                </c:pt>
                <c:pt idx="8">
                  <c:v>0.55681039999999993</c:v>
                </c:pt>
                <c:pt idx="9">
                  <c:v>0.55761830000000001</c:v>
                </c:pt>
                <c:pt idx="10">
                  <c:v>0.55879000000000001</c:v>
                </c:pt>
                <c:pt idx="11">
                  <c:v>0.5643218000000001</c:v>
                </c:pt>
                <c:pt idx="12">
                  <c:v>0.56806029999999996</c:v>
                </c:pt>
                <c:pt idx="13">
                  <c:v>0.57164970000000004</c:v>
                </c:pt>
                <c:pt idx="14">
                  <c:v>0.57381370000000009</c:v>
                </c:pt>
                <c:pt idx="15">
                  <c:v>0.57572559999999995</c:v>
                </c:pt>
                <c:pt idx="16">
                  <c:v>0.57611509999999999</c:v>
                </c:pt>
                <c:pt idx="17">
                  <c:v>0.57762580000000008</c:v>
                </c:pt>
                <c:pt idx="18">
                  <c:v>0.57993539999999999</c:v>
                </c:pt>
                <c:pt idx="19">
                  <c:v>0.58303130000000003</c:v>
                </c:pt>
                <c:pt idx="20">
                  <c:v>0.5861788</c:v>
                </c:pt>
                <c:pt idx="21">
                  <c:v>0.5891246</c:v>
                </c:pt>
                <c:pt idx="22">
                  <c:v>0.59205870000000005</c:v>
                </c:pt>
                <c:pt idx="23">
                  <c:v>0.59483309999999989</c:v>
                </c:pt>
                <c:pt idx="24">
                  <c:v>0.59773180000000004</c:v>
                </c:pt>
                <c:pt idx="25">
                  <c:v>0.60066409999999992</c:v>
                </c:pt>
                <c:pt idx="26">
                  <c:v>0.60328530000000002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76800"/>
        <c:axId val="254078336"/>
      </c:lineChart>
      <c:catAx>
        <c:axId val="2540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4078336"/>
        <c:crosses val="autoZero"/>
        <c:auto val="1"/>
        <c:lblAlgn val="ctr"/>
        <c:lblOffset val="100"/>
        <c:noMultiLvlLbl val="0"/>
      </c:catAx>
      <c:valAx>
        <c:axId val="254078336"/>
        <c:scaling>
          <c:orientation val="minMax"/>
          <c:max val="0.62000000000000011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4076800"/>
        <c:crosses val="autoZero"/>
        <c:crossBetween val="between"/>
        <c:majorUnit val="2.0000000000000007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Households</a:t>
            </a:r>
          </a:p>
          <a:p>
            <a:pPr>
              <a:defRPr/>
            </a:pPr>
            <a:r>
              <a:rPr lang="en-US" sz="1200"/>
              <a:t>New Hampshire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Households!$N$4</c:f>
              <c:strCache>
                <c:ptCount val="1"/>
                <c:pt idx="0">
                  <c:v>NH_17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Households!$N$25:$N$51</c:f>
              <c:numCache>
                <c:formatCode>0.000</c:formatCode>
                <c:ptCount val="27"/>
                <c:pt idx="0">
                  <c:v>0.47754010000000002</c:v>
                </c:pt>
                <c:pt idx="1">
                  <c:v>0.4822497</c:v>
                </c:pt>
                <c:pt idx="2">
                  <c:v>0.48894729999999997</c:v>
                </c:pt>
                <c:pt idx="3">
                  <c:v>0.49529279999999998</c:v>
                </c:pt>
                <c:pt idx="4">
                  <c:v>0.50103640000000005</c:v>
                </c:pt>
                <c:pt idx="5">
                  <c:v>0.50651420000000003</c:v>
                </c:pt>
                <c:pt idx="6">
                  <c:v>0.51110559999999994</c:v>
                </c:pt>
                <c:pt idx="7">
                  <c:v>0.51453490000000002</c:v>
                </c:pt>
                <c:pt idx="8">
                  <c:v>0.51703240000000006</c:v>
                </c:pt>
                <c:pt idx="9">
                  <c:v>0.51851919999999996</c:v>
                </c:pt>
                <c:pt idx="10">
                  <c:v>0.52025049999999995</c:v>
                </c:pt>
                <c:pt idx="11">
                  <c:v>0.52557939999999992</c:v>
                </c:pt>
                <c:pt idx="12">
                  <c:v>0.52963660000000001</c:v>
                </c:pt>
                <c:pt idx="13">
                  <c:v>0.53331430000000002</c:v>
                </c:pt>
                <c:pt idx="14">
                  <c:v>0.53725329999999993</c:v>
                </c:pt>
                <c:pt idx="15">
                  <c:v>0.53903570000000001</c:v>
                </c:pt>
                <c:pt idx="16">
                  <c:v>0.54250730000000003</c:v>
                </c:pt>
                <c:pt idx="17">
                  <c:v>0.54521849999999994</c:v>
                </c:pt>
                <c:pt idx="18">
                  <c:v>0.55061760000000004</c:v>
                </c:pt>
                <c:pt idx="19">
                  <c:v>0.55546960000000001</c:v>
                </c:pt>
                <c:pt idx="20">
                  <c:v>0.56004529999999997</c:v>
                </c:pt>
                <c:pt idx="21">
                  <c:v>0.56444799999999995</c:v>
                </c:pt>
                <c:pt idx="22">
                  <c:v>0.56899869999999997</c:v>
                </c:pt>
                <c:pt idx="23">
                  <c:v>0.57371419999999995</c:v>
                </c:pt>
                <c:pt idx="24">
                  <c:v>0.5783221999999999</c:v>
                </c:pt>
                <c:pt idx="25">
                  <c:v>0.58316440000000003</c:v>
                </c:pt>
                <c:pt idx="26">
                  <c:v>0.58809259999999997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Households!$O$4</c:f>
              <c:strCache>
                <c:ptCount val="1"/>
                <c:pt idx="0">
                  <c:v>NH_16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Households!$O$25:$O$51</c:f>
              <c:numCache>
                <c:formatCode>0.000</c:formatCode>
                <c:ptCount val="27"/>
                <c:pt idx="0">
                  <c:v>0.47874369999999999</c:v>
                </c:pt>
                <c:pt idx="1">
                  <c:v>0.48420549999999996</c:v>
                </c:pt>
                <c:pt idx="2">
                  <c:v>0.4917493</c:v>
                </c:pt>
                <c:pt idx="3">
                  <c:v>0.49741099999999999</c:v>
                </c:pt>
                <c:pt idx="4">
                  <c:v>0.50311899999999998</c:v>
                </c:pt>
                <c:pt idx="5">
                  <c:v>0.50825180000000003</c:v>
                </c:pt>
                <c:pt idx="6">
                  <c:v>0.51262130000000006</c:v>
                </c:pt>
                <c:pt idx="7">
                  <c:v>0.51595020000000003</c:v>
                </c:pt>
                <c:pt idx="8">
                  <c:v>0.51742960000000005</c:v>
                </c:pt>
                <c:pt idx="9">
                  <c:v>0.51924879999999995</c:v>
                </c:pt>
                <c:pt idx="10">
                  <c:v>0.52126729999999999</c:v>
                </c:pt>
                <c:pt idx="11">
                  <c:v>0.52745730000000002</c:v>
                </c:pt>
                <c:pt idx="12">
                  <c:v>0.53137140000000005</c:v>
                </c:pt>
                <c:pt idx="13">
                  <c:v>0.53558019999999995</c:v>
                </c:pt>
                <c:pt idx="14">
                  <c:v>0.53939750000000009</c:v>
                </c:pt>
                <c:pt idx="15">
                  <c:v>0.54209130000000005</c:v>
                </c:pt>
                <c:pt idx="16">
                  <c:v>0.5445549999999999</c:v>
                </c:pt>
                <c:pt idx="17">
                  <c:v>0.54896239999999996</c:v>
                </c:pt>
                <c:pt idx="18">
                  <c:v>0.55347159999999995</c:v>
                </c:pt>
                <c:pt idx="19">
                  <c:v>0.55819209999999997</c:v>
                </c:pt>
                <c:pt idx="20">
                  <c:v>0.56271669999999996</c:v>
                </c:pt>
                <c:pt idx="21">
                  <c:v>0.56697829999999994</c:v>
                </c:pt>
                <c:pt idx="22">
                  <c:v>0.57138089999999997</c:v>
                </c:pt>
                <c:pt idx="23">
                  <c:v>0.5756057</c:v>
                </c:pt>
                <c:pt idx="24">
                  <c:v>0.57985989999999998</c:v>
                </c:pt>
                <c:pt idx="25">
                  <c:v>0.58441070000000006</c:v>
                </c:pt>
                <c:pt idx="26">
                  <c:v>0.58893879999999998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64064"/>
        <c:axId val="254265600"/>
      </c:lineChart>
      <c:catAx>
        <c:axId val="2542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4265600"/>
        <c:crosses val="autoZero"/>
        <c:auto val="1"/>
        <c:lblAlgn val="ctr"/>
        <c:lblOffset val="100"/>
        <c:noMultiLvlLbl val="0"/>
      </c:catAx>
      <c:valAx>
        <c:axId val="254265600"/>
        <c:scaling>
          <c:orientation val="minMax"/>
          <c:max val="0.6000000000000002"/>
          <c:min val="0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4264064"/>
        <c:crosses val="autoZero"/>
        <c:crossBetween val="between"/>
        <c:majorUnit val="4.0000000000000015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Households</a:t>
            </a:r>
          </a:p>
          <a:p>
            <a:pPr>
              <a:defRPr/>
            </a:pPr>
            <a:r>
              <a:rPr lang="en-US" sz="1200"/>
              <a:t>Rhode Island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Households!$Q$4</c:f>
              <c:strCache>
                <c:ptCount val="1"/>
                <c:pt idx="0">
                  <c:v>RI_17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Households!$Q$25:$Q$51</c:f>
              <c:numCache>
                <c:formatCode>0.000</c:formatCode>
                <c:ptCount val="27"/>
                <c:pt idx="0">
                  <c:v>0.40942430000000002</c:v>
                </c:pt>
                <c:pt idx="1">
                  <c:v>0.40764100000000003</c:v>
                </c:pt>
                <c:pt idx="2">
                  <c:v>0.41018900000000003</c:v>
                </c:pt>
                <c:pt idx="3">
                  <c:v>0.41090739999999998</c:v>
                </c:pt>
                <c:pt idx="4">
                  <c:v>0.41194970000000003</c:v>
                </c:pt>
                <c:pt idx="5">
                  <c:v>0.41122320000000001</c:v>
                </c:pt>
                <c:pt idx="6">
                  <c:v>0.41132920000000001</c:v>
                </c:pt>
                <c:pt idx="7">
                  <c:v>0.41197030000000001</c:v>
                </c:pt>
                <c:pt idx="8">
                  <c:v>0.41394700000000001</c:v>
                </c:pt>
                <c:pt idx="9">
                  <c:v>0.41418830000000001</c:v>
                </c:pt>
                <c:pt idx="10">
                  <c:v>0.41452699999999998</c:v>
                </c:pt>
                <c:pt idx="11">
                  <c:v>0.41755009999999998</c:v>
                </c:pt>
                <c:pt idx="12">
                  <c:v>0.42173910000000003</c:v>
                </c:pt>
                <c:pt idx="13">
                  <c:v>0.4252417</c:v>
                </c:pt>
                <c:pt idx="14">
                  <c:v>0.42772969999999999</c:v>
                </c:pt>
                <c:pt idx="15">
                  <c:v>0.42782199999999998</c:v>
                </c:pt>
                <c:pt idx="16">
                  <c:v>0.4284985</c:v>
                </c:pt>
                <c:pt idx="17">
                  <c:v>0.42970469999999999</c:v>
                </c:pt>
                <c:pt idx="18">
                  <c:v>0.43215730000000002</c:v>
                </c:pt>
                <c:pt idx="19">
                  <c:v>0.43459399999999998</c:v>
                </c:pt>
                <c:pt idx="20">
                  <c:v>0.43737009999999998</c:v>
                </c:pt>
                <c:pt idx="21">
                  <c:v>0.43988749999999999</c:v>
                </c:pt>
                <c:pt idx="22">
                  <c:v>0.442438</c:v>
                </c:pt>
                <c:pt idx="23">
                  <c:v>0.44505279999999997</c:v>
                </c:pt>
                <c:pt idx="24">
                  <c:v>0.44782739999999999</c:v>
                </c:pt>
                <c:pt idx="25">
                  <c:v>0.45071429999999996</c:v>
                </c:pt>
                <c:pt idx="26">
                  <c:v>0.45352740000000002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Households!$R$4</c:f>
              <c:strCache>
                <c:ptCount val="1"/>
                <c:pt idx="0">
                  <c:v>RI_16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Households!$R$25:$R$51</c:f>
              <c:numCache>
                <c:formatCode>0.000</c:formatCode>
                <c:ptCount val="27"/>
                <c:pt idx="0">
                  <c:v>0.40783569999999997</c:v>
                </c:pt>
                <c:pt idx="1">
                  <c:v>0.40811340000000002</c:v>
                </c:pt>
                <c:pt idx="2">
                  <c:v>0.41082619999999997</c:v>
                </c:pt>
                <c:pt idx="3">
                  <c:v>0.41133900000000001</c:v>
                </c:pt>
                <c:pt idx="4">
                  <c:v>0.41172009999999998</c:v>
                </c:pt>
                <c:pt idx="5">
                  <c:v>0.41099439999999998</c:v>
                </c:pt>
                <c:pt idx="6">
                  <c:v>0.41134109999999996</c:v>
                </c:pt>
                <c:pt idx="7">
                  <c:v>0.4129738</c:v>
                </c:pt>
                <c:pt idx="8">
                  <c:v>0.41396169999999999</c:v>
                </c:pt>
                <c:pt idx="9">
                  <c:v>0.4144545</c:v>
                </c:pt>
                <c:pt idx="10">
                  <c:v>0.41464100000000004</c:v>
                </c:pt>
                <c:pt idx="11">
                  <c:v>0.41901110000000003</c:v>
                </c:pt>
                <c:pt idx="12">
                  <c:v>0.423404</c:v>
                </c:pt>
                <c:pt idx="13">
                  <c:v>0.42676400000000003</c:v>
                </c:pt>
                <c:pt idx="14">
                  <c:v>0.42898439999999999</c:v>
                </c:pt>
                <c:pt idx="15">
                  <c:v>0.43112090000000003</c:v>
                </c:pt>
                <c:pt idx="16">
                  <c:v>0.43245639999999996</c:v>
                </c:pt>
                <c:pt idx="17">
                  <c:v>0.43482670000000001</c:v>
                </c:pt>
                <c:pt idx="18">
                  <c:v>0.43682560000000004</c:v>
                </c:pt>
                <c:pt idx="19">
                  <c:v>0.43960910000000003</c:v>
                </c:pt>
                <c:pt idx="20">
                  <c:v>0.44254840000000001</c:v>
                </c:pt>
                <c:pt idx="21">
                  <c:v>0.44534289999999999</c:v>
                </c:pt>
                <c:pt idx="22">
                  <c:v>0.44808419999999999</c:v>
                </c:pt>
                <c:pt idx="23">
                  <c:v>0.45074329999999996</c:v>
                </c:pt>
                <c:pt idx="24">
                  <c:v>0.4535168</c:v>
                </c:pt>
                <c:pt idx="25">
                  <c:v>0.45638690000000004</c:v>
                </c:pt>
                <c:pt idx="26">
                  <c:v>0.45913900000000002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85536"/>
        <c:axId val="254493824"/>
      </c:lineChart>
      <c:catAx>
        <c:axId val="2543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4493824"/>
        <c:crosses val="autoZero"/>
        <c:auto val="1"/>
        <c:lblAlgn val="ctr"/>
        <c:lblOffset val="100"/>
        <c:noMultiLvlLbl val="0"/>
      </c:catAx>
      <c:valAx>
        <c:axId val="254493824"/>
        <c:scaling>
          <c:orientation val="minMax"/>
          <c:max val="0.5"/>
          <c:min val="0.3500000000000000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4385536"/>
        <c:crosses val="autoZero"/>
        <c:crossBetween val="between"/>
        <c:majorUnit val="2.5000000000000005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Households</a:t>
            </a:r>
          </a:p>
          <a:p>
            <a:pPr>
              <a:defRPr/>
            </a:pPr>
            <a:r>
              <a:rPr lang="en-US" sz="1200"/>
              <a:t>Vermont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Households!$T$4</c:f>
              <c:strCache>
                <c:ptCount val="1"/>
                <c:pt idx="0">
                  <c:v>VT_17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Households!$T$25:$T$51</c:f>
              <c:numCache>
                <c:formatCode>0.000</c:formatCode>
                <c:ptCount val="27"/>
                <c:pt idx="0">
                  <c:v>0.24167760000000002</c:v>
                </c:pt>
                <c:pt idx="1">
                  <c:v>0.24213820000000003</c:v>
                </c:pt>
                <c:pt idx="2">
                  <c:v>0.24042630000000001</c:v>
                </c:pt>
                <c:pt idx="3">
                  <c:v>0.24223130000000001</c:v>
                </c:pt>
                <c:pt idx="4">
                  <c:v>0.2452281</c:v>
                </c:pt>
                <c:pt idx="5">
                  <c:v>0.25253789999999998</c:v>
                </c:pt>
                <c:pt idx="6">
                  <c:v>0.25402740000000001</c:v>
                </c:pt>
                <c:pt idx="7">
                  <c:v>0.25528210000000001</c:v>
                </c:pt>
                <c:pt idx="8">
                  <c:v>0.25578030000000002</c:v>
                </c:pt>
                <c:pt idx="9">
                  <c:v>0.25637869999999996</c:v>
                </c:pt>
                <c:pt idx="10">
                  <c:v>0.25697980000000004</c:v>
                </c:pt>
                <c:pt idx="11">
                  <c:v>0.25882860000000002</c:v>
                </c:pt>
                <c:pt idx="12">
                  <c:v>0.26056590000000002</c:v>
                </c:pt>
                <c:pt idx="13">
                  <c:v>0.26236790000000004</c:v>
                </c:pt>
                <c:pt idx="14">
                  <c:v>0.26375110000000002</c:v>
                </c:pt>
                <c:pt idx="15">
                  <c:v>0.26420009999999999</c:v>
                </c:pt>
                <c:pt idx="16">
                  <c:v>0.2648761</c:v>
                </c:pt>
                <c:pt idx="17">
                  <c:v>0.26658510000000002</c:v>
                </c:pt>
                <c:pt idx="18">
                  <c:v>0.26788139999999999</c:v>
                </c:pt>
                <c:pt idx="19">
                  <c:v>0.26910629999999996</c:v>
                </c:pt>
                <c:pt idx="20">
                  <c:v>0.27038619999999997</c:v>
                </c:pt>
                <c:pt idx="21">
                  <c:v>0.27162730000000002</c:v>
                </c:pt>
                <c:pt idx="22">
                  <c:v>0.27293119999999998</c:v>
                </c:pt>
                <c:pt idx="23">
                  <c:v>0.27432659999999998</c:v>
                </c:pt>
                <c:pt idx="24">
                  <c:v>0.27581479999999997</c:v>
                </c:pt>
                <c:pt idx="25">
                  <c:v>0.27740320000000002</c:v>
                </c:pt>
                <c:pt idx="26">
                  <c:v>0.27898849999999997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Households!$U$4</c:f>
              <c:strCache>
                <c:ptCount val="1"/>
                <c:pt idx="0">
                  <c:v>VT_16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Households!$U$25:$U$51</c:f>
              <c:numCache>
                <c:formatCode>0.000</c:formatCode>
                <c:ptCount val="27"/>
                <c:pt idx="0">
                  <c:v>0.24227610000000002</c:v>
                </c:pt>
                <c:pt idx="1">
                  <c:v>0.2410178</c:v>
                </c:pt>
                <c:pt idx="2">
                  <c:v>0.2410339</c:v>
                </c:pt>
                <c:pt idx="3">
                  <c:v>0.24257509999999999</c:v>
                </c:pt>
                <c:pt idx="4">
                  <c:v>0.24810650000000001</c:v>
                </c:pt>
                <c:pt idx="5">
                  <c:v>0.25374760000000002</c:v>
                </c:pt>
                <c:pt idx="6">
                  <c:v>0.25445479999999998</c:v>
                </c:pt>
                <c:pt idx="7">
                  <c:v>0.2557509</c:v>
                </c:pt>
                <c:pt idx="8">
                  <c:v>0.25582769999999999</c:v>
                </c:pt>
                <c:pt idx="9">
                  <c:v>0.2567625</c:v>
                </c:pt>
                <c:pt idx="10">
                  <c:v>0.25724979999999997</c:v>
                </c:pt>
                <c:pt idx="11">
                  <c:v>0.25951580000000002</c:v>
                </c:pt>
                <c:pt idx="12">
                  <c:v>0.26148919999999998</c:v>
                </c:pt>
                <c:pt idx="13">
                  <c:v>0.26319670000000001</c:v>
                </c:pt>
                <c:pt idx="14">
                  <c:v>0.26378230000000003</c:v>
                </c:pt>
                <c:pt idx="15">
                  <c:v>0.2648703</c:v>
                </c:pt>
                <c:pt idx="16">
                  <c:v>0.26626940000000004</c:v>
                </c:pt>
                <c:pt idx="17">
                  <c:v>0.2670939</c:v>
                </c:pt>
                <c:pt idx="18">
                  <c:v>0.26802210000000004</c:v>
                </c:pt>
                <c:pt idx="19">
                  <c:v>0.26925439999999995</c:v>
                </c:pt>
                <c:pt idx="20">
                  <c:v>0.27054500000000004</c:v>
                </c:pt>
                <c:pt idx="21">
                  <c:v>0.27184829999999999</c:v>
                </c:pt>
                <c:pt idx="22">
                  <c:v>0.27316399999999996</c:v>
                </c:pt>
                <c:pt idx="23">
                  <c:v>0.27446739999999997</c:v>
                </c:pt>
                <c:pt idx="24">
                  <c:v>0.27584769999999997</c:v>
                </c:pt>
                <c:pt idx="25">
                  <c:v>0.27732089999999998</c:v>
                </c:pt>
                <c:pt idx="26">
                  <c:v>0.27876859999999998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35936"/>
        <c:axId val="254693376"/>
      </c:lineChart>
      <c:catAx>
        <c:axId val="25453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4693376"/>
        <c:crosses val="autoZero"/>
        <c:auto val="1"/>
        <c:lblAlgn val="ctr"/>
        <c:lblOffset val="100"/>
        <c:noMultiLvlLbl val="0"/>
      </c:catAx>
      <c:valAx>
        <c:axId val="254693376"/>
        <c:scaling>
          <c:orientation val="minMax"/>
          <c:max val="0.3000000000000001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54535936"/>
        <c:crosses val="autoZero"/>
        <c:crossBetween val="between"/>
        <c:majorUnit val="2.0000000000000007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Households</a:t>
            </a:r>
          </a:p>
          <a:p>
            <a:pPr>
              <a:defRPr/>
            </a:pPr>
            <a:r>
              <a:rPr lang="en-US" sz="1200"/>
              <a:t>USA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Households!$W$4</c:f>
              <c:strCache>
                <c:ptCount val="1"/>
                <c:pt idx="0">
                  <c:v>USA_17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Households!$W$25:$W$51</c:f>
              <c:numCache>
                <c:formatCode>0.000</c:formatCode>
                <c:ptCount val="27"/>
                <c:pt idx="0">
                  <c:v>106.10483000000001</c:v>
                </c:pt>
                <c:pt idx="1">
                  <c:v>107.47411</c:v>
                </c:pt>
                <c:pt idx="2">
                  <c:v>109.07172</c:v>
                </c:pt>
                <c:pt idx="3">
                  <c:v>110.29013999999999</c:v>
                </c:pt>
                <c:pt idx="4">
                  <c:v>111.45183</c:v>
                </c:pt>
                <c:pt idx="5">
                  <c:v>112.7077</c:v>
                </c:pt>
                <c:pt idx="6">
                  <c:v>113.87181</c:v>
                </c:pt>
                <c:pt idx="7">
                  <c:v>115.17598</c:v>
                </c:pt>
                <c:pt idx="8">
                  <c:v>116.24799</c:v>
                </c:pt>
                <c:pt idx="9">
                  <c:v>116.82071000000001</c:v>
                </c:pt>
                <c:pt idx="10">
                  <c:v>117.15814</c:v>
                </c:pt>
                <c:pt idx="11">
                  <c:v>118.19350999999999</c:v>
                </c:pt>
                <c:pt idx="12">
                  <c:v>119.33530999999999</c:v>
                </c:pt>
                <c:pt idx="13">
                  <c:v>120.57019</c:v>
                </c:pt>
                <c:pt idx="14">
                  <c:v>121.81171000000001</c:v>
                </c:pt>
                <c:pt idx="15">
                  <c:v>122.87032000000001</c:v>
                </c:pt>
                <c:pt idx="16">
                  <c:v>123.97900999999999</c:v>
                </c:pt>
                <c:pt idx="17">
                  <c:v>125.28811</c:v>
                </c:pt>
                <c:pt idx="18">
                  <c:v>126.86547999999999</c:v>
                </c:pt>
                <c:pt idx="19">
                  <c:v>128.41807</c:v>
                </c:pt>
                <c:pt idx="20">
                  <c:v>129.93114</c:v>
                </c:pt>
                <c:pt idx="21">
                  <c:v>131.33414999999999</c:v>
                </c:pt>
                <c:pt idx="22">
                  <c:v>132.78611999999998</c:v>
                </c:pt>
                <c:pt idx="23">
                  <c:v>134.29567</c:v>
                </c:pt>
                <c:pt idx="24">
                  <c:v>135.84254000000001</c:v>
                </c:pt>
                <c:pt idx="25">
                  <c:v>137.41079999999999</c:v>
                </c:pt>
                <c:pt idx="26">
                  <c:v>138.95117000000002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Households!$X$4</c:f>
              <c:strCache>
                <c:ptCount val="1"/>
                <c:pt idx="0">
                  <c:v>USA_16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Households!$X$25:$X$51</c:f>
              <c:numCache>
                <c:formatCode>0.000</c:formatCode>
                <c:ptCount val="27"/>
                <c:pt idx="0">
                  <c:v>106.10483000000001</c:v>
                </c:pt>
                <c:pt idx="1">
                  <c:v>107.47411</c:v>
                </c:pt>
                <c:pt idx="2">
                  <c:v>109.07172</c:v>
                </c:pt>
                <c:pt idx="3">
                  <c:v>110.29013999999999</c:v>
                </c:pt>
                <c:pt idx="4">
                  <c:v>111.45183</c:v>
                </c:pt>
                <c:pt idx="5">
                  <c:v>112.7077</c:v>
                </c:pt>
                <c:pt idx="6">
                  <c:v>113.87181</c:v>
                </c:pt>
                <c:pt idx="7">
                  <c:v>115.17598</c:v>
                </c:pt>
                <c:pt idx="8">
                  <c:v>116.24799</c:v>
                </c:pt>
                <c:pt idx="9">
                  <c:v>116.81963999999999</c:v>
                </c:pt>
                <c:pt idx="10">
                  <c:v>117.16176</c:v>
                </c:pt>
                <c:pt idx="11">
                  <c:v>118.22408999999999</c:v>
                </c:pt>
                <c:pt idx="12">
                  <c:v>119.39300999999999</c:v>
                </c:pt>
                <c:pt idx="13">
                  <c:v>120.68095</c:v>
                </c:pt>
                <c:pt idx="14">
                  <c:v>121.98346000000001</c:v>
                </c:pt>
                <c:pt idx="15">
                  <c:v>123.22514</c:v>
                </c:pt>
                <c:pt idx="16">
                  <c:v>124.52441999999999</c:v>
                </c:pt>
                <c:pt idx="17">
                  <c:v>125.99097999999999</c:v>
                </c:pt>
                <c:pt idx="18">
                  <c:v>127.40658999999999</c:v>
                </c:pt>
                <c:pt idx="19">
                  <c:v>128.87779</c:v>
                </c:pt>
                <c:pt idx="20">
                  <c:v>130.37996000000001</c:v>
                </c:pt>
                <c:pt idx="21">
                  <c:v>131.84092000000001</c:v>
                </c:pt>
                <c:pt idx="22">
                  <c:v>133.27492999999998</c:v>
                </c:pt>
                <c:pt idx="23">
                  <c:v>134.70260999999999</c:v>
                </c:pt>
                <c:pt idx="24">
                  <c:v>136.13869</c:v>
                </c:pt>
                <c:pt idx="25">
                  <c:v>137.61257000000001</c:v>
                </c:pt>
                <c:pt idx="26">
                  <c:v>139.08019000000002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19488"/>
        <c:axId val="254721024"/>
      </c:lineChart>
      <c:catAx>
        <c:axId val="254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4721024"/>
        <c:crosses val="autoZero"/>
        <c:auto val="1"/>
        <c:lblAlgn val="ctr"/>
        <c:lblOffset val="100"/>
        <c:noMultiLvlLbl val="0"/>
      </c:catAx>
      <c:valAx>
        <c:axId val="254721024"/>
        <c:scaling>
          <c:orientation val="minMax"/>
          <c:max val="15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471948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New England as a Percent of USA</a:t>
            </a:r>
          </a:p>
          <a:p>
            <a:pPr>
              <a:defRPr/>
            </a:pPr>
            <a:r>
              <a:rPr lang="en-US" sz="1400"/>
              <a:t>Households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Households!$AR$4</c:f>
              <c:strCache>
                <c:ptCount val="1"/>
                <c:pt idx="0">
                  <c:v>NE_Pct_Actual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Households!$AR$25:$AR$51</c:f>
              <c:numCache>
                <c:formatCode>0.00%</c:formatCode>
                <c:ptCount val="27"/>
                <c:pt idx="0">
                  <c:v>5.0991925626759874E-2</c:v>
                </c:pt>
                <c:pt idx="1">
                  <c:v>5.0573616287680825E-2</c:v>
                </c:pt>
                <c:pt idx="2">
                  <c:v>5.0136533099505533E-2</c:v>
                </c:pt>
                <c:pt idx="3">
                  <c:v>4.9856571040711339E-2</c:v>
                </c:pt>
                <c:pt idx="4">
                  <c:v>4.9525561850352749E-2</c:v>
                </c:pt>
                <c:pt idx="5">
                  <c:v>4.928103758660677E-2</c:v>
                </c:pt>
                <c:pt idx="6">
                  <c:v>4.9015970677905273E-2</c:v>
                </c:pt>
                <c:pt idx="7">
                  <c:v>4.8755474882870548E-2</c:v>
                </c:pt>
                <c:pt idx="8">
                  <c:v>4.8615765313447572E-2</c:v>
                </c:pt>
                <c:pt idx="9">
                  <c:v>4.8506733095527325E-2</c:v>
                </c:pt>
                <c:pt idx="10">
                  <c:v>4.85182574595329E-2</c:v>
                </c:pt>
                <c:pt idx="11">
                  <c:v>4.8485746806233278E-2</c:v>
                </c:pt>
                <c:pt idx="12">
                  <c:v>4.8355913266576338E-2</c:v>
                </c:pt>
                <c:pt idx="13">
                  <c:v>4.8217885366192093E-2</c:v>
                </c:pt>
                <c:pt idx="14">
                  <c:v>4.8141655674975747E-2</c:v>
                </c:pt>
                <c:pt idx="15">
                  <c:v>4.7905547084112737E-2</c:v>
                </c:pt>
                <c:pt idx="16">
                  <c:v>4.7700405092765304E-2</c:v>
                </c:pt>
                <c:pt idx="17">
                  <c:v>4.7405411415337016E-2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Households!$AS$4</c:f>
              <c:strCache>
                <c:ptCount val="1"/>
                <c:pt idx="0">
                  <c:v>NE_Pct_Forecast</c:v>
                </c:pt>
              </c:strCache>
            </c:strRef>
          </c:tx>
          <c:marker>
            <c:symbol val="diamond"/>
            <c:size val="5"/>
          </c:marker>
          <c:cat>
            <c:numRef>
              <c:f>Households!$AQ$25:$AQ$51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Households!$AS$25:$AS$51</c:f>
              <c:numCache>
                <c:formatCode>0.00%</c:formatCode>
                <c:ptCount val="27"/>
                <c:pt idx="17">
                  <c:v>4.7405411415337016E-2</c:v>
                </c:pt>
                <c:pt idx="18">
                  <c:v>4.7150560578023283E-2</c:v>
                </c:pt>
                <c:pt idx="19">
                  <c:v>4.6904260436245453E-2</c:v>
                </c:pt>
                <c:pt idx="20">
                  <c:v>4.6675305088526124E-2</c:v>
                </c:pt>
                <c:pt idx="21">
                  <c:v>4.6476216581901965E-2</c:v>
                </c:pt>
                <c:pt idx="22">
                  <c:v>4.6268140826767133E-2</c:v>
                </c:pt>
                <c:pt idx="23">
                  <c:v>4.6056852019130623E-2</c:v>
                </c:pt>
                <c:pt idx="24">
                  <c:v>4.5848311581924185E-2</c:v>
                </c:pt>
                <c:pt idx="25">
                  <c:v>4.5647114346179483E-2</c:v>
                </c:pt>
                <c:pt idx="26">
                  <c:v>4.5453628781967063E-2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55200"/>
        <c:axId val="254756736"/>
      </c:lineChart>
      <c:catAx>
        <c:axId val="2547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756736"/>
        <c:crosses val="autoZero"/>
        <c:auto val="1"/>
        <c:lblAlgn val="ctr"/>
        <c:lblOffset val="100"/>
        <c:noMultiLvlLbl val="0"/>
      </c:catAx>
      <c:valAx>
        <c:axId val="254756736"/>
        <c:scaling>
          <c:orientation val="minMax"/>
          <c:max val="5.5000000000000014E-2"/>
          <c:min val="4.0000000000000008E-2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54755200"/>
        <c:crosses val="autoZero"/>
        <c:crossBetween val="between"/>
        <c:majorUnit val="2.5000000000000005E-3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NonAg Employment</a:t>
            </a:r>
          </a:p>
          <a:p>
            <a:pPr>
              <a:defRPr/>
            </a:pPr>
            <a:r>
              <a:rPr lang="en-US" sz="1200"/>
              <a:t>New England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NonAg'!$B$4</c:f>
              <c:strCache>
                <c:ptCount val="1"/>
                <c:pt idx="0">
                  <c:v>NE_17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NonAg'!$B$25:$B$51</c:f>
              <c:numCache>
                <c:formatCode>#,##0.0</c:formatCode>
                <c:ptCount val="27"/>
                <c:pt idx="0">
                  <c:v>7033.4832999999999</c:v>
                </c:pt>
                <c:pt idx="1">
                  <c:v>7047.4916000000003</c:v>
                </c:pt>
                <c:pt idx="2">
                  <c:v>6940.9750000000004</c:v>
                </c:pt>
                <c:pt idx="3">
                  <c:v>6865.6</c:v>
                </c:pt>
                <c:pt idx="4">
                  <c:v>6892.1832999999997</c:v>
                </c:pt>
                <c:pt idx="5">
                  <c:v>6938.2331999999997</c:v>
                </c:pt>
                <c:pt idx="6">
                  <c:v>7007.0753000000004</c:v>
                </c:pt>
                <c:pt idx="7">
                  <c:v>7070.0252</c:v>
                </c:pt>
                <c:pt idx="8">
                  <c:v>7071.3666999999996</c:v>
                </c:pt>
                <c:pt idx="9">
                  <c:v>6817.1001999999999</c:v>
                </c:pt>
                <c:pt idx="10">
                  <c:v>6802.692</c:v>
                </c:pt>
                <c:pt idx="11">
                  <c:v>6866.6332000000002</c:v>
                </c:pt>
                <c:pt idx="12">
                  <c:v>6950.6581999999999</c:v>
                </c:pt>
                <c:pt idx="13">
                  <c:v>7035.4165999999996</c:v>
                </c:pt>
                <c:pt idx="14">
                  <c:v>7133.4</c:v>
                </c:pt>
                <c:pt idx="15">
                  <c:v>7239.1248999999998</c:v>
                </c:pt>
                <c:pt idx="16">
                  <c:v>7331.4749000000002</c:v>
                </c:pt>
                <c:pt idx="17">
                  <c:v>7426.4808999999996</c:v>
                </c:pt>
                <c:pt idx="18">
                  <c:v>7524.8612000000003</c:v>
                </c:pt>
                <c:pt idx="19">
                  <c:v>7581.7223999999997</c:v>
                </c:pt>
                <c:pt idx="20">
                  <c:v>7578.8038999999999</c:v>
                </c:pt>
                <c:pt idx="21">
                  <c:v>7619.0181000000002</c:v>
                </c:pt>
                <c:pt idx="22">
                  <c:v>7687.4880999999996</c:v>
                </c:pt>
                <c:pt idx="23">
                  <c:v>7752.9467999999997</c:v>
                </c:pt>
                <c:pt idx="24">
                  <c:v>7791.3576000000003</c:v>
                </c:pt>
                <c:pt idx="25">
                  <c:v>7822.2843999999996</c:v>
                </c:pt>
                <c:pt idx="26">
                  <c:v>7855.7067999999999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NonAg'!$C$4</c:f>
              <c:strCache>
                <c:ptCount val="1"/>
                <c:pt idx="0">
                  <c:v>NE_16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NonAg'!$C$25:$C$51</c:f>
              <c:numCache>
                <c:formatCode>#,##0.0</c:formatCode>
                <c:ptCount val="27"/>
                <c:pt idx="0">
                  <c:v>7033.55</c:v>
                </c:pt>
                <c:pt idx="1">
                  <c:v>7047.7749000000003</c:v>
                </c:pt>
                <c:pt idx="2">
                  <c:v>6941.2833000000001</c:v>
                </c:pt>
                <c:pt idx="3">
                  <c:v>6866</c:v>
                </c:pt>
                <c:pt idx="4">
                  <c:v>6892.5083000000004</c:v>
                </c:pt>
                <c:pt idx="5">
                  <c:v>6938.6414999999997</c:v>
                </c:pt>
                <c:pt idx="6">
                  <c:v>7007.6500999999998</c:v>
                </c:pt>
                <c:pt idx="7">
                  <c:v>7070.6914999999999</c:v>
                </c:pt>
                <c:pt idx="8">
                  <c:v>7072.0671000000002</c:v>
                </c:pt>
                <c:pt idx="9">
                  <c:v>6818.0666000000001</c:v>
                </c:pt>
                <c:pt idx="10">
                  <c:v>6803.6918999999998</c:v>
                </c:pt>
                <c:pt idx="11">
                  <c:v>6867.6247999999996</c:v>
                </c:pt>
                <c:pt idx="12">
                  <c:v>6951.3585000000003</c:v>
                </c:pt>
                <c:pt idx="13">
                  <c:v>7036.5664999999999</c:v>
                </c:pt>
                <c:pt idx="14">
                  <c:v>7134.4584000000004</c:v>
                </c:pt>
                <c:pt idx="15">
                  <c:v>7230.4246999999996</c:v>
                </c:pt>
                <c:pt idx="16">
                  <c:v>7339.7610000000004</c:v>
                </c:pt>
                <c:pt idx="17">
                  <c:v>7433.0677999999998</c:v>
                </c:pt>
                <c:pt idx="18">
                  <c:v>7516.7878000000001</c:v>
                </c:pt>
                <c:pt idx="19">
                  <c:v>7600.7942999999996</c:v>
                </c:pt>
                <c:pt idx="20">
                  <c:v>7659.2358999999997</c:v>
                </c:pt>
                <c:pt idx="21">
                  <c:v>7683.3373000000001</c:v>
                </c:pt>
                <c:pt idx="22">
                  <c:v>7718.8748999999998</c:v>
                </c:pt>
                <c:pt idx="23">
                  <c:v>7763.0226000000002</c:v>
                </c:pt>
                <c:pt idx="24">
                  <c:v>7805.5063</c:v>
                </c:pt>
                <c:pt idx="25">
                  <c:v>7848.5384000000004</c:v>
                </c:pt>
                <c:pt idx="26">
                  <c:v>7891.7704000000003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26624"/>
        <c:axId val="255228160"/>
      </c:lineChart>
      <c:catAx>
        <c:axId val="2552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5228160"/>
        <c:crosses val="autoZero"/>
        <c:auto val="1"/>
        <c:lblAlgn val="ctr"/>
        <c:lblOffset val="100"/>
        <c:noMultiLvlLbl val="0"/>
      </c:catAx>
      <c:valAx>
        <c:axId val="255228160"/>
        <c:scaling>
          <c:orientation val="minMax"/>
          <c:max val="8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55226624"/>
        <c:crosses val="autoZero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NonAg Employment</a:t>
            </a:r>
          </a:p>
          <a:p>
            <a:pPr>
              <a:defRPr/>
            </a:pPr>
            <a:r>
              <a:rPr lang="en-US" sz="1200"/>
              <a:t>Connecticut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NonAg'!$E$4</c:f>
              <c:strCache>
                <c:ptCount val="1"/>
                <c:pt idx="0">
                  <c:v>CT_17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NonAg'!$E$25:$E$51</c:f>
              <c:numCache>
                <c:formatCode>#,##0.0</c:formatCode>
                <c:ptCount val="27"/>
                <c:pt idx="0">
                  <c:v>1693.6667</c:v>
                </c:pt>
                <c:pt idx="1">
                  <c:v>1681.5417</c:v>
                </c:pt>
                <c:pt idx="2">
                  <c:v>1665.1917000000001</c:v>
                </c:pt>
                <c:pt idx="3">
                  <c:v>1644.4417000000001</c:v>
                </c:pt>
                <c:pt idx="4">
                  <c:v>1649.7583</c:v>
                </c:pt>
                <c:pt idx="5">
                  <c:v>1662.4084</c:v>
                </c:pt>
                <c:pt idx="6">
                  <c:v>1681.1333</c:v>
                </c:pt>
                <c:pt idx="7">
                  <c:v>1698.5002999999999</c:v>
                </c:pt>
                <c:pt idx="8">
                  <c:v>1699.0667000000001</c:v>
                </c:pt>
                <c:pt idx="9">
                  <c:v>1626.325</c:v>
                </c:pt>
                <c:pt idx="10">
                  <c:v>1607.9418000000001</c:v>
                </c:pt>
                <c:pt idx="11">
                  <c:v>1624.325</c:v>
                </c:pt>
                <c:pt idx="12">
                  <c:v>1637.7165</c:v>
                </c:pt>
                <c:pt idx="13">
                  <c:v>1650.0247999999999</c:v>
                </c:pt>
                <c:pt idx="14">
                  <c:v>1661.1665</c:v>
                </c:pt>
                <c:pt idx="15">
                  <c:v>1674.125</c:v>
                </c:pt>
                <c:pt idx="16">
                  <c:v>1679.4833000000001</c:v>
                </c:pt>
                <c:pt idx="17">
                  <c:v>1687.5658000000001</c:v>
                </c:pt>
                <c:pt idx="18">
                  <c:v>1702.74</c:v>
                </c:pt>
                <c:pt idx="19">
                  <c:v>1712.5347999999999</c:v>
                </c:pt>
                <c:pt idx="20">
                  <c:v>1711.2892999999999</c:v>
                </c:pt>
                <c:pt idx="21">
                  <c:v>1718.7088000000001</c:v>
                </c:pt>
                <c:pt idx="22">
                  <c:v>1731.6262999999999</c:v>
                </c:pt>
                <c:pt idx="23">
                  <c:v>1744.0588</c:v>
                </c:pt>
                <c:pt idx="24">
                  <c:v>1751.2862</c:v>
                </c:pt>
                <c:pt idx="25">
                  <c:v>1757.1293000000001</c:v>
                </c:pt>
                <c:pt idx="26">
                  <c:v>1763.4173000000001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NonAg'!$F$4</c:f>
              <c:strCache>
                <c:ptCount val="1"/>
                <c:pt idx="0">
                  <c:v>CT_16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NonAg'!$F$25:$F$51</c:f>
              <c:numCache>
                <c:formatCode>#,##0.0</c:formatCode>
                <c:ptCount val="27"/>
                <c:pt idx="0">
                  <c:v>1693.7166999999999</c:v>
                </c:pt>
                <c:pt idx="1">
                  <c:v>1681.5666000000001</c:v>
                </c:pt>
                <c:pt idx="2">
                  <c:v>1665.2</c:v>
                </c:pt>
                <c:pt idx="3">
                  <c:v>1644.425</c:v>
                </c:pt>
                <c:pt idx="4">
                  <c:v>1649.8167000000001</c:v>
                </c:pt>
                <c:pt idx="5">
                  <c:v>1662.4499000000001</c:v>
                </c:pt>
                <c:pt idx="6">
                  <c:v>1681.1665</c:v>
                </c:pt>
                <c:pt idx="7">
                  <c:v>1698.5165</c:v>
                </c:pt>
                <c:pt idx="8">
                  <c:v>1699.0252</c:v>
                </c:pt>
                <c:pt idx="9">
                  <c:v>1626.325</c:v>
                </c:pt>
                <c:pt idx="10">
                  <c:v>1607.9418000000001</c:v>
                </c:pt>
                <c:pt idx="11">
                  <c:v>1624.3832</c:v>
                </c:pt>
                <c:pt idx="12">
                  <c:v>1637.7083</c:v>
                </c:pt>
                <c:pt idx="13">
                  <c:v>1650.0082</c:v>
                </c:pt>
                <c:pt idx="14">
                  <c:v>1661.1334999999999</c:v>
                </c:pt>
                <c:pt idx="15">
                  <c:v>1673.2998</c:v>
                </c:pt>
                <c:pt idx="16">
                  <c:v>1688.5598</c:v>
                </c:pt>
                <c:pt idx="17">
                  <c:v>1702.8113000000001</c:v>
                </c:pt>
                <c:pt idx="18">
                  <c:v>1718.4522999999999</c:v>
                </c:pt>
                <c:pt idx="19">
                  <c:v>1733.8030000000001</c:v>
                </c:pt>
                <c:pt idx="20">
                  <c:v>1744.5415</c:v>
                </c:pt>
                <c:pt idx="21">
                  <c:v>1749.1512</c:v>
                </c:pt>
                <c:pt idx="22">
                  <c:v>1756.1863000000001</c:v>
                </c:pt>
                <c:pt idx="23">
                  <c:v>1764.8655000000001</c:v>
                </c:pt>
                <c:pt idx="24">
                  <c:v>1773.1587999999999</c:v>
                </c:pt>
                <c:pt idx="25">
                  <c:v>1781.5313000000001</c:v>
                </c:pt>
                <c:pt idx="26">
                  <c:v>1789.8824999999999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41600"/>
        <c:axId val="257492096"/>
      </c:lineChart>
      <c:catAx>
        <c:axId val="2552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492096"/>
        <c:crosses val="autoZero"/>
        <c:auto val="1"/>
        <c:lblAlgn val="ctr"/>
        <c:lblOffset val="100"/>
        <c:noMultiLvlLbl val="0"/>
      </c:catAx>
      <c:valAx>
        <c:axId val="257492096"/>
        <c:scaling>
          <c:orientation val="minMax"/>
          <c:max val="1900"/>
          <c:min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55241600"/>
        <c:crosses val="autoZero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NonAg Employment</a:t>
            </a:r>
          </a:p>
          <a:p>
            <a:pPr>
              <a:defRPr/>
            </a:pPr>
            <a:r>
              <a:rPr lang="en-US" sz="1200"/>
              <a:t>Massachusetts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NonAg'!$H$4</c:f>
              <c:strCache>
                <c:ptCount val="1"/>
                <c:pt idx="0">
                  <c:v>MA_17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NonAg'!$H$25:$H$51</c:f>
              <c:numCache>
                <c:formatCode>#,##0.0</c:formatCode>
                <c:ptCount val="27"/>
                <c:pt idx="0">
                  <c:v>3338.625</c:v>
                </c:pt>
                <c:pt idx="1">
                  <c:v>3350.3833</c:v>
                </c:pt>
                <c:pt idx="2">
                  <c:v>3272.3667</c:v>
                </c:pt>
                <c:pt idx="3">
                  <c:v>3213.3917000000001</c:v>
                </c:pt>
                <c:pt idx="4">
                  <c:v>3212.1833000000001</c:v>
                </c:pt>
                <c:pt idx="5">
                  <c:v>3231.5581000000002</c:v>
                </c:pt>
                <c:pt idx="6">
                  <c:v>3268.0920000000001</c:v>
                </c:pt>
                <c:pt idx="7">
                  <c:v>3305.9083000000001</c:v>
                </c:pt>
                <c:pt idx="8">
                  <c:v>3318.1</c:v>
                </c:pt>
                <c:pt idx="9">
                  <c:v>3210.3085000000001</c:v>
                </c:pt>
                <c:pt idx="10">
                  <c:v>3221.7752999999998</c:v>
                </c:pt>
                <c:pt idx="11">
                  <c:v>3259.2831999999999</c:v>
                </c:pt>
                <c:pt idx="12">
                  <c:v>3311.4749999999999</c:v>
                </c:pt>
                <c:pt idx="13">
                  <c:v>3366.9085</c:v>
                </c:pt>
                <c:pt idx="14">
                  <c:v>3433.3584999999998</c:v>
                </c:pt>
                <c:pt idx="15">
                  <c:v>3500.8</c:v>
                </c:pt>
                <c:pt idx="16">
                  <c:v>3562.8249999999998</c:v>
                </c:pt>
                <c:pt idx="17">
                  <c:v>3621.527</c:v>
                </c:pt>
                <c:pt idx="18">
                  <c:v>3674.3665000000001</c:v>
                </c:pt>
                <c:pt idx="19">
                  <c:v>3704.0423000000001</c:v>
                </c:pt>
                <c:pt idx="20">
                  <c:v>3703.9423000000002</c:v>
                </c:pt>
                <c:pt idx="21">
                  <c:v>3724.5039999999999</c:v>
                </c:pt>
                <c:pt idx="22">
                  <c:v>3758.8278</c:v>
                </c:pt>
                <c:pt idx="23">
                  <c:v>3791.692</c:v>
                </c:pt>
                <c:pt idx="24">
                  <c:v>3811.3932</c:v>
                </c:pt>
                <c:pt idx="25">
                  <c:v>3827.3465000000001</c:v>
                </c:pt>
                <c:pt idx="26">
                  <c:v>3844.6268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NonAg'!$I$4</c:f>
              <c:strCache>
                <c:ptCount val="1"/>
                <c:pt idx="0">
                  <c:v>MA_16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NonAg'!$I$25:$I$51</c:f>
              <c:numCache>
                <c:formatCode>#,##0.0</c:formatCode>
                <c:ptCount val="27"/>
                <c:pt idx="0">
                  <c:v>3338.6417000000001</c:v>
                </c:pt>
                <c:pt idx="1">
                  <c:v>3350.5250000000001</c:v>
                </c:pt>
                <c:pt idx="2">
                  <c:v>3272.4416999999999</c:v>
                </c:pt>
                <c:pt idx="3">
                  <c:v>3213.5167000000001</c:v>
                </c:pt>
                <c:pt idx="4">
                  <c:v>3212.1</c:v>
                </c:pt>
                <c:pt idx="5">
                  <c:v>3231.4333000000001</c:v>
                </c:pt>
                <c:pt idx="6">
                  <c:v>3268.0835000000002</c:v>
                </c:pt>
                <c:pt idx="7">
                  <c:v>3305.875</c:v>
                </c:pt>
                <c:pt idx="8">
                  <c:v>3318.0835000000002</c:v>
                </c:pt>
                <c:pt idx="9">
                  <c:v>3210.4333000000001</c:v>
                </c:pt>
                <c:pt idx="10">
                  <c:v>3221.9335000000001</c:v>
                </c:pt>
                <c:pt idx="11">
                  <c:v>3259.3332</c:v>
                </c:pt>
                <c:pt idx="12">
                  <c:v>3311.2752</c:v>
                </c:pt>
                <c:pt idx="13">
                  <c:v>3367.0333000000001</c:v>
                </c:pt>
                <c:pt idx="14">
                  <c:v>3433.4083000000001</c:v>
                </c:pt>
                <c:pt idx="15">
                  <c:v>3493.1583000000001</c:v>
                </c:pt>
                <c:pt idx="16">
                  <c:v>3560.6813000000002</c:v>
                </c:pt>
                <c:pt idx="17">
                  <c:v>3612.4457000000002</c:v>
                </c:pt>
                <c:pt idx="18">
                  <c:v>3655.4825000000001</c:v>
                </c:pt>
                <c:pt idx="19">
                  <c:v>3698.0160000000001</c:v>
                </c:pt>
                <c:pt idx="20">
                  <c:v>3727.5347000000002</c:v>
                </c:pt>
                <c:pt idx="21">
                  <c:v>3740.1392999999998</c:v>
                </c:pt>
                <c:pt idx="22">
                  <c:v>3758.1365000000001</c:v>
                </c:pt>
                <c:pt idx="23">
                  <c:v>3780.2945</c:v>
                </c:pt>
                <c:pt idx="24">
                  <c:v>3801.7159999999999</c:v>
                </c:pt>
                <c:pt idx="25">
                  <c:v>3823.4827</c:v>
                </c:pt>
                <c:pt idx="26">
                  <c:v>3845.4848000000002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36768"/>
        <c:axId val="257538304"/>
      </c:lineChart>
      <c:catAx>
        <c:axId val="2575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538304"/>
        <c:crosses val="autoZero"/>
        <c:auto val="1"/>
        <c:lblAlgn val="ctr"/>
        <c:lblOffset val="100"/>
        <c:noMultiLvlLbl val="0"/>
      </c:catAx>
      <c:valAx>
        <c:axId val="257538304"/>
        <c:scaling>
          <c:orientation val="minMax"/>
          <c:max val="4000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7536768"/>
        <c:crosses val="autoZero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Gross State Product</a:t>
            </a:r>
          </a:p>
          <a:p>
            <a:pPr>
              <a:defRPr/>
            </a:pPr>
            <a:r>
              <a:rPr lang="en-US" sz="1200"/>
              <a:t>Maine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GSP'!$K$4</c:f>
              <c:strCache>
                <c:ptCount val="1"/>
                <c:pt idx="0">
                  <c:v>ME_17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GSP'!$K$25:$K$51</c:f>
              <c:numCache>
                <c:formatCode>0.00</c:formatCode>
                <c:ptCount val="27"/>
                <c:pt idx="0">
                  <c:v>46.618000000000002</c:v>
                </c:pt>
                <c:pt idx="1">
                  <c:v>47.564</c:v>
                </c:pt>
                <c:pt idx="2">
                  <c:v>48.707999999999998</c:v>
                </c:pt>
                <c:pt idx="3">
                  <c:v>49.825000000000003</c:v>
                </c:pt>
                <c:pt idx="4">
                  <c:v>51.350999999999999</c:v>
                </c:pt>
                <c:pt idx="5">
                  <c:v>51.381300000000003</c:v>
                </c:pt>
                <c:pt idx="6">
                  <c:v>52.001800000000003</c:v>
                </c:pt>
                <c:pt idx="7">
                  <c:v>51.683300000000003</c:v>
                </c:pt>
                <c:pt idx="8">
                  <c:v>51.235799999999998</c:v>
                </c:pt>
                <c:pt idx="9">
                  <c:v>50.405000000000001</c:v>
                </c:pt>
                <c:pt idx="10">
                  <c:v>50.920999999999999</c:v>
                </c:pt>
                <c:pt idx="11">
                  <c:v>50.180300000000003</c:v>
                </c:pt>
                <c:pt idx="12">
                  <c:v>50.105499999999999</c:v>
                </c:pt>
                <c:pt idx="13">
                  <c:v>49.809800000000003</c:v>
                </c:pt>
                <c:pt idx="14">
                  <c:v>50.585799999999999</c:v>
                </c:pt>
                <c:pt idx="15">
                  <c:v>51.117800000000003</c:v>
                </c:pt>
                <c:pt idx="16">
                  <c:v>51.822499999999998</c:v>
                </c:pt>
                <c:pt idx="17">
                  <c:v>52.246699999999997</c:v>
                </c:pt>
                <c:pt idx="18">
                  <c:v>53.153100000000002</c:v>
                </c:pt>
                <c:pt idx="19">
                  <c:v>54.035299999999999</c:v>
                </c:pt>
                <c:pt idx="20">
                  <c:v>54.437100000000001</c:v>
                </c:pt>
                <c:pt idx="21">
                  <c:v>55.775399999999998</c:v>
                </c:pt>
                <c:pt idx="22">
                  <c:v>57.045699999999997</c:v>
                </c:pt>
                <c:pt idx="23">
                  <c:v>58.254399999999997</c:v>
                </c:pt>
                <c:pt idx="24">
                  <c:v>59.182499999999997</c:v>
                </c:pt>
                <c:pt idx="25">
                  <c:v>60.073599999999999</c:v>
                </c:pt>
                <c:pt idx="26">
                  <c:v>61.005800000000001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GSP'!$L$4</c:f>
              <c:strCache>
                <c:ptCount val="1"/>
                <c:pt idx="0">
                  <c:v>ME_16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GSP'!$L$25:$L$51</c:f>
              <c:numCache>
                <c:formatCode>0.00</c:formatCode>
                <c:ptCount val="27"/>
                <c:pt idx="0">
                  <c:v>46.232999999999997</c:v>
                </c:pt>
                <c:pt idx="1">
                  <c:v>47.006999999999998</c:v>
                </c:pt>
                <c:pt idx="2">
                  <c:v>48.203000000000003</c:v>
                </c:pt>
                <c:pt idx="3">
                  <c:v>49.363999999999997</c:v>
                </c:pt>
                <c:pt idx="4">
                  <c:v>51.082999999999998</c:v>
                </c:pt>
                <c:pt idx="5">
                  <c:v>51.164299999999997</c:v>
                </c:pt>
                <c:pt idx="6">
                  <c:v>51.8825</c:v>
                </c:pt>
                <c:pt idx="7">
                  <c:v>51.518300000000004</c:v>
                </c:pt>
                <c:pt idx="8">
                  <c:v>51.161499999999997</c:v>
                </c:pt>
                <c:pt idx="9">
                  <c:v>50.222299999999997</c:v>
                </c:pt>
                <c:pt idx="10">
                  <c:v>50.78</c:v>
                </c:pt>
                <c:pt idx="11">
                  <c:v>50.192999999999998</c:v>
                </c:pt>
                <c:pt idx="12">
                  <c:v>50.151800000000001</c:v>
                </c:pt>
                <c:pt idx="13">
                  <c:v>49.755299999999998</c:v>
                </c:pt>
                <c:pt idx="14">
                  <c:v>50.286799999999999</c:v>
                </c:pt>
                <c:pt idx="15">
                  <c:v>50.464799999999997</c:v>
                </c:pt>
                <c:pt idx="16">
                  <c:v>51.169800000000002</c:v>
                </c:pt>
                <c:pt idx="17">
                  <c:v>51.661099999999998</c:v>
                </c:pt>
                <c:pt idx="18">
                  <c:v>52.450800000000001</c:v>
                </c:pt>
                <c:pt idx="19">
                  <c:v>53.366599999999998</c:v>
                </c:pt>
                <c:pt idx="20">
                  <c:v>54.162300000000002</c:v>
                </c:pt>
                <c:pt idx="21">
                  <c:v>55.0914</c:v>
                </c:pt>
                <c:pt idx="22">
                  <c:v>56.174799999999998</c:v>
                </c:pt>
                <c:pt idx="23">
                  <c:v>57.237000000000002</c:v>
                </c:pt>
                <c:pt idx="24">
                  <c:v>58.223500000000001</c:v>
                </c:pt>
                <c:pt idx="25">
                  <c:v>59.166200000000003</c:v>
                </c:pt>
                <c:pt idx="26">
                  <c:v>60.094799999999999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95584"/>
        <c:axId val="252966016"/>
      </c:lineChart>
      <c:catAx>
        <c:axId val="2525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2966016"/>
        <c:crosses val="autoZero"/>
        <c:auto val="1"/>
        <c:lblAlgn val="ctr"/>
        <c:lblOffset val="100"/>
        <c:noMultiLvlLbl val="0"/>
      </c:catAx>
      <c:valAx>
        <c:axId val="252966016"/>
        <c:scaling>
          <c:orientation val="minMax"/>
          <c:max val="7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252595584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NonAg Employment</a:t>
            </a:r>
          </a:p>
          <a:p>
            <a:pPr>
              <a:defRPr/>
            </a:pPr>
            <a:r>
              <a:rPr lang="en-US" sz="1200"/>
              <a:t>Maine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NonAg'!$K$4</c:f>
              <c:strCache>
                <c:ptCount val="1"/>
                <c:pt idx="0">
                  <c:v>ME_17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NonAg'!$K$25:$K$51</c:f>
              <c:numCache>
                <c:formatCode>#,##0.0</c:formatCode>
                <c:ptCount val="27"/>
                <c:pt idx="0">
                  <c:v>603.49170000000004</c:v>
                </c:pt>
                <c:pt idx="1">
                  <c:v>608.01670000000001</c:v>
                </c:pt>
                <c:pt idx="2">
                  <c:v>606.55830000000003</c:v>
                </c:pt>
                <c:pt idx="3">
                  <c:v>606.94159999999999</c:v>
                </c:pt>
                <c:pt idx="4">
                  <c:v>611.86670000000004</c:v>
                </c:pt>
                <c:pt idx="5">
                  <c:v>611.57500000000005</c:v>
                </c:pt>
                <c:pt idx="6">
                  <c:v>614.65</c:v>
                </c:pt>
                <c:pt idx="7">
                  <c:v>617.77499999999998</c:v>
                </c:pt>
                <c:pt idx="8">
                  <c:v>617.26670000000001</c:v>
                </c:pt>
                <c:pt idx="9">
                  <c:v>596.25</c:v>
                </c:pt>
                <c:pt idx="10">
                  <c:v>592.99170000000004</c:v>
                </c:pt>
                <c:pt idx="11">
                  <c:v>594.54999999999995</c:v>
                </c:pt>
                <c:pt idx="12">
                  <c:v>598.14170000000001</c:v>
                </c:pt>
                <c:pt idx="13">
                  <c:v>601.75829999999996</c:v>
                </c:pt>
                <c:pt idx="14">
                  <c:v>605.05830000000003</c:v>
                </c:pt>
                <c:pt idx="15">
                  <c:v>610.56669999999997</c:v>
                </c:pt>
                <c:pt idx="16">
                  <c:v>617.15830000000005</c:v>
                </c:pt>
                <c:pt idx="17">
                  <c:v>622.00829999999996</c:v>
                </c:pt>
                <c:pt idx="18">
                  <c:v>627.99350000000004</c:v>
                </c:pt>
                <c:pt idx="19">
                  <c:v>632.96159999999998</c:v>
                </c:pt>
                <c:pt idx="20">
                  <c:v>632.77120000000002</c:v>
                </c:pt>
                <c:pt idx="21">
                  <c:v>636.47860000000003</c:v>
                </c:pt>
                <c:pt idx="22">
                  <c:v>642.53909999999996</c:v>
                </c:pt>
                <c:pt idx="23">
                  <c:v>648.26490000000001</c:v>
                </c:pt>
                <c:pt idx="24">
                  <c:v>651.5652</c:v>
                </c:pt>
                <c:pt idx="25">
                  <c:v>654.16920000000005</c:v>
                </c:pt>
                <c:pt idx="26">
                  <c:v>656.92550000000006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NonAg'!$L$4</c:f>
              <c:strCache>
                <c:ptCount val="1"/>
                <c:pt idx="0">
                  <c:v>ME_16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NonAg'!$L$25:$L$51</c:f>
              <c:numCache>
                <c:formatCode>#,##0.0</c:formatCode>
                <c:ptCount val="27"/>
                <c:pt idx="0">
                  <c:v>603.49170000000004</c:v>
                </c:pt>
                <c:pt idx="1">
                  <c:v>608.01670000000001</c:v>
                </c:pt>
                <c:pt idx="2">
                  <c:v>606.55830000000003</c:v>
                </c:pt>
                <c:pt idx="3">
                  <c:v>606.94159999999999</c:v>
                </c:pt>
                <c:pt idx="4">
                  <c:v>611.86670000000004</c:v>
                </c:pt>
                <c:pt idx="5">
                  <c:v>611.57500000000005</c:v>
                </c:pt>
                <c:pt idx="6">
                  <c:v>614.65</c:v>
                </c:pt>
                <c:pt idx="7">
                  <c:v>617.77499999999998</c:v>
                </c:pt>
                <c:pt idx="8">
                  <c:v>617.26670000000001</c:v>
                </c:pt>
                <c:pt idx="9">
                  <c:v>596.25</c:v>
                </c:pt>
                <c:pt idx="10">
                  <c:v>592.99170000000004</c:v>
                </c:pt>
                <c:pt idx="11">
                  <c:v>594.54999999999995</c:v>
                </c:pt>
                <c:pt idx="12">
                  <c:v>598.09159999999997</c:v>
                </c:pt>
                <c:pt idx="13">
                  <c:v>601.75829999999996</c:v>
                </c:pt>
                <c:pt idx="14">
                  <c:v>605.1</c:v>
                </c:pt>
                <c:pt idx="15">
                  <c:v>609.99170000000004</c:v>
                </c:pt>
                <c:pt idx="16">
                  <c:v>615.0752</c:v>
                </c:pt>
                <c:pt idx="17">
                  <c:v>621.46199999999999</c:v>
                </c:pt>
                <c:pt idx="18">
                  <c:v>627.85479999999995</c:v>
                </c:pt>
                <c:pt idx="19">
                  <c:v>635.2527</c:v>
                </c:pt>
                <c:pt idx="20">
                  <c:v>640.46199999999999</c:v>
                </c:pt>
                <c:pt idx="21">
                  <c:v>642.69899999999996</c:v>
                </c:pt>
                <c:pt idx="22">
                  <c:v>645.86329999999998</c:v>
                </c:pt>
                <c:pt idx="23">
                  <c:v>649.73149999999998</c:v>
                </c:pt>
                <c:pt idx="24">
                  <c:v>653.38070000000005</c:v>
                </c:pt>
                <c:pt idx="25">
                  <c:v>657.00739999999996</c:v>
                </c:pt>
                <c:pt idx="26">
                  <c:v>660.58939999999996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5840"/>
        <c:axId val="257578112"/>
      </c:lineChart>
      <c:catAx>
        <c:axId val="2575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578112"/>
        <c:crosses val="autoZero"/>
        <c:auto val="1"/>
        <c:lblAlgn val="ctr"/>
        <c:lblOffset val="100"/>
        <c:noMultiLvlLbl val="0"/>
      </c:catAx>
      <c:valAx>
        <c:axId val="257578112"/>
        <c:scaling>
          <c:orientation val="minMax"/>
          <c:max val="700"/>
          <c:min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7555840"/>
        <c:crosses val="autoZero"/>
        <c:crossBetween val="between"/>
        <c:majorUnit val="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NonAg Employment</a:t>
            </a:r>
          </a:p>
          <a:p>
            <a:pPr>
              <a:defRPr/>
            </a:pPr>
            <a:r>
              <a:rPr lang="en-US" sz="1200"/>
              <a:t>New Hampshire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NonAg'!$N$4</c:f>
              <c:strCache>
                <c:ptCount val="1"/>
                <c:pt idx="0">
                  <c:v>NH_17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NonAg'!$N$25:$N$51</c:f>
              <c:numCache>
                <c:formatCode>#,##0.0</c:formatCode>
                <c:ptCount val="27"/>
                <c:pt idx="0">
                  <c:v>622.03330000000005</c:v>
                </c:pt>
                <c:pt idx="1">
                  <c:v>626.95000000000005</c:v>
                </c:pt>
                <c:pt idx="2">
                  <c:v>618.03330000000005</c:v>
                </c:pt>
                <c:pt idx="3">
                  <c:v>617.33330000000001</c:v>
                </c:pt>
                <c:pt idx="4">
                  <c:v>626.88329999999996</c:v>
                </c:pt>
                <c:pt idx="5">
                  <c:v>636.05830000000003</c:v>
                </c:pt>
                <c:pt idx="6">
                  <c:v>642.39170000000001</c:v>
                </c:pt>
                <c:pt idx="7">
                  <c:v>647.47500000000002</c:v>
                </c:pt>
                <c:pt idx="8">
                  <c:v>648.65</c:v>
                </c:pt>
                <c:pt idx="9">
                  <c:v>627.66669999999999</c:v>
                </c:pt>
                <c:pt idx="10">
                  <c:v>623.95000000000005</c:v>
                </c:pt>
                <c:pt idx="11">
                  <c:v>627.22500000000002</c:v>
                </c:pt>
                <c:pt idx="12">
                  <c:v>633.42499999999995</c:v>
                </c:pt>
                <c:pt idx="13">
                  <c:v>638.57500000000005</c:v>
                </c:pt>
                <c:pt idx="14">
                  <c:v>645.60829999999999</c:v>
                </c:pt>
                <c:pt idx="15">
                  <c:v>656.4</c:v>
                </c:pt>
                <c:pt idx="16">
                  <c:v>668.65830000000005</c:v>
                </c:pt>
                <c:pt idx="17">
                  <c:v>681.75369999999998</c:v>
                </c:pt>
                <c:pt idx="18">
                  <c:v>695.26030000000003</c:v>
                </c:pt>
                <c:pt idx="19">
                  <c:v>702.06020000000001</c:v>
                </c:pt>
                <c:pt idx="20">
                  <c:v>701.22029999999995</c:v>
                </c:pt>
                <c:pt idx="21">
                  <c:v>705.56309999999996</c:v>
                </c:pt>
                <c:pt idx="22">
                  <c:v>713.45429999999999</c:v>
                </c:pt>
                <c:pt idx="23">
                  <c:v>721.0127</c:v>
                </c:pt>
                <c:pt idx="24">
                  <c:v>725.23599999999999</c:v>
                </c:pt>
                <c:pt idx="25">
                  <c:v>728.58989999999994</c:v>
                </c:pt>
                <c:pt idx="26">
                  <c:v>732.27769999999998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NonAg'!$O$4</c:f>
              <c:strCache>
                <c:ptCount val="1"/>
                <c:pt idx="0">
                  <c:v>NH_16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NonAg'!$O$25:$O$51</c:f>
              <c:numCache>
                <c:formatCode>#,##0.0</c:formatCode>
                <c:ptCount val="27"/>
                <c:pt idx="0">
                  <c:v>622.04169999999999</c:v>
                </c:pt>
                <c:pt idx="1">
                  <c:v>627.07500000000005</c:v>
                </c:pt>
                <c:pt idx="2">
                  <c:v>618.25829999999996</c:v>
                </c:pt>
                <c:pt idx="3">
                  <c:v>617.63329999999996</c:v>
                </c:pt>
                <c:pt idx="4">
                  <c:v>627.23329999999999</c:v>
                </c:pt>
                <c:pt idx="5">
                  <c:v>636.55830000000003</c:v>
                </c:pt>
                <c:pt idx="6">
                  <c:v>642.95839999999998</c:v>
                </c:pt>
                <c:pt idx="7">
                  <c:v>648.16669999999999</c:v>
                </c:pt>
                <c:pt idx="8">
                  <c:v>649.39170000000001</c:v>
                </c:pt>
                <c:pt idx="9">
                  <c:v>628.5</c:v>
                </c:pt>
                <c:pt idx="10">
                  <c:v>624.79999999999995</c:v>
                </c:pt>
                <c:pt idx="11">
                  <c:v>628.10829999999999</c:v>
                </c:pt>
                <c:pt idx="12">
                  <c:v>634.31659999999999</c:v>
                </c:pt>
                <c:pt idx="13">
                  <c:v>639.48329999999999</c:v>
                </c:pt>
                <c:pt idx="14">
                  <c:v>646.42499999999995</c:v>
                </c:pt>
                <c:pt idx="15">
                  <c:v>656.79169999999999</c:v>
                </c:pt>
                <c:pt idx="16">
                  <c:v>667.79219999999998</c:v>
                </c:pt>
                <c:pt idx="17">
                  <c:v>679.29650000000004</c:v>
                </c:pt>
                <c:pt idx="18">
                  <c:v>689.74080000000004</c:v>
                </c:pt>
                <c:pt idx="19">
                  <c:v>699.84749999999997</c:v>
                </c:pt>
                <c:pt idx="20">
                  <c:v>706.5566</c:v>
                </c:pt>
                <c:pt idx="21">
                  <c:v>708.81949999999995</c:v>
                </c:pt>
                <c:pt idx="22">
                  <c:v>712.4982</c:v>
                </c:pt>
                <c:pt idx="23">
                  <c:v>717.34860000000003</c:v>
                </c:pt>
                <c:pt idx="24">
                  <c:v>722.0104</c:v>
                </c:pt>
                <c:pt idx="25">
                  <c:v>726.77760000000001</c:v>
                </c:pt>
                <c:pt idx="26">
                  <c:v>731.601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03840"/>
        <c:axId val="257605632"/>
      </c:lineChart>
      <c:catAx>
        <c:axId val="2576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605632"/>
        <c:crosses val="autoZero"/>
        <c:auto val="1"/>
        <c:lblAlgn val="ctr"/>
        <c:lblOffset val="100"/>
        <c:noMultiLvlLbl val="0"/>
      </c:catAx>
      <c:valAx>
        <c:axId val="257605632"/>
        <c:scaling>
          <c:orientation val="minMax"/>
          <c:max val="800"/>
          <c:min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7603840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NonAg Employment</a:t>
            </a:r>
          </a:p>
          <a:p>
            <a:pPr>
              <a:defRPr/>
            </a:pPr>
            <a:r>
              <a:rPr lang="en-US" sz="1200"/>
              <a:t>Rhode Island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NonAg'!$Q$4</c:f>
              <c:strCache>
                <c:ptCount val="1"/>
                <c:pt idx="0">
                  <c:v>RI_17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NonAg'!$Q$25:$Q$51</c:f>
              <c:numCache>
                <c:formatCode>#,##0.0</c:formatCode>
                <c:ptCount val="27"/>
                <c:pt idx="0">
                  <c:v>476.9083</c:v>
                </c:pt>
                <c:pt idx="1">
                  <c:v>478.50830000000002</c:v>
                </c:pt>
                <c:pt idx="2">
                  <c:v>479.43329999999997</c:v>
                </c:pt>
                <c:pt idx="3">
                  <c:v>484.27499999999998</c:v>
                </c:pt>
                <c:pt idx="4">
                  <c:v>488.48329999999999</c:v>
                </c:pt>
                <c:pt idx="5">
                  <c:v>491.125</c:v>
                </c:pt>
                <c:pt idx="6">
                  <c:v>492.98329999999999</c:v>
                </c:pt>
                <c:pt idx="7">
                  <c:v>492.01659999999998</c:v>
                </c:pt>
                <c:pt idx="8">
                  <c:v>481.05829999999997</c:v>
                </c:pt>
                <c:pt idx="9">
                  <c:v>459.35</c:v>
                </c:pt>
                <c:pt idx="10">
                  <c:v>458</c:v>
                </c:pt>
                <c:pt idx="11">
                  <c:v>460.51670000000001</c:v>
                </c:pt>
                <c:pt idx="12">
                  <c:v>465.43329999999997</c:v>
                </c:pt>
                <c:pt idx="13">
                  <c:v>471.5</c:v>
                </c:pt>
                <c:pt idx="14">
                  <c:v>478.5917</c:v>
                </c:pt>
                <c:pt idx="15">
                  <c:v>485.14170000000001</c:v>
                </c:pt>
                <c:pt idx="16">
                  <c:v>490.18340000000001</c:v>
                </c:pt>
                <c:pt idx="17">
                  <c:v>497.75229999999999</c:v>
                </c:pt>
                <c:pt idx="18">
                  <c:v>504.8374</c:v>
                </c:pt>
                <c:pt idx="19">
                  <c:v>508.33019999999999</c:v>
                </c:pt>
                <c:pt idx="20">
                  <c:v>508.24930000000001</c:v>
                </c:pt>
                <c:pt idx="21">
                  <c:v>510.91399999999999</c:v>
                </c:pt>
                <c:pt idx="22">
                  <c:v>515.38160000000005</c:v>
                </c:pt>
                <c:pt idx="23">
                  <c:v>519.54430000000002</c:v>
                </c:pt>
                <c:pt idx="24">
                  <c:v>521.96979999999996</c:v>
                </c:pt>
                <c:pt idx="25">
                  <c:v>523.92579999999998</c:v>
                </c:pt>
                <c:pt idx="26">
                  <c:v>526.01089999999999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NonAg'!$R$4</c:f>
              <c:strCache>
                <c:ptCount val="1"/>
                <c:pt idx="0">
                  <c:v>RI_16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NonAg'!$R$25:$R$51</c:f>
              <c:numCache>
                <c:formatCode>#,##0.0</c:formatCode>
                <c:ptCount val="27"/>
                <c:pt idx="0">
                  <c:v>476.9083</c:v>
                </c:pt>
                <c:pt idx="1">
                  <c:v>478.50830000000002</c:v>
                </c:pt>
                <c:pt idx="2">
                  <c:v>479.43329999999997</c:v>
                </c:pt>
                <c:pt idx="3">
                  <c:v>484.27499999999998</c:v>
                </c:pt>
                <c:pt idx="4">
                  <c:v>488.48329999999999</c:v>
                </c:pt>
                <c:pt idx="5">
                  <c:v>491.125</c:v>
                </c:pt>
                <c:pt idx="6">
                  <c:v>492.98329999999999</c:v>
                </c:pt>
                <c:pt idx="7">
                  <c:v>492.01659999999998</c:v>
                </c:pt>
                <c:pt idx="8">
                  <c:v>481.05829999999997</c:v>
                </c:pt>
                <c:pt idx="9">
                  <c:v>459.35</c:v>
                </c:pt>
                <c:pt idx="10">
                  <c:v>458</c:v>
                </c:pt>
                <c:pt idx="11">
                  <c:v>460.51670000000001</c:v>
                </c:pt>
                <c:pt idx="12">
                  <c:v>465.43329999999997</c:v>
                </c:pt>
                <c:pt idx="13">
                  <c:v>471.6</c:v>
                </c:pt>
                <c:pt idx="14">
                  <c:v>478.8</c:v>
                </c:pt>
                <c:pt idx="15">
                  <c:v>484.86669999999998</c:v>
                </c:pt>
                <c:pt idx="16">
                  <c:v>490.12200000000001</c:v>
                </c:pt>
                <c:pt idx="17">
                  <c:v>495.81729999999999</c:v>
                </c:pt>
                <c:pt idx="18">
                  <c:v>500.68430000000001</c:v>
                </c:pt>
                <c:pt idx="19">
                  <c:v>505.92570000000001</c:v>
                </c:pt>
                <c:pt idx="20">
                  <c:v>509.85750000000002</c:v>
                </c:pt>
                <c:pt idx="21">
                  <c:v>511.42090000000002</c:v>
                </c:pt>
                <c:pt idx="22">
                  <c:v>513.68920000000003</c:v>
                </c:pt>
                <c:pt idx="23">
                  <c:v>516.45439999999996</c:v>
                </c:pt>
                <c:pt idx="24">
                  <c:v>519.14200000000005</c:v>
                </c:pt>
                <c:pt idx="25">
                  <c:v>521.85050000000001</c:v>
                </c:pt>
                <c:pt idx="26">
                  <c:v>524.52719999999999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72320"/>
        <c:axId val="257673856"/>
      </c:lineChart>
      <c:catAx>
        <c:axId val="25767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673856"/>
        <c:crosses val="autoZero"/>
        <c:auto val="1"/>
        <c:lblAlgn val="ctr"/>
        <c:lblOffset val="100"/>
        <c:noMultiLvlLbl val="0"/>
      </c:catAx>
      <c:valAx>
        <c:axId val="257673856"/>
        <c:scaling>
          <c:orientation val="minMax"/>
          <c:max val="600"/>
          <c:min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7672320"/>
        <c:crosses val="autoZero"/>
        <c:crossBetween val="between"/>
        <c:majorUnit val="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NonAg Employment</a:t>
            </a:r>
          </a:p>
          <a:p>
            <a:pPr>
              <a:defRPr/>
            </a:pPr>
            <a:r>
              <a:rPr lang="en-US" sz="1200"/>
              <a:t>Vermont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NonAg'!$T$4</c:f>
              <c:strCache>
                <c:ptCount val="1"/>
                <c:pt idx="0">
                  <c:v>VT_17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NonAg'!$T$25:$T$51</c:f>
              <c:numCache>
                <c:formatCode>#,##0.0</c:formatCode>
                <c:ptCount val="27"/>
                <c:pt idx="0">
                  <c:v>298.75830000000002</c:v>
                </c:pt>
                <c:pt idx="1">
                  <c:v>302.0917</c:v>
                </c:pt>
                <c:pt idx="2">
                  <c:v>299.39170000000001</c:v>
                </c:pt>
                <c:pt idx="3">
                  <c:v>299.2167</c:v>
                </c:pt>
                <c:pt idx="4">
                  <c:v>303.00830000000002</c:v>
                </c:pt>
                <c:pt idx="5">
                  <c:v>305.50830000000002</c:v>
                </c:pt>
                <c:pt idx="6">
                  <c:v>307.82499999999999</c:v>
                </c:pt>
                <c:pt idx="7">
                  <c:v>308.35000000000002</c:v>
                </c:pt>
                <c:pt idx="8">
                  <c:v>307.22500000000002</c:v>
                </c:pt>
                <c:pt idx="9">
                  <c:v>297.2</c:v>
                </c:pt>
                <c:pt idx="10">
                  <c:v>298.0333</c:v>
                </c:pt>
                <c:pt idx="11">
                  <c:v>300.73329999999999</c:v>
                </c:pt>
                <c:pt idx="12">
                  <c:v>304.4667</c:v>
                </c:pt>
                <c:pt idx="13">
                  <c:v>306.64999999999998</c:v>
                </c:pt>
                <c:pt idx="14">
                  <c:v>309.61669999999998</c:v>
                </c:pt>
                <c:pt idx="15">
                  <c:v>312.09160000000003</c:v>
                </c:pt>
                <c:pt idx="16">
                  <c:v>313.16669999999999</c:v>
                </c:pt>
                <c:pt idx="17">
                  <c:v>315.87380000000002</c:v>
                </c:pt>
                <c:pt idx="18">
                  <c:v>319.66359999999997</c:v>
                </c:pt>
                <c:pt idx="19">
                  <c:v>321.79349999999999</c:v>
                </c:pt>
                <c:pt idx="20">
                  <c:v>321.33159999999998</c:v>
                </c:pt>
                <c:pt idx="21">
                  <c:v>322.84969999999998</c:v>
                </c:pt>
                <c:pt idx="22">
                  <c:v>325.65910000000002</c:v>
                </c:pt>
                <c:pt idx="23">
                  <c:v>328.3741</c:v>
                </c:pt>
                <c:pt idx="24">
                  <c:v>329.90710000000001</c:v>
                </c:pt>
                <c:pt idx="25">
                  <c:v>331.12369999999999</c:v>
                </c:pt>
                <c:pt idx="26">
                  <c:v>332.44880000000001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NonAg'!$U$4</c:f>
              <c:strCache>
                <c:ptCount val="1"/>
                <c:pt idx="0">
                  <c:v>VT_16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NonAg'!$U$25:$U$51</c:f>
              <c:numCache>
                <c:formatCode>#,##0.0</c:formatCode>
                <c:ptCount val="27"/>
                <c:pt idx="0">
                  <c:v>298.75</c:v>
                </c:pt>
                <c:pt idx="1">
                  <c:v>302.08330000000001</c:v>
                </c:pt>
                <c:pt idx="2">
                  <c:v>299.39170000000001</c:v>
                </c:pt>
                <c:pt idx="3">
                  <c:v>299.20830000000001</c:v>
                </c:pt>
                <c:pt idx="4">
                  <c:v>303.00830000000002</c:v>
                </c:pt>
                <c:pt idx="5">
                  <c:v>305.5</c:v>
                </c:pt>
                <c:pt idx="6">
                  <c:v>307.80840000000001</c:v>
                </c:pt>
                <c:pt idx="7">
                  <c:v>308.3417</c:v>
                </c:pt>
                <c:pt idx="8">
                  <c:v>307.24169999999998</c:v>
                </c:pt>
                <c:pt idx="9">
                  <c:v>297.20839999999998</c:v>
                </c:pt>
                <c:pt idx="10">
                  <c:v>298.02499999999998</c:v>
                </c:pt>
                <c:pt idx="11">
                  <c:v>300.73329999999999</c:v>
                </c:pt>
                <c:pt idx="12">
                  <c:v>304.5333</c:v>
                </c:pt>
                <c:pt idx="13">
                  <c:v>306.68340000000001</c:v>
                </c:pt>
                <c:pt idx="14">
                  <c:v>309.5917</c:v>
                </c:pt>
                <c:pt idx="15">
                  <c:v>312.31659999999999</c:v>
                </c:pt>
                <c:pt idx="16">
                  <c:v>317.53059999999999</c:v>
                </c:pt>
                <c:pt idx="17">
                  <c:v>321.23500000000001</c:v>
                </c:pt>
                <c:pt idx="18">
                  <c:v>324.57319999999999</c:v>
                </c:pt>
                <c:pt idx="19">
                  <c:v>327.94940000000003</c:v>
                </c:pt>
                <c:pt idx="20">
                  <c:v>330.2835</c:v>
                </c:pt>
                <c:pt idx="21">
                  <c:v>331.10739999999998</c:v>
                </c:pt>
                <c:pt idx="22">
                  <c:v>332.50150000000002</c:v>
                </c:pt>
                <c:pt idx="23">
                  <c:v>334.32810000000001</c:v>
                </c:pt>
                <c:pt idx="24">
                  <c:v>336.0985</c:v>
                </c:pt>
                <c:pt idx="25">
                  <c:v>337.88889999999998</c:v>
                </c:pt>
                <c:pt idx="26">
                  <c:v>339.68560000000002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16224"/>
        <c:axId val="257717760"/>
      </c:lineChart>
      <c:catAx>
        <c:axId val="2577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717760"/>
        <c:crosses val="autoZero"/>
        <c:auto val="1"/>
        <c:lblAlgn val="ctr"/>
        <c:lblOffset val="100"/>
        <c:noMultiLvlLbl val="0"/>
      </c:catAx>
      <c:valAx>
        <c:axId val="257717760"/>
        <c:scaling>
          <c:orientation val="minMax"/>
          <c:max val="350"/>
          <c:min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7716224"/>
        <c:crosses val="autoZero"/>
        <c:crossBetween val="between"/>
        <c:majorUnit val="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NonAg Employment</a:t>
            </a:r>
          </a:p>
          <a:p>
            <a:pPr>
              <a:defRPr/>
            </a:pPr>
            <a:r>
              <a:rPr lang="en-US" sz="1200"/>
              <a:t>USA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NonAg'!$W$4</c:f>
              <c:strCache>
                <c:ptCount val="1"/>
                <c:pt idx="0">
                  <c:v>USA_17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NonAg'!$W$25:$W$51</c:f>
              <c:numCache>
                <c:formatCode>0.0</c:formatCode>
                <c:ptCount val="27"/>
                <c:pt idx="0">
                  <c:v>132.0333</c:v>
                </c:pt>
                <c:pt idx="1">
                  <c:v>132.09219999999999</c:v>
                </c:pt>
                <c:pt idx="2">
                  <c:v>130.64930000000001</c:v>
                </c:pt>
                <c:pt idx="3">
                  <c:v>130.34479999999999</c:v>
                </c:pt>
                <c:pt idx="4">
                  <c:v>131.77000000000001</c:v>
                </c:pt>
                <c:pt idx="5">
                  <c:v>134.04239999999999</c:v>
                </c:pt>
                <c:pt idx="6">
                  <c:v>136.4571</c:v>
                </c:pt>
                <c:pt idx="7">
                  <c:v>137.99719999999999</c:v>
                </c:pt>
                <c:pt idx="8">
                  <c:v>137.24029999999999</c:v>
                </c:pt>
                <c:pt idx="9">
                  <c:v>131.30019999999999</c:v>
                </c:pt>
                <c:pt idx="10">
                  <c:v>130.35329999999999</c:v>
                </c:pt>
                <c:pt idx="11">
                  <c:v>131.941</c:v>
                </c:pt>
                <c:pt idx="12">
                  <c:v>134.17070000000001</c:v>
                </c:pt>
                <c:pt idx="13">
                  <c:v>136.3794</c:v>
                </c:pt>
                <c:pt idx="14">
                  <c:v>138.93729999999999</c:v>
                </c:pt>
                <c:pt idx="15">
                  <c:v>141.81309999999999</c:v>
                </c:pt>
                <c:pt idx="16">
                  <c:v>144.30549999999999</c:v>
                </c:pt>
                <c:pt idx="17">
                  <c:v>146.44139999999999</c:v>
                </c:pt>
                <c:pt idx="18">
                  <c:v>148.71129999999999</c:v>
                </c:pt>
                <c:pt idx="19">
                  <c:v>150.16149999999999</c:v>
                </c:pt>
                <c:pt idx="20">
                  <c:v>150.1944</c:v>
                </c:pt>
                <c:pt idx="21">
                  <c:v>151.14279999999999</c:v>
                </c:pt>
                <c:pt idx="22">
                  <c:v>152.7713</c:v>
                </c:pt>
                <c:pt idx="23">
                  <c:v>154.34620000000001</c:v>
                </c:pt>
                <c:pt idx="24">
                  <c:v>155.3005</c:v>
                </c:pt>
                <c:pt idx="25">
                  <c:v>156.06970000000001</c:v>
                </c:pt>
                <c:pt idx="26">
                  <c:v>156.88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NonAg'!$X$4</c:f>
              <c:strCache>
                <c:ptCount val="1"/>
                <c:pt idx="0">
                  <c:v>USA_15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NonAg'!$X$25:$X$51</c:f>
              <c:numCache>
                <c:formatCode>0.0</c:formatCode>
                <c:ptCount val="27"/>
                <c:pt idx="0">
                  <c:v>132.0335</c:v>
                </c:pt>
                <c:pt idx="1">
                  <c:v>132.09200000000001</c:v>
                </c:pt>
                <c:pt idx="2">
                  <c:v>130.6489</c:v>
                </c:pt>
                <c:pt idx="3">
                  <c:v>130.34389999999999</c:v>
                </c:pt>
                <c:pt idx="4">
                  <c:v>131.77029999999999</c:v>
                </c:pt>
                <c:pt idx="5">
                  <c:v>134.04239999999999</c:v>
                </c:pt>
                <c:pt idx="6">
                  <c:v>136.45779999999999</c:v>
                </c:pt>
                <c:pt idx="7">
                  <c:v>137.9974</c:v>
                </c:pt>
                <c:pt idx="8">
                  <c:v>137.2407</c:v>
                </c:pt>
                <c:pt idx="9">
                  <c:v>131.2998</c:v>
                </c:pt>
                <c:pt idx="10">
                  <c:v>130.3528</c:v>
                </c:pt>
                <c:pt idx="11">
                  <c:v>131.94069999999999</c:v>
                </c:pt>
                <c:pt idx="12">
                  <c:v>134.17250000000001</c:v>
                </c:pt>
                <c:pt idx="13">
                  <c:v>136.38130000000001</c:v>
                </c:pt>
                <c:pt idx="14">
                  <c:v>138.9393</c:v>
                </c:pt>
                <c:pt idx="15">
                  <c:v>141.83279999999999</c:v>
                </c:pt>
                <c:pt idx="16">
                  <c:v>144.31</c:v>
                </c:pt>
                <c:pt idx="17">
                  <c:v>146.43610000000001</c:v>
                </c:pt>
                <c:pt idx="18">
                  <c:v>148.4948</c:v>
                </c:pt>
                <c:pt idx="19">
                  <c:v>150.52799999999999</c:v>
                </c:pt>
                <c:pt idx="20">
                  <c:v>151.98949999999999</c:v>
                </c:pt>
                <c:pt idx="21">
                  <c:v>152.6207</c:v>
                </c:pt>
                <c:pt idx="22">
                  <c:v>153.49260000000001</c:v>
                </c:pt>
                <c:pt idx="23">
                  <c:v>154.5685</c:v>
                </c:pt>
                <c:pt idx="24">
                  <c:v>155.6069</c:v>
                </c:pt>
                <c:pt idx="25">
                  <c:v>156.6533</c:v>
                </c:pt>
                <c:pt idx="26">
                  <c:v>157.70410000000001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34688"/>
        <c:axId val="258040576"/>
      </c:lineChart>
      <c:catAx>
        <c:axId val="2580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8040576"/>
        <c:crosses val="autoZero"/>
        <c:auto val="1"/>
        <c:lblAlgn val="ctr"/>
        <c:lblOffset val="100"/>
        <c:noMultiLvlLbl val="0"/>
      </c:catAx>
      <c:valAx>
        <c:axId val="258040576"/>
        <c:scaling>
          <c:orientation val="minMax"/>
          <c:max val="18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803468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New England as a Percent of USA</a:t>
            </a:r>
          </a:p>
          <a:p>
            <a:pPr>
              <a:defRPr/>
            </a:pPr>
            <a:r>
              <a:rPr lang="en-US" sz="1400"/>
              <a:t>Total NonAg Employment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'Employment NonAg'!$AR$4</c:f>
              <c:strCache>
                <c:ptCount val="1"/>
                <c:pt idx="0">
                  <c:v>NE_Pct_Actual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NonAg'!$AR$25:$AR$51</c:f>
              <c:numCache>
                <c:formatCode>0.00%</c:formatCode>
                <c:ptCount val="27"/>
                <c:pt idx="0">
                  <c:v>5.3270525693139531E-2</c:v>
                </c:pt>
                <c:pt idx="1">
                  <c:v>5.3352821741177753E-2</c:v>
                </c:pt>
                <c:pt idx="2">
                  <c:v>5.3126767613756828E-2</c:v>
                </c:pt>
                <c:pt idx="3">
                  <c:v>5.2672603740233602E-2</c:v>
                </c:pt>
                <c:pt idx="4">
                  <c:v>5.2304646732943764E-2</c:v>
                </c:pt>
                <c:pt idx="5">
                  <c:v>5.1761481441693083E-2</c:v>
                </c:pt>
                <c:pt idx="6">
                  <c:v>5.1350023560518293E-2</c:v>
                </c:pt>
                <c:pt idx="7">
                  <c:v>5.1233106178965954E-2</c:v>
                </c:pt>
                <c:pt idx="8">
                  <c:v>5.152543895634154E-2</c:v>
                </c:pt>
                <c:pt idx="9">
                  <c:v>5.1919952901823455E-2</c:v>
                </c:pt>
                <c:pt idx="10">
                  <c:v>5.21865729521232E-2</c:v>
                </c:pt>
                <c:pt idx="11">
                  <c:v>5.2043210222751074E-2</c:v>
                </c:pt>
                <c:pt idx="12">
                  <c:v>5.1804590719136137E-2</c:v>
                </c:pt>
                <c:pt idx="13">
                  <c:v>5.1587091598877831E-2</c:v>
                </c:pt>
                <c:pt idx="14">
                  <c:v>5.1342584028910884E-2</c:v>
                </c:pt>
                <c:pt idx="15">
                  <c:v>5.1046940656399163E-2</c:v>
                </c:pt>
                <c:pt idx="16">
                  <c:v>5.0805235420687364E-2</c:v>
                </c:pt>
                <c:pt idx="17">
                  <c:v>5.0712987584112142E-2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'Employment NonAg'!$AS$4</c:f>
              <c:strCache>
                <c:ptCount val="1"/>
                <c:pt idx="0">
                  <c:v>NE_Pct_Forecast</c:v>
                </c:pt>
              </c:strCache>
            </c:strRef>
          </c:tx>
          <c:marker>
            <c:symbol val="diamond"/>
            <c:size val="5"/>
          </c:marker>
          <c:cat>
            <c:numRef>
              <c:f>'Employment NonAg'!$AQ$25:$AQ$51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'Employment NonAg'!$AS$25:$AS$51</c:f>
              <c:numCache>
                <c:formatCode>0.00%</c:formatCode>
                <c:ptCount val="27"/>
                <c:pt idx="17">
                  <c:v>5.0712987584112142E-2</c:v>
                </c:pt>
                <c:pt idx="18">
                  <c:v>5.0600466810524825E-2</c:v>
                </c:pt>
                <c:pt idx="19">
                  <c:v>5.0490454610535987E-2</c:v>
                </c:pt>
                <c:pt idx="20">
                  <c:v>5.0459963220998917E-2</c:v>
                </c:pt>
                <c:pt idx="21">
                  <c:v>5.0409401572552581E-2</c:v>
                </c:pt>
                <c:pt idx="22">
                  <c:v>5.0320237505342952E-2</c:v>
                </c:pt>
                <c:pt idx="23">
                  <c:v>5.0230888742320831E-2</c:v>
                </c:pt>
                <c:pt idx="24">
                  <c:v>5.0169559016229825E-2</c:v>
                </c:pt>
                <c:pt idx="25">
                  <c:v>5.0120455155613156E-2</c:v>
                </c:pt>
                <c:pt idx="26">
                  <c:v>5.0074622641509435E-2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72800"/>
        <c:axId val="258174336"/>
      </c:lineChart>
      <c:catAx>
        <c:axId val="2581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8174336"/>
        <c:crosses val="autoZero"/>
        <c:auto val="1"/>
        <c:lblAlgn val="ctr"/>
        <c:lblOffset val="100"/>
        <c:noMultiLvlLbl val="0"/>
      </c:catAx>
      <c:valAx>
        <c:axId val="258174336"/>
        <c:scaling>
          <c:orientation val="minMax"/>
          <c:max val="5.6000000000000008E-2"/>
          <c:min val="4.8000000000000008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258172800"/>
        <c:crosses val="autoZero"/>
        <c:crossBetween val="between"/>
        <c:majorUnit val="2.0000000000000005E-3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</a:t>
            </a:r>
            <a:r>
              <a:rPr lang="en-US" sz="1400" baseline="0"/>
              <a:t> Rate</a:t>
            </a:r>
            <a:endParaRPr lang="en-US" sz="1400"/>
          </a:p>
          <a:p>
            <a:pPr>
              <a:defRPr/>
            </a:pPr>
            <a:r>
              <a:rPr lang="en-US" sz="1200"/>
              <a:t>New England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'Umemployment Rate'!$B$4</c:f>
              <c:strCache>
                <c:ptCount val="1"/>
                <c:pt idx="0">
                  <c:v>NE_17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Rate'!$B$25:$B$51</c:f>
              <c:numCache>
                <c:formatCode>0.00</c:formatCode>
                <c:ptCount val="27"/>
                <c:pt idx="0">
                  <c:v>2.7845</c:v>
                </c:pt>
                <c:pt idx="1">
                  <c:v>3.6126</c:v>
                </c:pt>
                <c:pt idx="2">
                  <c:v>4.8287000000000004</c:v>
                </c:pt>
                <c:pt idx="3">
                  <c:v>5.3579999999999997</c:v>
                </c:pt>
                <c:pt idx="4">
                  <c:v>4.8582999999999998</c:v>
                </c:pt>
                <c:pt idx="5">
                  <c:v>4.6887999999999996</c:v>
                </c:pt>
                <c:pt idx="6">
                  <c:v>4.5258000000000003</c:v>
                </c:pt>
                <c:pt idx="7">
                  <c:v>4.5212000000000003</c:v>
                </c:pt>
                <c:pt idx="8">
                  <c:v>5.5777000000000001</c:v>
                </c:pt>
                <c:pt idx="9">
                  <c:v>8.1572999999999993</c:v>
                </c:pt>
                <c:pt idx="10">
                  <c:v>8.3408999999999995</c:v>
                </c:pt>
                <c:pt idx="11">
                  <c:v>7.6856</c:v>
                </c:pt>
                <c:pt idx="12">
                  <c:v>7.2232000000000003</c:v>
                </c:pt>
                <c:pt idx="13">
                  <c:v>6.8110999999999997</c:v>
                </c:pt>
                <c:pt idx="14">
                  <c:v>5.8212999999999999</c:v>
                </c:pt>
                <c:pt idx="15">
                  <c:v>4.8282999999999996</c:v>
                </c:pt>
                <c:pt idx="16">
                  <c:v>4.0274999999999999</c:v>
                </c:pt>
                <c:pt idx="17">
                  <c:v>4.0159000000000002</c:v>
                </c:pt>
                <c:pt idx="18">
                  <c:v>4.0118999999999998</c:v>
                </c:pt>
                <c:pt idx="19">
                  <c:v>4.0189000000000004</c:v>
                </c:pt>
                <c:pt idx="20">
                  <c:v>4.5826000000000002</c:v>
                </c:pt>
                <c:pt idx="21">
                  <c:v>4.7351000000000001</c:v>
                </c:pt>
                <c:pt idx="22">
                  <c:v>4.6795999999999998</c:v>
                </c:pt>
                <c:pt idx="23">
                  <c:v>4.6421000000000001</c:v>
                </c:pt>
                <c:pt idx="24">
                  <c:v>4.7279999999999998</c:v>
                </c:pt>
                <c:pt idx="25">
                  <c:v>4.8048999999999999</c:v>
                </c:pt>
                <c:pt idx="26">
                  <c:v>4.8365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'Umemployment Rate'!$C$4</c:f>
              <c:strCache>
                <c:ptCount val="1"/>
                <c:pt idx="0">
                  <c:v>NE_16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Rate'!$C$25:$C$51</c:f>
              <c:numCache>
                <c:formatCode>0.00</c:formatCode>
                <c:ptCount val="27"/>
                <c:pt idx="0">
                  <c:v>2.7845</c:v>
                </c:pt>
                <c:pt idx="1">
                  <c:v>3.6126</c:v>
                </c:pt>
                <c:pt idx="2">
                  <c:v>4.8287000000000004</c:v>
                </c:pt>
                <c:pt idx="3">
                  <c:v>5.3579999999999997</c:v>
                </c:pt>
                <c:pt idx="4">
                  <c:v>4.8582999999999998</c:v>
                </c:pt>
                <c:pt idx="5">
                  <c:v>4.6887999999999996</c:v>
                </c:pt>
                <c:pt idx="6">
                  <c:v>4.5258000000000003</c:v>
                </c:pt>
                <c:pt idx="7">
                  <c:v>4.5212000000000003</c:v>
                </c:pt>
                <c:pt idx="8">
                  <c:v>5.5777000000000001</c:v>
                </c:pt>
                <c:pt idx="9">
                  <c:v>8.1572999999999993</c:v>
                </c:pt>
                <c:pt idx="10">
                  <c:v>8.3408999999999995</c:v>
                </c:pt>
                <c:pt idx="11">
                  <c:v>7.6856</c:v>
                </c:pt>
                <c:pt idx="12">
                  <c:v>7.2149999999999999</c:v>
                </c:pt>
                <c:pt idx="13">
                  <c:v>6.7957000000000001</c:v>
                </c:pt>
                <c:pt idx="14">
                  <c:v>5.8171999999999997</c:v>
                </c:pt>
                <c:pt idx="15">
                  <c:v>4.9222000000000001</c:v>
                </c:pt>
                <c:pt idx="16">
                  <c:v>4.3632</c:v>
                </c:pt>
                <c:pt idx="17">
                  <c:v>4.4680999999999997</c:v>
                </c:pt>
                <c:pt idx="18">
                  <c:v>4.5807000000000002</c:v>
                </c:pt>
                <c:pt idx="19">
                  <c:v>4.5099</c:v>
                </c:pt>
                <c:pt idx="20">
                  <c:v>4.4858000000000002</c:v>
                </c:pt>
                <c:pt idx="21">
                  <c:v>4.6372</c:v>
                </c:pt>
                <c:pt idx="22">
                  <c:v>4.6936</c:v>
                </c:pt>
                <c:pt idx="23">
                  <c:v>4.6786000000000003</c:v>
                </c:pt>
                <c:pt idx="24">
                  <c:v>4.6528</c:v>
                </c:pt>
                <c:pt idx="25">
                  <c:v>4.5976999999999997</c:v>
                </c:pt>
                <c:pt idx="26">
                  <c:v>4.5697000000000001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65568"/>
        <c:axId val="258767104"/>
      </c:lineChart>
      <c:catAx>
        <c:axId val="2587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8767104"/>
        <c:crosses val="autoZero"/>
        <c:auto val="1"/>
        <c:lblAlgn val="ctr"/>
        <c:lblOffset val="100"/>
        <c:noMultiLvlLbl val="0"/>
      </c:catAx>
      <c:valAx>
        <c:axId val="258767104"/>
        <c:scaling>
          <c:orientation val="minMax"/>
          <c:max val="10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5876556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  <a:p>
            <a:pPr>
              <a:defRPr/>
            </a:pPr>
            <a:r>
              <a:rPr lang="en-US" sz="1200"/>
              <a:t>Connecticut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'Umemployment Rate'!$E$4</c:f>
              <c:strCache>
                <c:ptCount val="1"/>
                <c:pt idx="0">
                  <c:v>CT_17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Rate'!$E$25:$E$51</c:f>
              <c:numCache>
                <c:formatCode>0.00</c:formatCode>
                <c:ptCount val="27"/>
                <c:pt idx="0">
                  <c:v>2.4083000000000001</c:v>
                </c:pt>
                <c:pt idx="1">
                  <c:v>3.1166999999999998</c:v>
                </c:pt>
                <c:pt idx="2">
                  <c:v>4.3499999999999996</c:v>
                </c:pt>
                <c:pt idx="3">
                  <c:v>5.4166999999999996</c:v>
                </c:pt>
                <c:pt idx="4">
                  <c:v>4.9583000000000004</c:v>
                </c:pt>
                <c:pt idx="5">
                  <c:v>4.875</c:v>
                </c:pt>
                <c:pt idx="6">
                  <c:v>4.3333000000000004</c:v>
                </c:pt>
                <c:pt idx="7">
                  <c:v>4.4832999999999998</c:v>
                </c:pt>
                <c:pt idx="8">
                  <c:v>5.7</c:v>
                </c:pt>
                <c:pt idx="9">
                  <c:v>8.0667000000000009</c:v>
                </c:pt>
                <c:pt idx="10">
                  <c:v>9.1082999999999998</c:v>
                </c:pt>
                <c:pt idx="11">
                  <c:v>8.7750000000000004</c:v>
                </c:pt>
                <c:pt idx="12">
                  <c:v>8.3416999999999994</c:v>
                </c:pt>
                <c:pt idx="13">
                  <c:v>7.6833</c:v>
                </c:pt>
                <c:pt idx="14">
                  <c:v>6.5667</c:v>
                </c:pt>
                <c:pt idx="15">
                  <c:v>5.625</c:v>
                </c:pt>
                <c:pt idx="16">
                  <c:v>5.05</c:v>
                </c:pt>
                <c:pt idx="17">
                  <c:v>4.8183999999999996</c:v>
                </c:pt>
                <c:pt idx="18">
                  <c:v>4.6992000000000003</c:v>
                </c:pt>
                <c:pt idx="19">
                  <c:v>4.7408999999999999</c:v>
                </c:pt>
                <c:pt idx="20">
                  <c:v>5.2885</c:v>
                </c:pt>
                <c:pt idx="21">
                  <c:v>5.3261000000000003</c:v>
                </c:pt>
                <c:pt idx="22">
                  <c:v>5.2118000000000002</c:v>
                </c:pt>
                <c:pt idx="23">
                  <c:v>5.1025999999999998</c:v>
                </c:pt>
                <c:pt idx="24">
                  <c:v>5.1203000000000003</c:v>
                </c:pt>
                <c:pt idx="25">
                  <c:v>5.1811999999999996</c:v>
                </c:pt>
                <c:pt idx="26">
                  <c:v>5.2058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'Umemployment Rate'!$F$4</c:f>
              <c:strCache>
                <c:ptCount val="1"/>
                <c:pt idx="0">
                  <c:v>CT_16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Rate'!$F$25:$F$51</c:f>
              <c:numCache>
                <c:formatCode>0.00</c:formatCode>
                <c:ptCount val="27"/>
                <c:pt idx="0">
                  <c:v>2.4083000000000001</c:v>
                </c:pt>
                <c:pt idx="1">
                  <c:v>3.1166999999999998</c:v>
                </c:pt>
                <c:pt idx="2">
                  <c:v>4.3499999999999996</c:v>
                </c:pt>
                <c:pt idx="3">
                  <c:v>5.4166999999999996</c:v>
                </c:pt>
                <c:pt idx="4">
                  <c:v>4.9583000000000004</c:v>
                </c:pt>
                <c:pt idx="5">
                  <c:v>4.875</c:v>
                </c:pt>
                <c:pt idx="6">
                  <c:v>4.3333000000000004</c:v>
                </c:pt>
                <c:pt idx="7">
                  <c:v>4.4832999999999998</c:v>
                </c:pt>
                <c:pt idx="8">
                  <c:v>5.7</c:v>
                </c:pt>
                <c:pt idx="9">
                  <c:v>8.0667000000000009</c:v>
                </c:pt>
                <c:pt idx="10">
                  <c:v>9.1082999999999998</c:v>
                </c:pt>
                <c:pt idx="11">
                  <c:v>8.7750000000000004</c:v>
                </c:pt>
                <c:pt idx="12">
                  <c:v>8.3249999999999993</c:v>
                </c:pt>
                <c:pt idx="13">
                  <c:v>7.6749999999999998</c:v>
                </c:pt>
                <c:pt idx="14">
                  <c:v>6.5583</c:v>
                </c:pt>
                <c:pt idx="15">
                  <c:v>5.5917000000000003</c:v>
                </c:pt>
                <c:pt idx="16">
                  <c:v>5.6085000000000003</c:v>
                </c:pt>
                <c:pt idx="17">
                  <c:v>5.8992000000000004</c:v>
                </c:pt>
                <c:pt idx="18">
                  <c:v>5.6938000000000004</c:v>
                </c:pt>
                <c:pt idx="19">
                  <c:v>5.3552999999999997</c:v>
                </c:pt>
                <c:pt idx="20">
                  <c:v>5.1680999999999999</c:v>
                </c:pt>
                <c:pt idx="21">
                  <c:v>5.1196999999999999</c:v>
                </c:pt>
                <c:pt idx="22">
                  <c:v>5.085</c:v>
                </c:pt>
                <c:pt idx="23">
                  <c:v>5.0724</c:v>
                </c:pt>
                <c:pt idx="24">
                  <c:v>5.0228000000000002</c:v>
                </c:pt>
                <c:pt idx="25">
                  <c:v>4.9583000000000004</c:v>
                </c:pt>
                <c:pt idx="26">
                  <c:v>4.9263000000000003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4640"/>
        <c:axId val="258790528"/>
      </c:lineChart>
      <c:catAx>
        <c:axId val="2587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8790528"/>
        <c:crosses val="autoZero"/>
        <c:auto val="1"/>
        <c:lblAlgn val="ctr"/>
        <c:lblOffset val="100"/>
        <c:noMultiLvlLbl val="0"/>
      </c:catAx>
      <c:valAx>
        <c:axId val="258790528"/>
        <c:scaling>
          <c:orientation val="minMax"/>
          <c:max val="10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5878464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  <a:p>
            <a:pPr>
              <a:defRPr/>
            </a:pPr>
            <a:r>
              <a:rPr lang="en-US" sz="1200"/>
              <a:t>Massachusetts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'Umemployment Rate'!$H$4</c:f>
              <c:strCache>
                <c:ptCount val="1"/>
                <c:pt idx="0">
                  <c:v>MA_17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Rate'!$H$25:$H$51</c:f>
              <c:numCache>
                <c:formatCode>0.00</c:formatCode>
                <c:ptCount val="27"/>
                <c:pt idx="0">
                  <c:v>2.7</c:v>
                </c:pt>
                <c:pt idx="1">
                  <c:v>3.7332999999999998</c:v>
                </c:pt>
                <c:pt idx="2">
                  <c:v>5.3</c:v>
                </c:pt>
                <c:pt idx="3">
                  <c:v>5.7249999999999996</c:v>
                </c:pt>
                <c:pt idx="4">
                  <c:v>5.1417000000000002</c:v>
                </c:pt>
                <c:pt idx="5">
                  <c:v>4.8582999999999998</c:v>
                </c:pt>
                <c:pt idx="6">
                  <c:v>4.8917000000000002</c:v>
                </c:pt>
                <c:pt idx="7">
                  <c:v>4.6500000000000004</c:v>
                </c:pt>
                <c:pt idx="8">
                  <c:v>5.6</c:v>
                </c:pt>
                <c:pt idx="9">
                  <c:v>8.3000000000000007</c:v>
                </c:pt>
                <c:pt idx="10">
                  <c:v>8.2750000000000004</c:v>
                </c:pt>
                <c:pt idx="11">
                  <c:v>7.2167000000000003</c:v>
                </c:pt>
                <c:pt idx="12">
                  <c:v>6.6582999999999997</c:v>
                </c:pt>
                <c:pt idx="13">
                  <c:v>6.6166999999999998</c:v>
                </c:pt>
                <c:pt idx="14">
                  <c:v>5.6749999999999998</c:v>
                </c:pt>
                <c:pt idx="15">
                  <c:v>4.75</c:v>
                </c:pt>
                <c:pt idx="16">
                  <c:v>3.65</c:v>
                </c:pt>
                <c:pt idx="17">
                  <c:v>3.9882</c:v>
                </c:pt>
                <c:pt idx="18">
                  <c:v>4.0019</c:v>
                </c:pt>
                <c:pt idx="19">
                  <c:v>3.9171</c:v>
                </c:pt>
                <c:pt idx="20">
                  <c:v>4.4631999999999996</c:v>
                </c:pt>
                <c:pt idx="21">
                  <c:v>4.6471999999999998</c:v>
                </c:pt>
                <c:pt idx="22">
                  <c:v>4.6085000000000003</c:v>
                </c:pt>
                <c:pt idx="23">
                  <c:v>4.6524999999999999</c:v>
                </c:pt>
                <c:pt idx="24">
                  <c:v>4.7933000000000003</c:v>
                </c:pt>
                <c:pt idx="25">
                  <c:v>4.8844000000000003</c:v>
                </c:pt>
                <c:pt idx="26">
                  <c:v>4.9165999999999999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'Umemployment Rate'!$I$4</c:f>
              <c:strCache>
                <c:ptCount val="1"/>
                <c:pt idx="0">
                  <c:v>MA_16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Rate'!$I$25:$I$51</c:f>
              <c:numCache>
                <c:formatCode>0.00</c:formatCode>
                <c:ptCount val="27"/>
                <c:pt idx="0">
                  <c:v>2.7</c:v>
                </c:pt>
                <c:pt idx="1">
                  <c:v>3.7332999999999998</c:v>
                </c:pt>
                <c:pt idx="2">
                  <c:v>5.3</c:v>
                </c:pt>
                <c:pt idx="3">
                  <c:v>5.7249999999999996</c:v>
                </c:pt>
                <c:pt idx="4">
                  <c:v>5.1417000000000002</c:v>
                </c:pt>
                <c:pt idx="5">
                  <c:v>4.8582999999999998</c:v>
                </c:pt>
                <c:pt idx="6">
                  <c:v>4.8917000000000002</c:v>
                </c:pt>
                <c:pt idx="7">
                  <c:v>4.6500000000000004</c:v>
                </c:pt>
                <c:pt idx="8">
                  <c:v>5.6</c:v>
                </c:pt>
                <c:pt idx="9">
                  <c:v>8.3000000000000007</c:v>
                </c:pt>
                <c:pt idx="10">
                  <c:v>8.2750000000000004</c:v>
                </c:pt>
                <c:pt idx="11">
                  <c:v>7.2167000000000003</c:v>
                </c:pt>
                <c:pt idx="12">
                  <c:v>6.6417000000000002</c:v>
                </c:pt>
                <c:pt idx="13">
                  <c:v>6.6166999999999998</c:v>
                </c:pt>
                <c:pt idx="14">
                  <c:v>5.6666999999999996</c:v>
                </c:pt>
                <c:pt idx="15">
                  <c:v>4.9333</c:v>
                </c:pt>
                <c:pt idx="16">
                  <c:v>4.0997000000000003</c:v>
                </c:pt>
                <c:pt idx="17">
                  <c:v>4.0225</c:v>
                </c:pt>
                <c:pt idx="18">
                  <c:v>4.2828999999999997</c:v>
                </c:pt>
                <c:pt idx="19">
                  <c:v>4.3380999999999998</c:v>
                </c:pt>
                <c:pt idx="20">
                  <c:v>4.3895999999999997</c:v>
                </c:pt>
                <c:pt idx="21">
                  <c:v>4.6304999999999996</c:v>
                </c:pt>
                <c:pt idx="22">
                  <c:v>4.7268999999999997</c:v>
                </c:pt>
                <c:pt idx="23">
                  <c:v>4.7068000000000003</c:v>
                </c:pt>
                <c:pt idx="24">
                  <c:v>4.6844000000000001</c:v>
                </c:pt>
                <c:pt idx="25">
                  <c:v>4.6345999999999998</c:v>
                </c:pt>
                <c:pt idx="26">
                  <c:v>4.6029999999999998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902272"/>
        <c:axId val="258916352"/>
      </c:lineChart>
      <c:catAx>
        <c:axId val="2589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8916352"/>
        <c:crosses val="autoZero"/>
        <c:auto val="1"/>
        <c:lblAlgn val="ctr"/>
        <c:lblOffset val="100"/>
        <c:noMultiLvlLbl val="0"/>
      </c:catAx>
      <c:valAx>
        <c:axId val="258916352"/>
        <c:scaling>
          <c:orientation val="minMax"/>
          <c:max val="10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890227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  <a:p>
            <a:pPr>
              <a:defRPr/>
            </a:pPr>
            <a:r>
              <a:rPr lang="en-US" sz="1200"/>
              <a:t>Maine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'Umemployment Rate'!$K$4</c:f>
              <c:strCache>
                <c:ptCount val="1"/>
                <c:pt idx="0">
                  <c:v>ME_17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Rate'!$K$25:$K$51</c:f>
              <c:numCache>
                <c:formatCode>0.00</c:formatCode>
                <c:ptCount val="27"/>
                <c:pt idx="0">
                  <c:v>3.35</c:v>
                </c:pt>
                <c:pt idx="1">
                  <c:v>3.8332999999999999</c:v>
                </c:pt>
                <c:pt idx="2">
                  <c:v>4.3582999999999998</c:v>
                </c:pt>
                <c:pt idx="3">
                  <c:v>4.9583000000000004</c:v>
                </c:pt>
                <c:pt idx="4">
                  <c:v>4.6417000000000002</c:v>
                </c:pt>
                <c:pt idx="5">
                  <c:v>4.8833000000000002</c:v>
                </c:pt>
                <c:pt idx="6">
                  <c:v>4.5583</c:v>
                </c:pt>
                <c:pt idx="7">
                  <c:v>4.7</c:v>
                </c:pt>
                <c:pt idx="8">
                  <c:v>5.5250000000000004</c:v>
                </c:pt>
                <c:pt idx="9">
                  <c:v>8.1166999999999998</c:v>
                </c:pt>
                <c:pt idx="10">
                  <c:v>8.125</c:v>
                </c:pt>
                <c:pt idx="11">
                  <c:v>7.8917000000000002</c:v>
                </c:pt>
                <c:pt idx="12">
                  <c:v>7.4583000000000004</c:v>
                </c:pt>
                <c:pt idx="13">
                  <c:v>6.6</c:v>
                </c:pt>
                <c:pt idx="14">
                  <c:v>5.5917000000000003</c:v>
                </c:pt>
                <c:pt idx="15">
                  <c:v>4.3333000000000004</c:v>
                </c:pt>
                <c:pt idx="16">
                  <c:v>3.8582999999999998</c:v>
                </c:pt>
                <c:pt idx="17">
                  <c:v>3.5341</c:v>
                </c:pt>
                <c:pt idx="18">
                  <c:v>3.8889999999999998</c:v>
                </c:pt>
                <c:pt idx="19">
                  <c:v>4.1006999999999998</c:v>
                </c:pt>
                <c:pt idx="20">
                  <c:v>4.7047999999999996</c:v>
                </c:pt>
                <c:pt idx="21">
                  <c:v>4.8945999999999996</c:v>
                </c:pt>
                <c:pt idx="22">
                  <c:v>4.8681000000000001</c:v>
                </c:pt>
                <c:pt idx="23">
                  <c:v>4.7622999999999998</c:v>
                </c:pt>
                <c:pt idx="24">
                  <c:v>4.8173000000000004</c:v>
                </c:pt>
                <c:pt idx="25">
                  <c:v>4.9009999999999998</c:v>
                </c:pt>
                <c:pt idx="26">
                  <c:v>4.9367999999999999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'Umemployment Rate'!$L$4</c:f>
              <c:strCache>
                <c:ptCount val="1"/>
                <c:pt idx="0">
                  <c:v>ME_16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Rate'!$L$25:$L$51</c:f>
              <c:numCache>
                <c:formatCode>0.00</c:formatCode>
                <c:ptCount val="27"/>
                <c:pt idx="0">
                  <c:v>3.35</c:v>
                </c:pt>
                <c:pt idx="1">
                  <c:v>3.8332999999999999</c:v>
                </c:pt>
                <c:pt idx="2">
                  <c:v>4.3582999999999998</c:v>
                </c:pt>
                <c:pt idx="3">
                  <c:v>4.9583000000000004</c:v>
                </c:pt>
                <c:pt idx="4">
                  <c:v>4.6417000000000002</c:v>
                </c:pt>
                <c:pt idx="5">
                  <c:v>4.8833000000000002</c:v>
                </c:pt>
                <c:pt idx="6">
                  <c:v>4.5583</c:v>
                </c:pt>
                <c:pt idx="7">
                  <c:v>4.7</c:v>
                </c:pt>
                <c:pt idx="8">
                  <c:v>5.5250000000000004</c:v>
                </c:pt>
                <c:pt idx="9">
                  <c:v>8.1166999999999998</c:v>
                </c:pt>
                <c:pt idx="10">
                  <c:v>8.125</c:v>
                </c:pt>
                <c:pt idx="11">
                  <c:v>7.8917000000000002</c:v>
                </c:pt>
                <c:pt idx="12">
                  <c:v>7.4667000000000003</c:v>
                </c:pt>
                <c:pt idx="13">
                  <c:v>6.6</c:v>
                </c:pt>
                <c:pt idx="14">
                  <c:v>5.6082999999999998</c:v>
                </c:pt>
                <c:pt idx="15">
                  <c:v>4.4000000000000004</c:v>
                </c:pt>
                <c:pt idx="16">
                  <c:v>3.7905000000000002</c:v>
                </c:pt>
                <c:pt idx="17">
                  <c:v>4.3593000000000002</c:v>
                </c:pt>
                <c:pt idx="18">
                  <c:v>4.6684000000000001</c:v>
                </c:pt>
                <c:pt idx="19">
                  <c:v>4.7182000000000004</c:v>
                </c:pt>
                <c:pt idx="20">
                  <c:v>4.7564000000000002</c:v>
                </c:pt>
                <c:pt idx="21">
                  <c:v>4.9710999999999999</c:v>
                </c:pt>
                <c:pt idx="22">
                  <c:v>5.0605000000000002</c:v>
                </c:pt>
                <c:pt idx="23">
                  <c:v>5.0484999999999998</c:v>
                </c:pt>
                <c:pt idx="24">
                  <c:v>5.0370999999999997</c:v>
                </c:pt>
                <c:pt idx="25">
                  <c:v>5.0027999999999997</c:v>
                </c:pt>
                <c:pt idx="26">
                  <c:v>4.9866999999999999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970752"/>
        <c:axId val="258972288"/>
      </c:lineChart>
      <c:catAx>
        <c:axId val="2589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8972288"/>
        <c:crosses val="autoZero"/>
        <c:auto val="1"/>
        <c:lblAlgn val="ctr"/>
        <c:lblOffset val="100"/>
        <c:noMultiLvlLbl val="0"/>
      </c:catAx>
      <c:valAx>
        <c:axId val="258972288"/>
        <c:scaling>
          <c:orientation val="minMax"/>
          <c:max val="10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897075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Gross State Product</a:t>
            </a:r>
          </a:p>
          <a:p>
            <a:pPr>
              <a:defRPr/>
            </a:pPr>
            <a:r>
              <a:rPr lang="en-US" sz="1200"/>
              <a:t>New Hampshire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GSP'!$N$4</c:f>
              <c:strCache>
                <c:ptCount val="1"/>
                <c:pt idx="0">
                  <c:v>NH_17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GSP'!$N$25:$N$51</c:f>
              <c:numCache>
                <c:formatCode>0.00</c:formatCode>
                <c:ptCount val="27"/>
                <c:pt idx="0">
                  <c:v>55.125</c:v>
                </c:pt>
                <c:pt idx="1">
                  <c:v>55.92</c:v>
                </c:pt>
                <c:pt idx="2">
                  <c:v>57.503</c:v>
                </c:pt>
                <c:pt idx="3">
                  <c:v>59.667000000000002</c:v>
                </c:pt>
                <c:pt idx="4">
                  <c:v>61.244</c:v>
                </c:pt>
                <c:pt idx="5">
                  <c:v>62.7913</c:v>
                </c:pt>
                <c:pt idx="6">
                  <c:v>63.9238</c:v>
                </c:pt>
                <c:pt idx="7">
                  <c:v>63.813800000000001</c:v>
                </c:pt>
                <c:pt idx="8">
                  <c:v>62.956000000000003</c:v>
                </c:pt>
                <c:pt idx="9">
                  <c:v>62.205300000000001</c:v>
                </c:pt>
                <c:pt idx="10">
                  <c:v>63.721499999999999</c:v>
                </c:pt>
                <c:pt idx="11">
                  <c:v>63.951799999999999</c:v>
                </c:pt>
                <c:pt idx="12">
                  <c:v>64.277799999999999</c:v>
                </c:pt>
                <c:pt idx="13">
                  <c:v>64.640799999999999</c:v>
                </c:pt>
                <c:pt idx="14">
                  <c:v>65.746300000000005</c:v>
                </c:pt>
                <c:pt idx="15">
                  <c:v>67.111999999999995</c:v>
                </c:pt>
                <c:pt idx="16">
                  <c:v>69.134799999999998</c:v>
                </c:pt>
                <c:pt idx="17">
                  <c:v>70.545299999999997</c:v>
                </c:pt>
                <c:pt idx="18">
                  <c:v>72.472999999999999</c:v>
                </c:pt>
                <c:pt idx="19">
                  <c:v>73.744500000000002</c:v>
                </c:pt>
                <c:pt idx="20">
                  <c:v>74.001499999999993</c:v>
                </c:pt>
                <c:pt idx="21">
                  <c:v>75.582700000000003</c:v>
                </c:pt>
                <c:pt idx="22">
                  <c:v>77.155500000000004</c:v>
                </c:pt>
                <c:pt idx="23">
                  <c:v>78.694299999999998</c:v>
                </c:pt>
                <c:pt idx="24">
                  <c:v>79.851799999999997</c:v>
                </c:pt>
                <c:pt idx="25">
                  <c:v>81.009799999999998</c:v>
                </c:pt>
                <c:pt idx="26">
                  <c:v>82.308000000000007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GSP'!$O$4</c:f>
              <c:strCache>
                <c:ptCount val="1"/>
                <c:pt idx="0">
                  <c:v>NH_16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GSP'!$O$25:$O$51</c:f>
              <c:numCache>
                <c:formatCode>0.00</c:formatCode>
                <c:ptCount val="27"/>
                <c:pt idx="0">
                  <c:v>53.555</c:v>
                </c:pt>
                <c:pt idx="1">
                  <c:v>53.860999999999997</c:v>
                </c:pt>
                <c:pt idx="2">
                  <c:v>55.716999999999999</c:v>
                </c:pt>
                <c:pt idx="3">
                  <c:v>58.107999999999997</c:v>
                </c:pt>
                <c:pt idx="4">
                  <c:v>59.954000000000001</c:v>
                </c:pt>
                <c:pt idx="5">
                  <c:v>61.561999999999998</c:v>
                </c:pt>
                <c:pt idx="6">
                  <c:v>62.411000000000001</c:v>
                </c:pt>
                <c:pt idx="7">
                  <c:v>62.3748</c:v>
                </c:pt>
                <c:pt idx="8">
                  <c:v>61.669499999999999</c:v>
                </c:pt>
                <c:pt idx="9">
                  <c:v>60.680799999999998</c:v>
                </c:pt>
                <c:pt idx="10">
                  <c:v>62.252299999999998</c:v>
                </c:pt>
                <c:pt idx="11">
                  <c:v>62.87</c:v>
                </c:pt>
                <c:pt idx="12">
                  <c:v>63.409799999999997</c:v>
                </c:pt>
                <c:pt idx="13">
                  <c:v>63.453000000000003</c:v>
                </c:pt>
                <c:pt idx="14">
                  <c:v>64.990300000000005</c:v>
                </c:pt>
                <c:pt idx="15">
                  <c:v>65.505799999999994</c:v>
                </c:pt>
                <c:pt idx="16">
                  <c:v>67.309299999999993</c:v>
                </c:pt>
                <c:pt idx="17">
                  <c:v>69.156800000000004</c:v>
                </c:pt>
                <c:pt idx="18">
                  <c:v>70.872500000000002</c:v>
                </c:pt>
                <c:pt idx="19">
                  <c:v>72.169899999999998</c:v>
                </c:pt>
                <c:pt idx="20">
                  <c:v>73.049899999999994</c:v>
                </c:pt>
                <c:pt idx="21">
                  <c:v>73.992800000000003</c:v>
                </c:pt>
                <c:pt idx="22">
                  <c:v>75.209800000000001</c:v>
                </c:pt>
                <c:pt idx="23">
                  <c:v>76.479500000000002</c:v>
                </c:pt>
                <c:pt idx="24">
                  <c:v>77.701999999999998</c:v>
                </c:pt>
                <c:pt idx="25">
                  <c:v>78.931200000000004</c:v>
                </c:pt>
                <c:pt idx="26">
                  <c:v>80.215299999999999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99584"/>
        <c:axId val="253701120"/>
      </c:lineChart>
      <c:catAx>
        <c:axId val="2536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701120"/>
        <c:crosses val="autoZero"/>
        <c:auto val="1"/>
        <c:lblAlgn val="ctr"/>
        <c:lblOffset val="100"/>
        <c:noMultiLvlLbl val="0"/>
      </c:catAx>
      <c:valAx>
        <c:axId val="253701120"/>
        <c:scaling>
          <c:orientation val="minMax"/>
          <c:max val="10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253699584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  <a:p>
            <a:pPr>
              <a:defRPr/>
            </a:pPr>
            <a:r>
              <a:rPr lang="en-US" sz="1200"/>
              <a:t>New Hampshire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'Umemployment Rate'!$N$4</c:f>
              <c:strCache>
                <c:ptCount val="1"/>
                <c:pt idx="0">
                  <c:v>NH_17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Rate'!$N$25:$N$51</c:f>
              <c:numCache>
                <c:formatCode>0.00</c:formatCode>
                <c:ptCount val="27"/>
                <c:pt idx="0">
                  <c:v>2.6667000000000001</c:v>
                </c:pt>
                <c:pt idx="1">
                  <c:v>3.4417</c:v>
                </c:pt>
                <c:pt idx="2">
                  <c:v>4.4667000000000003</c:v>
                </c:pt>
                <c:pt idx="3">
                  <c:v>4.3417000000000003</c:v>
                </c:pt>
                <c:pt idx="4">
                  <c:v>3.7749999999999999</c:v>
                </c:pt>
                <c:pt idx="5">
                  <c:v>3.5750000000000002</c:v>
                </c:pt>
                <c:pt idx="6">
                  <c:v>3.4417</c:v>
                </c:pt>
                <c:pt idx="7">
                  <c:v>3.5333000000000001</c:v>
                </c:pt>
                <c:pt idx="8">
                  <c:v>3.8833000000000002</c:v>
                </c:pt>
                <c:pt idx="9">
                  <c:v>6.2667000000000002</c:v>
                </c:pt>
                <c:pt idx="10">
                  <c:v>5.8333000000000004</c:v>
                </c:pt>
                <c:pt idx="11">
                  <c:v>5.3917000000000002</c:v>
                </c:pt>
                <c:pt idx="12">
                  <c:v>5.4832999999999998</c:v>
                </c:pt>
                <c:pt idx="13">
                  <c:v>5.05</c:v>
                </c:pt>
                <c:pt idx="14">
                  <c:v>4.2667000000000002</c:v>
                </c:pt>
                <c:pt idx="15">
                  <c:v>3.3582999999999998</c:v>
                </c:pt>
                <c:pt idx="16">
                  <c:v>2.8250000000000002</c:v>
                </c:pt>
                <c:pt idx="17">
                  <c:v>2.7646000000000002</c:v>
                </c:pt>
                <c:pt idx="18">
                  <c:v>2.7122000000000002</c:v>
                </c:pt>
                <c:pt idx="19">
                  <c:v>2.8378999999999999</c:v>
                </c:pt>
                <c:pt idx="20">
                  <c:v>3.4239000000000002</c:v>
                </c:pt>
                <c:pt idx="21">
                  <c:v>3.6524999999999999</c:v>
                </c:pt>
                <c:pt idx="22">
                  <c:v>3.6490999999999998</c:v>
                </c:pt>
                <c:pt idx="23">
                  <c:v>3.5505</c:v>
                </c:pt>
                <c:pt idx="24">
                  <c:v>3.6042999999999998</c:v>
                </c:pt>
                <c:pt idx="25">
                  <c:v>3.6890999999999998</c:v>
                </c:pt>
                <c:pt idx="26">
                  <c:v>3.7256999999999998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'Umemployment Rate'!$O$4</c:f>
              <c:strCache>
                <c:ptCount val="1"/>
                <c:pt idx="0">
                  <c:v>NH_16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Rate'!$O$25:$O$51</c:f>
              <c:numCache>
                <c:formatCode>0.00</c:formatCode>
                <c:ptCount val="27"/>
                <c:pt idx="0">
                  <c:v>2.6667000000000001</c:v>
                </c:pt>
                <c:pt idx="1">
                  <c:v>3.4417</c:v>
                </c:pt>
                <c:pt idx="2">
                  <c:v>4.4667000000000003</c:v>
                </c:pt>
                <c:pt idx="3">
                  <c:v>4.3417000000000003</c:v>
                </c:pt>
                <c:pt idx="4">
                  <c:v>3.7749999999999999</c:v>
                </c:pt>
                <c:pt idx="5">
                  <c:v>3.5750000000000002</c:v>
                </c:pt>
                <c:pt idx="6">
                  <c:v>3.4417</c:v>
                </c:pt>
                <c:pt idx="7">
                  <c:v>3.5333000000000001</c:v>
                </c:pt>
                <c:pt idx="8">
                  <c:v>3.8833000000000002</c:v>
                </c:pt>
                <c:pt idx="9">
                  <c:v>6.2667000000000002</c:v>
                </c:pt>
                <c:pt idx="10">
                  <c:v>5.8333000000000004</c:v>
                </c:pt>
                <c:pt idx="11">
                  <c:v>5.3917000000000002</c:v>
                </c:pt>
                <c:pt idx="12">
                  <c:v>5.4916999999999998</c:v>
                </c:pt>
                <c:pt idx="13">
                  <c:v>5.0583</c:v>
                </c:pt>
                <c:pt idx="14">
                  <c:v>4.2832999999999997</c:v>
                </c:pt>
                <c:pt idx="15">
                  <c:v>3.4333</c:v>
                </c:pt>
                <c:pt idx="16">
                  <c:v>2.8157000000000001</c:v>
                </c:pt>
                <c:pt idx="17">
                  <c:v>3.0634000000000001</c:v>
                </c:pt>
                <c:pt idx="18">
                  <c:v>3.2185999999999999</c:v>
                </c:pt>
                <c:pt idx="19">
                  <c:v>3.2231000000000001</c:v>
                </c:pt>
                <c:pt idx="20">
                  <c:v>3.2524999999999999</c:v>
                </c:pt>
                <c:pt idx="21">
                  <c:v>3.4508999999999999</c:v>
                </c:pt>
                <c:pt idx="22">
                  <c:v>3.5375999999999999</c:v>
                </c:pt>
                <c:pt idx="23">
                  <c:v>3.5318000000000001</c:v>
                </c:pt>
                <c:pt idx="24">
                  <c:v>3.5253999999999999</c:v>
                </c:pt>
                <c:pt idx="25">
                  <c:v>3.4967000000000001</c:v>
                </c:pt>
                <c:pt idx="26">
                  <c:v>3.4824000000000002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00672"/>
        <c:axId val="259102208"/>
      </c:lineChart>
      <c:catAx>
        <c:axId val="2591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9102208"/>
        <c:crosses val="autoZero"/>
        <c:auto val="1"/>
        <c:lblAlgn val="ctr"/>
        <c:lblOffset val="100"/>
        <c:noMultiLvlLbl val="0"/>
      </c:catAx>
      <c:valAx>
        <c:axId val="259102208"/>
        <c:scaling>
          <c:orientation val="minMax"/>
          <c:max val="8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910067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  <a:p>
            <a:pPr>
              <a:defRPr/>
            </a:pPr>
            <a:r>
              <a:rPr lang="en-US" sz="1200"/>
              <a:t>Rhode Island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'Umemployment Rate'!$Q$4</c:f>
              <c:strCache>
                <c:ptCount val="1"/>
                <c:pt idx="0">
                  <c:v>RI_17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Rate'!$Q$25:$Q$51</c:f>
              <c:numCache>
                <c:formatCode>0.00</c:formatCode>
                <c:ptCount val="27"/>
                <c:pt idx="0">
                  <c:v>4.0750000000000002</c:v>
                </c:pt>
                <c:pt idx="1">
                  <c:v>4.5583</c:v>
                </c:pt>
                <c:pt idx="2">
                  <c:v>5.0083000000000002</c:v>
                </c:pt>
                <c:pt idx="3">
                  <c:v>5.3333000000000004</c:v>
                </c:pt>
                <c:pt idx="4">
                  <c:v>5.1582999999999997</c:v>
                </c:pt>
                <c:pt idx="5">
                  <c:v>5.0583</c:v>
                </c:pt>
                <c:pt idx="6">
                  <c:v>4.9166999999999996</c:v>
                </c:pt>
                <c:pt idx="7">
                  <c:v>5.2249999999999996</c:v>
                </c:pt>
                <c:pt idx="8">
                  <c:v>7.8</c:v>
                </c:pt>
                <c:pt idx="9">
                  <c:v>11.058299999999999</c:v>
                </c:pt>
                <c:pt idx="10">
                  <c:v>11.175000000000001</c:v>
                </c:pt>
                <c:pt idx="11">
                  <c:v>11.0167</c:v>
                </c:pt>
                <c:pt idx="12">
                  <c:v>10.3917</c:v>
                </c:pt>
                <c:pt idx="13">
                  <c:v>9.1917000000000009</c:v>
                </c:pt>
                <c:pt idx="14">
                  <c:v>7.65</c:v>
                </c:pt>
                <c:pt idx="15">
                  <c:v>5.95</c:v>
                </c:pt>
                <c:pt idx="16">
                  <c:v>5.2832999999999997</c:v>
                </c:pt>
                <c:pt idx="17">
                  <c:v>4.3411999999999997</c:v>
                </c:pt>
                <c:pt idx="18">
                  <c:v>4.2545999999999999</c:v>
                </c:pt>
                <c:pt idx="19">
                  <c:v>4.2671999999999999</c:v>
                </c:pt>
                <c:pt idx="20">
                  <c:v>4.8970000000000002</c:v>
                </c:pt>
                <c:pt idx="21">
                  <c:v>5.0407999999999999</c:v>
                </c:pt>
                <c:pt idx="22">
                  <c:v>4.9383999999999997</c:v>
                </c:pt>
                <c:pt idx="23">
                  <c:v>4.8133999999999997</c:v>
                </c:pt>
                <c:pt idx="24">
                  <c:v>4.8677000000000001</c:v>
                </c:pt>
                <c:pt idx="25">
                  <c:v>4.8722000000000003</c:v>
                </c:pt>
                <c:pt idx="26">
                  <c:v>4.9034000000000004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'Umemployment Rate'!$R$4</c:f>
              <c:strCache>
                <c:ptCount val="1"/>
                <c:pt idx="0">
                  <c:v>RI_16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Rate'!$R$25:$R$51</c:f>
              <c:numCache>
                <c:formatCode>0.00</c:formatCode>
                <c:ptCount val="27"/>
                <c:pt idx="0">
                  <c:v>4.0750000000000002</c:v>
                </c:pt>
                <c:pt idx="1">
                  <c:v>4.5583</c:v>
                </c:pt>
                <c:pt idx="2">
                  <c:v>5.0083000000000002</c:v>
                </c:pt>
                <c:pt idx="3">
                  <c:v>5.3333000000000004</c:v>
                </c:pt>
                <c:pt idx="4">
                  <c:v>5.1582999999999997</c:v>
                </c:pt>
                <c:pt idx="5">
                  <c:v>5.0583</c:v>
                </c:pt>
                <c:pt idx="6">
                  <c:v>4.9166999999999996</c:v>
                </c:pt>
                <c:pt idx="7">
                  <c:v>5.2249999999999996</c:v>
                </c:pt>
                <c:pt idx="8">
                  <c:v>7.8</c:v>
                </c:pt>
                <c:pt idx="9">
                  <c:v>11.058299999999999</c:v>
                </c:pt>
                <c:pt idx="10">
                  <c:v>11.175000000000001</c:v>
                </c:pt>
                <c:pt idx="11">
                  <c:v>11.0167</c:v>
                </c:pt>
                <c:pt idx="12">
                  <c:v>10.3833</c:v>
                </c:pt>
                <c:pt idx="13">
                  <c:v>9.1832999999999991</c:v>
                </c:pt>
                <c:pt idx="14">
                  <c:v>7.65</c:v>
                </c:pt>
                <c:pt idx="15">
                  <c:v>5.95</c:v>
                </c:pt>
                <c:pt idx="16">
                  <c:v>5.4237000000000002</c:v>
                </c:pt>
                <c:pt idx="17">
                  <c:v>5.1984000000000004</c:v>
                </c:pt>
                <c:pt idx="18">
                  <c:v>5.1174999999999997</c:v>
                </c:pt>
                <c:pt idx="19">
                  <c:v>4.8525</c:v>
                </c:pt>
                <c:pt idx="20">
                  <c:v>4.7138999999999998</c:v>
                </c:pt>
                <c:pt idx="21">
                  <c:v>4.7934000000000001</c:v>
                </c:pt>
                <c:pt idx="22">
                  <c:v>4.7961999999999998</c:v>
                </c:pt>
                <c:pt idx="23">
                  <c:v>4.7862999999999998</c:v>
                </c:pt>
                <c:pt idx="24">
                  <c:v>4.7626999999999997</c:v>
                </c:pt>
                <c:pt idx="25">
                  <c:v>4.6218000000000004</c:v>
                </c:pt>
                <c:pt idx="26">
                  <c:v>4.5876000000000001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11552"/>
        <c:axId val="259121536"/>
      </c:lineChart>
      <c:catAx>
        <c:axId val="2591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9121536"/>
        <c:crosses val="autoZero"/>
        <c:auto val="1"/>
        <c:lblAlgn val="ctr"/>
        <c:lblOffset val="100"/>
        <c:noMultiLvlLbl val="0"/>
      </c:catAx>
      <c:valAx>
        <c:axId val="259121536"/>
        <c:scaling>
          <c:orientation val="minMax"/>
          <c:max val="12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911155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  <a:p>
            <a:pPr>
              <a:defRPr/>
            </a:pPr>
            <a:r>
              <a:rPr lang="en-US" sz="1200"/>
              <a:t>Vermont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'Umemployment Rate'!$T$4</c:f>
              <c:strCache>
                <c:ptCount val="1"/>
                <c:pt idx="0">
                  <c:v>VT_17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Rate'!$T$25:$T$51</c:f>
              <c:numCache>
                <c:formatCode>0.00</c:formatCode>
                <c:ptCount val="27"/>
                <c:pt idx="0">
                  <c:v>2.7917000000000001</c:v>
                </c:pt>
                <c:pt idx="1">
                  <c:v>3.3167</c:v>
                </c:pt>
                <c:pt idx="2">
                  <c:v>4.0083000000000002</c:v>
                </c:pt>
                <c:pt idx="3">
                  <c:v>4.3</c:v>
                </c:pt>
                <c:pt idx="4">
                  <c:v>3.6667000000000001</c:v>
                </c:pt>
                <c:pt idx="5">
                  <c:v>3.4916999999999998</c:v>
                </c:pt>
                <c:pt idx="6">
                  <c:v>3.6833</c:v>
                </c:pt>
                <c:pt idx="7">
                  <c:v>4.0250000000000004</c:v>
                </c:pt>
                <c:pt idx="8">
                  <c:v>4.7083000000000004</c:v>
                </c:pt>
                <c:pt idx="9">
                  <c:v>6.6</c:v>
                </c:pt>
                <c:pt idx="10">
                  <c:v>6.0750000000000002</c:v>
                </c:pt>
                <c:pt idx="11">
                  <c:v>5.4583000000000004</c:v>
                </c:pt>
                <c:pt idx="12">
                  <c:v>4.9417</c:v>
                </c:pt>
                <c:pt idx="13">
                  <c:v>4.3666999999999998</c:v>
                </c:pt>
                <c:pt idx="14">
                  <c:v>3.9417</c:v>
                </c:pt>
                <c:pt idx="15">
                  <c:v>3.5583</c:v>
                </c:pt>
                <c:pt idx="16">
                  <c:v>3.2583000000000002</c:v>
                </c:pt>
                <c:pt idx="17">
                  <c:v>3.0609999999999999</c:v>
                </c:pt>
                <c:pt idx="18">
                  <c:v>2.9687999999999999</c:v>
                </c:pt>
                <c:pt idx="19">
                  <c:v>3.0787</c:v>
                </c:pt>
                <c:pt idx="20">
                  <c:v>3.6888999999999998</c:v>
                </c:pt>
                <c:pt idx="21">
                  <c:v>3.9342999999999999</c:v>
                </c:pt>
                <c:pt idx="22">
                  <c:v>3.9386999999999999</c:v>
                </c:pt>
                <c:pt idx="23">
                  <c:v>3.8412999999999999</c:v>
                </c:pt>
                <c:pt idx="24">
                  <c:v>3.9016999999999999</c:v>
                </c:pt>
                <c:pt idx="25">
                  <c:v>3.9952000000000001</c:v>
                </c:pt>
                <c:pt idx="26">
                  <c:v>4.0391000000000004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'Umemployment Rate'!$U$4</c:f>
              <c:strCache>
                <c:ptCount val="1"/>
                <c:pt idx="0">
                  <c:v>VT_16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Rate'!$U$25:$U$51</c:f>
              <c:numCache>
                <c:formatCode>0.00</c:formatCode>
                <c:ptCount val="27"/>
                <c:pt idx="0">
                  <c:v>2.7917000000000001</c:v>
                </c:pt>
                <c:pt idx="1">
                  <c:v>3.3167</c:v>
                </c:pt>
                <c:pt idx="2">
                  <c:v>4.0083000000000002</c:v>
                </c:pt>
                <c:pt idx="3">
                  <c:v>4.3</c:v>
                </c:pt>
                <c:pt idx="4">
                  <c:v>3.6667000000000001</c:v>
                </c:pt>
                <c:pt idx="5">
                  <c:v>3.4916999999999998</c:v>
                </c:pt>
                <c:pt idx="6">
                  <c:v>3.6833</c:v>
                </c:pt>
                <c:pt idx="7">
                  <c:v>4.0250000000000004</c:v>
                </c:pt>
                <c:pt idx="8">
                  <c:v>4.7083000000000004</c:v>
                </c:pt>
                <c:pt idx="9">
                  <c:v>6.6</c:v>
                </c:pt>
                <c:pt idx="10">
                  <c:v>6.0750000000000002</c:v>
                </c:pt>
                <c:pt idx="11">
                  <c:v>5.4583000000000004</c:v>
                </c:pt>
                <c:pt idx="12">
                  <c:v>4.9333</c:v>
                </c:pt>
                <c:pt idx="13">
                  <c:v>4.3833000000000002</c:v>
                </c:pt>
                <c:pt idx="14">
                  <c:v>3.9750000000000001</c:v>
                </c:pt>
                <c:pt idx="15">
                  <c:v>3.6749999999999998</c:v>
                </c:pt>
                <c:pt idx="16">
                  <c:v>3.2511999999999999</c:v>
                </c:pt>
                <c:pt idx="17">
                  <c:v>3.3372999999999999</c:v>
                </c:pt>
                <c:pt idx="18">
                  <c:v>3.4687999999999999</c:v>
                </c:pt>
                <c:pt idx="19">
                  <c:v>3.4685000000000001</c:v>
                </c:pt>
                <c:pt idx="20">
                  <c:v>3.5009000000000001</c:v>
                </c:pt>
                <c:pt idx="21">
                  <c:v>3.7126999999999999</c:v>
                </c:pt>
                <c:pt idx="22">
                  <c:v>3.8077000000000001</c:v>
                </c:pt>
                <c:pt idx="23">
                  <c:v>3.8043</c:v>
                </c:pt>
                <c:pt idx="24">
                  <c:v>3.7988</c:v>
                </c:pt>
                <c:pt idx="25">
                  <c:v>3.7709999999999999</c:v>
                </c:pt>
                <c:pt idx="26">
                  <c:v>3.7593000000000001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51360"/>
        <c:axId val="259152896"/>
      </c:lineChart>
      <c:catAx>
        <c:axId val="2591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9152896"/>
        <c:crosses val="autoZero"/>
        <c:auto val="1"/>
        <c:lblAlgn val="ctr"/>
        <c:lblOffset val="100"/>
        <c:noMultiLvlLbl val="0"/>
      </c:catAx>
      <c:valAx>
        <c:axId val="259152896"/>
        <c:scaling>
          <c:orientation val="minMax"/>
          <c:max val="8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9151360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</a:t>
            </a:r>
            <a:r>
              <a:rPr lang="en-US" sz="1400" baseline="0"/>
              <a:t> Rate</a:t>
            </a:r>
            <a:endParaRPr lang="en-US" sz="1400"/>
          </a:p>
          <a:p>
            <a:pPr>
              <a:defRPr/>
            </a:pPr>
            <a:r>
              <a:rPr lang="en-US" sz="1200"/>
              <a:t>USA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'Umemployment Rate'!$W$4</c:f>
              <c:strCache>
                <c:ptCount val="1"/>
                <c:pt idx="0">
                  <c:v>USA_17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Rate'!$W$25:$W$51</c:f>
              <c:numCache>
                <c:formatCode>0.00</c:formatCode>
                <c:ptCount val="27"/>
                <c:pt idx="0">
                  <c:v>3.9666999999999999</c:v>
                </c:pt>
                <c:pt idx="1">
                  <c:v>4.7416999999999998</c:v>
                </c:pt>
                <c:pt idx="2">
                  <c:v>5.7832999999999997</c:v>
                </c:pt>
                <c:pt idx="3">
                  <c:v>5.9916999999999998</c:v>
                </c:pt>
                <c:pt idx="4">
                  <c:v>5.5416999999999996</c:v>
                </c:pt>
                <c:pt idx="5">
                  <c:v>5.0833000000000004</c:v>
                </c:pt>
                <c:pt idx="6">
                  <c:v>4.6082999999999998</c:v>
                </c:pt>
                <c:pt idx="7">
                  <c:v>4.6166999999999998</c:v>
                </c:pt>
                <c:pt idx="8">
                  <c:v>5.8</c:v>
                </c:pt>
                <c:pt idx="9">
                  <c:v>9.2833000000000006</c:v>
                </c:pt>
                <c:pt idx="10">
                  <c:v>9.6082999999999998</c:v>
                </c:pt>
                <c:pt idx="11">
                  <c:v>8.9332999999999991</c:v>
                </c:pt>
                <c:pt idx="12">
                  <c:v>8.0749999999999993</c:v>
                </c:pt>
                <c:pt idx="13">
                  <c:v>7.3666999999999998</c:v>
                </c:pt>
                <c:pt idx="14">
                  <c:v>6.1666999999999996</c:v>
                </c:pt>
                <c:pt idx="15">
                  <c:v>5.2583000000000002</c:v>
                </c:pt>
                <c:pt idx="16">
                  <c:v>4.8499999999999996</c:v>
                </c:pt>
                <c:pt idx="17">
                  <c:v>4.3975</c:v>
                </c:pt>
                <c:pt idx="18">
                  <c:v>3.9220000000000002</c:v>
                </c:pt>
                <c:pt idx="19">
                  <c:v>3.8963000000000001</c:v>
                </c:pt>
                <c:pt idx="20">
                  <c:v>4.6993</c:v>
                </c:pt>
                <c:pt idx="21">
                  <c:v>4.9588000000000001</c:v>
                </c:pt>
                <c:pt idx="22">
                  <c:v>4.8937999999999997</c:v>
                </c:pt>
                <c:pt idx="23">
                  <c:v>4.7050000000000001</c:v>
                </c:pt>
                <c:pt idx="24">
                  <c:v>4.7769000000000004</c:v>
                </c:pt>
                <c:pt idx="25">
                  <c:v>4.9028</c:v>
                </c:pt>
                <c:pt idx="26">
                  <c:v>4.9504000000000001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'Umemployment Rate'!$X$4</c:f>
              <c:strCache>
                <c:ptCount val="1"/>
                <c:pt idx="0">
                  <c:v>USA_16</c:v>
                </c:pt>
              </c:strCache>
            </c:strRef>
          </c:tx>
          <c:marker>
            <c:symbol val="diamond"/>
            <c:size val="5"/>
          </c:marker>
          <c:cat>
            <c:numRef>
              <c:f>'Umemployment Rate'!$A$25:$A$51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'Umemployment Rate'!$X$25:$X$51</c:f>
              <c:numCache>
                <c:formatCode>0.00</c:formatCode>
                <c:ptCount val="27"/>
                <c:pt idx="0">
                  <c:v>3.9666999999999999</c:v>
                </c:pt>
                <c:pt idx="1">
                  <c:v>4.7416999999999998</c:v>
                </c:pt>
                <c:pt idx="2">
                  <c:v>5.7832999999999997</c:v>
                </c:pt>
                <c:pt idx="3">
                  <c:v>5.9916999999999998</c:v>
                </c:pt>
                <c:pt idx="4">
                  <c:v>5.5416999999999996</c:v>
                </c:pt>
                <c:pt idx="5">
                  <c:v>5.0833000000000004</c:v>
                </c:pt>
                <c:pt idx="6">
                  <c:v>4.6082999999999998</c:v>
                </c:pt>
                <c:pt idx="7">
                  <c:v>4.6166999999999998</c:v>
                </c:pt>
                <c:pt idx="8">
                  <c:v>5.8</c:v>
                </c:pt>
                <c:pt idx="9">
                  <c:v>9.2833000000000006</c:v>
                </c:pt>
                <c:pt idx="10">
                  <c:v>9.6082999999999998</c:v>
                </c:pt>
                <c:pt idx="11">
                  <c:v>8.9332999999999991</c:v>
                </c:pt>
                <c:pt idx="12">
                  <c:v>8.0749999999999993</c:v>
                </c:pt>
                <c:pt idx="13">
                  <c:v>7.375</c:v>
                </c:pt>
                <c:pt idx="14">
                  <c:v>6.1666999999999996</c:v>
                </c:pt>
                <c:pt idx="15">
                  <c:v>5.2832999999999997</c:v>
                </c:pt>
                <c:pt idx="16">
                  <c:v>4.8785999999999996</c:v>
                </c:pt>
                <c:pt idx="17">
                  <c:v>4.7714999999999996</c:v>
                </c:pt>
                <c:pt idx="18">
                  <c:v>4.7060000000000004</c:v>
                </c:pt>
                <c:pt idx="19">
                  <c:v>4.6482999999999999</c:v>
                </c:pt>
                <c:pt idx="20">
                  <c:v>4.6397000000000004</c:v>
                </c:pt>
                <c:pt idx="21">
                  <c:v>4.8775000000000004</c:v>
                </c:pt>
                <c:pt idx="22">
                  <c:v>4.9676</c:v>
                </c:pt>
                <c:pt idx="23">
                  <c:v>4.9324000000000003</c:v>
                </c:pt>
                <c:pt idx="24">
                  <c:v>4.9088000000000003</c:v>
                </c:pt>
                <c:pt idx="25">
                  <c:v>4.8503999999999996</c:v>
                </c:pt>
                <c:pt idx="26">
                  <c:v>4.8127000000000004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60192"/>
        <c:axId val="259561728"/>
      </c:lineChart>
      <c:catAx>
        <c:axId val="2595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9561728"/>
        <c:crosses val="autoZero"/>
        <c:auto val="1"/>
        <c:lblAlgn val="ctr"/>
        <c:lblOffset val="100"/>
        <c:noMultiLvlLbl val="0"/>
      </c:catAx>
      <c:valAx>
        <c:axId val="259561728"/>
        <c:scaling>
          <c:orientation val="minMax"/>
          <c:max val="10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5956019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Gross State Product</a:t>
            </a:r>
          </a:p>
          <a:p>
            <a:pPr>
              <a:defRPr/>
            </a:pPr>
            <a:r>
              <a:rPr lang="en-US" sz="1200"/>
              <a:t>Rhode Island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GSP'!$Q$4</c:f>
              <c:strCache>
                <c:ptCount val="1"/>
                <c:pt idx="0">
                  <c:v>RI_17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GSP'!$Q$25:$Q$51</c:f>
              <c:numCache>
                <c:formatCode>0.00</c:formatCode>
                <c:ptCount val="27"/>
                <c:pt idx="0">
                  <c:v>43.475999999999999</c:v>
                </c:pt>
                <c:pt idx="1">
                  <c:v>44.387999999999998</c:v>
                </c:pt>
                <c:pt idx="2">
                  <c:v>45.881</c:v>
                </c:pt>
                <c:pt idx="3">
                  <c:v>47.808999999999997</c:v>
                </c:pt>
                <c:pt idx="4">
                  <c:v>49.762999999999998</c:v>
                </c:pt>
                <c:pt idx="5">
                  <c:v>50.38</c:v>
                </c:pt>
                <c:pt idx="6">
                  <c:v>51.303800000000003</c:v>
                </c:pt>
                <c:pt idx="7">
                  <c:v>49.838299999999997</c:v>
                </c:pt>
                <c:pt idx="8">
                  <c:v>48.262300000000003</c:v>
                </c:pt>
                <c:pt idx="9">
                  <c:v>47.709299999999999</c:v>
                </c:pt>
                <c:pt idx="10">
                  <c:v>48.8033</c:v>
                </c:pt>
                <c:pt idx="11">
                  <c:v>48.423499999999997</c:v>
                </c:pt>
                <c:pt idx="12">
                  <c:v>48.631500000000003</c:v>
                </c:pt>
                <c:pt idx="13">
                  <c:v>48.814300000000003</c:v>
                </c:pt>
                <c:pt idx="14">
                  <c:v>49.21</c:v>
                </c:pt>
                <c:pt idx="15">
                  <c:v>49.7378</c:v>
                </c:pt>
                <c:pt idx="16">
                  <c:v>50.326999999999998</c:v>
                </c:pt>
                <c:pt idx="17">
                  <c:v>51.361899999999999</c:v>
                </c:pt>
                <c:pt idx="18">
                  <c:v>52.243499999999997</c:v>
                </c:pt>
                <c:pt idx="19">
                  <c:v>53.015999999999998</c:v>
                </c:pt>
                <c:pt idx="20">
                  <c:v>53.488500000000002</c:v>
                </c:pt>
                <c:pt idx="21">
                  <c:v>54.790799999999997</c:v>
                </c:pt>
                <c:pt idx="22">
                  <c:v>56.002299999999998</c:v>
                </c:pt>
                <c:pt idx="23">
                  <c:v>57.132199999999997</c:v>
                </c:pt>
                <c:pt idx="24">
                  <c:v>58.065800000000003</c:v>
                </c:pt>
                <c:pt idx="25">
                  <c:v>58.9955</c:v>
                </c:pt>
                <c:pt idx="26">
                  <c:v>59.978099999999998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GSP'!$R$4</c:f>
              <c:strCache>
                <c:ptCount val="1"/>
                <c:pt idx="0">
                  <c:v>RI_16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GSP'!$R$25:$R$51</c:f>
              <c:numCache>
                <c:formatCode>0.00</c:formatCode>
                <c:ptCount val="27"/>
                <c:pt idx="0">
                  <c:v>43.261000000000003</c:v>
                </c:pt>
                <c:pt idx="1">
                  <c:v>44.207999999999998</c:v>
                </c:pt>
                <c:pt idx="2">
                  <c:v>45.75</c:v>
                </c:pt>
                <c:pt idx="3">
                  <c:v>47.664999999999999</c:v>
                </c:pt>
                <c:pt idx="4">
                  <c:v>49.521000000000001</c:v>
                </c:pt>
                <c:pt idx="5">
                  <c:v>49.918300000000002</c:v>
                </c:pt>
                <c:pt idx="6">
                  <c:v>50.926299999999998</c:v>
                </c:pt>
                <c:pt idx="7">
                  <c:v>49.741</c:v>
                </c:pt>
                <c:pt idx="8">
                  <c:v>48.374499999999998</c:v>
                </c:pt>
                <c:pt idx="9">
                  <c:v>47.799500000000002</c:v>
                </c:pt>
                <c:pt idx="10">
                  <c:v>48.782499999999999</c:v>
                </c:pt>
                <c:pt idx="11">
                  <c:v>48.649500000000003</c:v>
                </c:pt>
                <c:pt idx="12">
                  <c:v>49.137799999999999</c:v>
                </c:pt>
                <c:pt idx="13">
                  <c:v>49.411999999999999</c:v>
                </c:pt>
                <c:pt idx="14">
                  <c:v>50.4923</c:v>
                </c:pt>
                <c:pt idx="15">
                  <c:v>51.055799999999998</c:v>
                </c:pt>
                <c:pt idx="16">
                  <c:v>51.868400000000001</c:v>
                </c:pt>
                <c:pt idx="17">
                  <c:v>53.056899999999999</c:v>
                </c:pt>
                <c:pt idx="18">
                  <c:v>53.799199999999999</c:v>
                </c:pt>
                <c:pt idx="19">
                  <c:v>54.597000000000001</c:v>
                </c:pt>
                <c:pt idx="20">
                  <c:v>55.463099999999997</c:v>
                </c:pt>
                <c:pt idx="21">
                  <c:v>56.410499999999999</c:v>
                </c:pt>
                <c:pt idx="22">
                  <c:v>57.502899999999997</c:v>
                </c:pt>
                <c:pt idx="23">
                  <c:v>58.552799999999998</c:v>
                </c:pt>
                <c:pt idx="24">
                  <c:v>59.593699999999998</c:v>
                </c:pt>
                <c:pt idx="25">
                  <c:v>60.612200000000001</c:v>
                </c:pt>
                <c:pt idx="26">
                  <c:v>61.626899999999999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21472"/>
        <c:axId val="254580992"/>
      </c:lineChart>
      <c:catAx>
        <c:axId val="2541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580992"/>
        <c:crosses val="autoZero"/>
        <c:auto val="1"/>
        <c:lblAlgn val="ctr"/>
        <c:lblOffset val="100"/>
        <c:noMultiLvlLbl val="0"/>
      </c:catAx>
      <c:valAx>
        <c:axId val="254580992"/>
        <c:scaling>
          <c:orientation val="minMax"/>
          <c:max val="7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254121472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Gross State Product</a:t>
            </a:r>
          </a:p>
          <a:p>
            <a:pPr>
              <a:defRPr/>
            </a:pPr>
            <a:r>
              <a:rPr lang="en-US" sz="1200"/>
              <a:t>Vermont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GSP'!$T$4</c:f>
              <c:strCache>
                <c:ptCount val="1"/>
                <c:pt idx="0">
                  <c:v>VT_17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GSP'!$T$25:$T$51</c:f>
              <c:numCache>
                <c:formatCode>0.00</c:formatCode>
                <c:ptCount val="27"/>
                <c:pt idx="0">
                  <c:v>22.326000000000001</c:v>
                </c:pt>
                <c:pt idx="1">
                  <c:v>23.030999999999999</c:v>
                </c:pt>
                <c:pt idx="2">
                  <c:v>23.719000000000001</c:v>
                </c:pt>
                <c:pt idx="3">
                  <c:v>24.643999999999998</c:v>
                </c:pt>
                <c:pt idx="4">
                  <c:v>25.518999999999998</c:v>
                </c:pt>
                <c:pt idx="5">
                  <c:v>25.8355</c:v>
                </c:pt>
                <c:pt idx="6">
                  <c:v>26.008299999999998</c:v>
                </c:pt>
                <c:pt idx="7">
                  <c:v>25.856999999999999</c:v>
                </c:pt>
                <c:pt idx="8">
                  <c:v>26.067</c:v>
                </c:pt>
                <c:pt idx="9">
                  <c:v>25.527000000000001</c:v>
                </c:pt>
                <c:pt idx="10">
                  <c:v>26.397500000000001</c:v>
                </c:pt>
                <c:pt idx="11">
                  <c:v>27.027000000000001</c:v>
                </c:pt>
                <c:pt idx="12">
                  <c:v>26.963000000000001</c:v>
                </c:pt>
                <c:pt idx="13">
                  <c:v>26.9133</c:v>
                </c:pt>
                <c:pt idx="14">
                  <c:v>26.984500000000001</c:v>
                </c:pt>
                <c:pt idx="15">
                  <c:v>27.231999999999999</c:v>
                </c:pt>
                <c:pt idx="16">
                  <c:v>27.448499999999999</c:v>
                </c:pt>
                <c:pt idx="17">
                  <c:v>27.722200000000001</c:v>
                </c:pt>
                <c:pt idx="18">
                  <c:v>28.083300000000001</c:v>
                </c:pt>
                <c:pt idx="19">
                  <c:v>28.296099999999999</c:v>
                </c:pt>
                <c:pt idx="20">
                  <c:v>28.270900000000001</c:v>
                </c:pt>
                <c:pt idx="21">
                  <c:v>28.736000000000001</c:v>
                </c:pt>
                <c:pt idx="22">
                  <c:v>29.185500000000001</c:v>
                </c:pt>
                <c:pt idx="23">
                  <c:v>29.648700000000002</c:v>
                </c:pt>
                <c:pt idx="24">
                  <c:v>30.008800000000001</c:v>
                </c:pt>
                <c:pt idx="25">
                  <c:v>30.363800000000001</c:v>
                </c:pt>
                <c:pt idx="26">
                  <c:v>30.7546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GSP'!$U$4</c:f>
              <c:strCache>
                <c:ptCount val="1"/>
                <c:pt idx="0">
                  <c:v>VT_16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GSP'!$U$25:$U$51</c:f>
              <c:numCache>
                <c:formatCode>0.00</c:formatCode>
                <c:ptCount val="27"/>
                <c:pt idx="0">
                  <c:v>22.177</c:v>
                </c:pt>
                <c:pt idx="1">
                  <c:v>22.805</c:v>
                </c:pt>
                <c:pt idx="2">
                  <c:v>23.521000000000001</c:v>
                </c:pt>
                <c:pt idx="3">
                  <c:v>24.504999999999999</c:v>
                </c:pt>
                <c:pt idx="4">
                  <c:v>25.388000000000002</c:v>
                </c:pt>
                <c:pt idx="5">
                  <c:v>25.782499999999999</c:v>
                </c:pt>
                <c:pt idx="6">
                  <c:v>25.940799999999999</c:v>
                </c:pt>
                <c:pt idx="7">
                  <c:v>25.7685</c:v>
                </c:pt>
                <c:pt idx="8">
                  <c:v>25.901299999999999</c:v>
                </c:pt>
                <c:pt idx="9">
                  <c:v>25.222300000000001</c:v>
                </c:pt>
                <c:pt idx="10">
                  <c:v>26.17</c:v>
                </c:pt>
                <c:pt idx="11">
                  <c:v>26.913499999999999</c:v>
                </c:pt>
                <c:pt idx="12">
                  <c:v>26.910299999999999</c:v>
                </c:pt>
                <c:pt idx="13">
                  <c:v>26.811299999999999</c:v>
                </c:pt>
                <c:pt idx="14">
                  <c:v>27.2148</c:v>
                </c:pt>
                <c:pt idx="15">
                  <c:v>27.268799999999999</c:v>
                </c:pt>
                <c:pt idx="16">
                  <c:v>27.731300000000001</c:v>
                </c:pt>
                <c:pt idx="17">
                  <c:v>28.133299999999998</c:v>
                </c:pt>
                <c:pt idx="18">
                  <c:v>28.4437</c:v>
                </c:pt>
                <c:pt idx="19">
                  <c:v>28.675000000000001</c:v>
                </c:pt>
                <c:pt idx="20">
                  <c:v>28.867699999999999</c:v>
                </c:pt>
                <c:pt idx="21">
                  <c:v>29.145700000000001</c:v>
                </c:pt>
                <c:pt idx="22">
                  <c:v>29.533000000000001</c:v>
                </c:pt>
                <c:pt idx="23">
                  <c:v>29.952400000000001</c:v>
                </c:pt>
                <c:pt idx="24">
                  <c:v>30.370100000000001</c:v>
                </c:pt>
                <c:pt idx="25">
                  <c:v>30.775300000000001</c:v>
                </c:pt>
                <c:pt idx="26">
                  <c:v>31.188099999999999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65248"/>
        <c:axId val="258567552"/>
      </c:lineChart>
      <c:catAx>
        <c:axId val="2585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8567552"/>
        <c:crosses val="autoZero"/>
        <c:auto val="1"/>
        <c:lblAlgn val="ctr"/>
        <c:lblOffset val="100"/>
        <c:noMultiLvlLbl val="0"/>
      </c:catAx>
      <c:valAx>
        <c:axId val="258567552"/>
        <c:scaling>
          <c:orientation val="minMax"/>
          <c:max val="35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258565248"/>
        <c:crosses val="autoZero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 Gross Domestic Product (GDP)</a:t>
            </a:r>
          </a:p>
          <a:p>
            <a:pPr>
              <a:defRPr/>
            </a:pPr>
            <a:r>
              <a:rPr lang="en-US" sz="1200"/>
              <a:t>USA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GSP'!$W$4</c:f>
              <c:strCache>
                <c:ptCount val="1"/>
                <c:pt idx="0">
                  <c:v>USA_17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GSP'!$W$25:$W$51</c:f>
              <c:numCache>
                <c:formatCode>0.0</c:formatCode>
                <c:ptCount val="27"/>
                <c:pt idx="0">
                  <c:v>12559.65</c:v>
                </c:pt>
                <c:pt idx="1">
                  <c:v>12682.25</c:v>
                </c:pt>
                <c:pt idx="2">
                  <c:v>12908.775</c:v>
                </c:pt>
                <c:pt idx="3">
                  <c:v>13271.1</c:v>
                </c:pt>
                <c:pt idx="4">
                  <c:v>13773.475</c:v>
                </c:pt>
                <c:pt idx="5">
                  <c:v>14234.25</c:v>
                </c:pt>
                <c:pt idx="6">
                  <c:v>14613.8</c:v>
                </c:pt>
                <c:pt idx="7">
                  <c:v>14873.75</c:v>
                </c:pt>
                <c:pt idx="8">
                  <c:v>14830.375</c:v>
                </c:pt>
                <c:pt idx="9">
                  <c:v>14418.75</c:v>
                </c:pt>
                <c:pt idx="10">
                  <c:v>14783.8</c:v>
                </c:pt>
                <c:pt idx="11">
                  <c:v>15020.575000000001</c:v>
                </c:pt>
                <c:pt idx="12">
                  <c:v>15354.625</c:v>
                </c:pt>
                <c:pt idx="13">
                  <c:v>15612.174999999999</c:v>
                </c:pt>
                <c:pt idx="14">
                  <c:v>16013.275</c:v>
                </c:pt>
                <c:pt idx="15">
                  <c:v>16471.525000000001</c:v>
                </c:pt>
                <c:pt idx="16">
                  <c:v>16716.150000000001</c:v>
                </c:pt>
                <c:pt idx="17">
                  <c:v>17076.77</c:v>
                </c:pt>
                <c:pt idx="18">
                  <c:v>17575.744999999999</c:v>
                </c:pt>
                <c:pt idx="19">
                  <c:v>17980.984</c:v>
                </c:pt>
                <c:pt idx="20">
                  <c:v>18171.063999999998</c:v>
                </c:pt>
                <c:pt idx="21">
                  <c:v>18623.026000000002</c:v>
                </c:pt>
                <c:pt idx="22">
                  <c:v>19077.421999999999</c:v>
                </c:pt>
                <c:pt idx="23">
                  <c:v>19535.344000000001</c:v>
                </c:pt>
                <c:pt idx="24">
                  <c:v>19915.932000000001</c:v>
                </c:pt>
                <c:pt idx="25">
                  <c:v>20282.637999999999</c:v>
                </c:pt>
                <c:pt idx="26">
                  <c:v>20666.032999999999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GSP'!$X$4</c:f>
              <c:strCache>
                <c:ptCount val="1"/>
                <c:pt idx="0">
                  <c:v>USA_16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GSP'!$A$25:$A$51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GSP'!$X$25:$X$51</c:f>
              <c:numCache>
                <c:formatCode>0.0</c:formatCode>
                <c:ptCount val="27"/>
                <c:pt idx="0">
                  <c:v>12559.65</c:v>
                </c:pt>
                <c:pt idx="1">
                  <c:v>12682.25</c:v>
                </c:pt>
                <c:pt idx="2">
                  <c:v>12908.775</c:v>
                </c:pt>
                <c:pt idx="3">
                  <c:v>13271.1</c:v>
                </c:pt>
                <c:pt idx="4">
                  <c:v>13773.475</c:v>
                </c:pt>
                <c:pt idx="5">
                  <c:v>14234.25</c:v>
                </c:pt>
                <c:pt idx="6">
                  <c:v>14613.8</c:v>
                </c:pt>
                <c:pt idx="7">
                  <c:v>14873.75</c:v>
                </c:pt>
                <c:pt idx="8">
                  <c:v>14830.375</c:v>
                </c:pt>
                <c:pt idx="9">
                  <c:v>14418.75</c:v>
                </c:pt>
                <c:pt idx="10">
                  <c:v>14783.8</c:v>
                </c:pt>
                <c:pt idx="11">
                  <c:v>15020.575000000001</c:v>
                </c:pt>
                <c:pt idx="12">
                  <c:v>15354.625</c:v>
                </c:pt>
                <c:pt idx="13">
                  <c:v>15612.174999999999</c:v>
                </c:pt>
                <c:pt idx="14">
                  <c:v>15982.25</c:v>
                </c:pt>
                <c:pt idx="15">
                  <c:v>16397.2</c:v>
                </c:pt>
                <c:pt idx="16">
                  <c:v>16660.522000000001</c:v>
                </c:pt>
                <c:pt idx="17">
                  <c:v>17148.129000000001</c:v>
                </c:pt>
                <c:pt idx="18">
                  <c:v>17611.641</c:v>
                </c:pt>
                <c:pt idx="19">
                  <c:v>17998.326000000001</c:v>
                </c:pt>
                <c:pt idx="20">
                  <c:v>18334.285</c:v>
                </c:pt>
                <c:pt idx="21">
                  <c:v>18691.402999999998</c:v>
                </c:pt>
                <c:pt idx="22">
                  <c:v>19092.618999999999</c:v>
                </c:pt>
                <c:pt idx="23">
                  <c:v>19500.151999999998</c:v>
                </c:pt>
                <c:pt idx="24">
                  <c:v>19899.436000000002</c:v>
                </c:pt>
                <c:pt idx="25">
                  <c:v>20293.105</c:v>
                </c:pt>
                <c:pt idx="26">
                  <c:v>20696.350999999999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19200"/>
        <c:axId val="259748608"/>
      </c:lineChart>
      <c:catAx>
        <c:axId val="2588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259748608"/>
        <c:crosses val="autoZero"/>
        <c:auto val="1"/>
        <c:lblAlgn val="ctr"/>
        <c:lblOffset val="100"/>
        <c:noMultiLvlLbl val="0"/>
      </c:catAx>
      <c:valAx>
        <c:axId val="259748608"/>
        <c:scaling>
          <c:orientation val="minMax"/>
          <c:max val="24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(Base=2009)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258819200"/>
        <c:crosses val="autoZero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New England as a Percent of US GDP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GSP'!$AR$4</c:f>
              <c:strCache>
                <c:ptCount val="1"/>
                <c:pt idx="0">
                  <c:v>NE_Pct_Actual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GSP'!$AR$25:$AR$51</c:f>
              <c:numCache>
                <c:formatCode>0.00%</c:formatCode>
                <c:ptCount val="27"/>
                <c:pt idx="0">
                  <c:v>5.7729076845294255E-2</c:v>
                </c:pt>
                <c:pt idx="1">
                  <c:v>5.8025902343827006E-2</c:v>
                </c:pt>
                <c:pt idx="2">
                  <c:v>5.7484153221355236E-2</c:v>
                </c:pt>
                <c:pt idx="3">
                  <c:v>5.7120509980333203E-2</c:v>
                </c:pt>
                <c:pt idx="4">
                  <c:v>5.7009868606143328E-2</c:v>
                </c:pt>
                <c:pt idx="5">
                  <c:v>5.6084324780020026E-2</c:v>
                </c:pt>
                <c:pt idx="6">
                  <c:v>5.5648462412240488E-2</c:v>
                </c:pt>
                <c:pt idx="7">
                  <c:v>5.5834944112950667E-2</c:v>
                </c:pt>
                <c:pt idx="8">
                  <c:v>5.5642119636219581E-2</c:v>
                </c:pt>
                <c:pt idx="9">
                  <c:v>5.5837468573905501E-2</c:v>
                </c:pt>
                <c:pt idx="10">
                  <c:v>5.556347488467106E-2</c:v>
                </c:pt>
                <c:pt idx="11">
                  <c:v>5.5020909652260315E-2</c:v>
                </c:pt>
                <c:pt idx="12">
                  <c:v>5.4317301790177228E-2</c:v>
                </c:pt>
                <c:pt idx="13">
                  <c:v>5.3172520805076805E-2</c:v>
                </c:pt>
                <c:pt idx="14">
                  <c:v>5.2332330519522081E-2</c:v>
                </c:pt>
                <c:pt idx="15">
                  <c:v>5.2293202966938394E-2</c:v>
                </c:pt>
                <c:pt idx="16">
                  <c:v>5.2400193824534952E-2</c:v>
                </c:pt>
                <c:pt idx="17">
                  <c:v>5.2419538355321288E-2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GSP'!$AS$4</c:f>
              <c:strCache>
                <c:ptCount val="1"/>
                <c:pt idx="0">
                  <c:v>NE_Pct_Forecast</c:v>
                </c:pt>
              </c:strCache>
            </c:strRef>
          </c:tx>
          <c:marker>
            <c:symbol val="diamond"/>
            <c:size val="5"/>
          </c:marker>
          <c:cat>
            <c:numRef>
              <c:f>'Real GSP'!$AQ$25:$AQ$51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'Real GSP'!$AS$25:$AS$51</c:f>
              <c:numCache>
                <c:formatCode>0.00%</c:formatCode>
                <c:ptCount val="27"/>
                <c:pt idx="17">
                  <c:v>5.2419538355321288E-2</c:v>
                </c:pt>
                <c:pt idx="18">
                  <c:v>5.2245039968433771E-2</c:v>
                </c:pt>
                <c:pt idx="19">
                  <c:v>5.2036145519066143E-2</c:v>
                </c:pt>
                <c:pt idx="20">
                  <c:v>5.1883037779185633E-2</c:v>
                </c:pt>
                <c:pt idx="21">
                  <c:v>5.186486342230312E-2</c:v>
                </c:pt>
                <c:pt idx="22">
                  <c:v>5.1807697077728851E-2</c:v>
                </c:pt>
                <c:pt idx="23">
                  <c:v>5.1727330729369289E-2</c:v>
                </c:pt>
                <c:pt idx="24">
                  <c:v>5.1641680640403864E-2</c:v>
                </c:pt>
                <c:pt idx="25">
                  <c:v>5.1574405656700087E-2</c:v>
                </c:pt>
                <c:pt idx="26">
                  <c:v>5.1536097905195456E-2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95168"/>
        <c:axId val="260697088"/>
      </c:lineChart>
      <c:catAx>
        <c:axId val="2606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0697088"/>
        <c:crosses val="autoZero"/>
        <c:auto val="1"/>
        <c:lblAlgn val="ctr"/>
        <c:lblOffset val="100"/>
        <c:noMultiLvlLbl val="0"/>
      </c:catAx>
      <c:valAx>
        <c:axId val="260697088"/>
        <c:scaling>
          <c:orientation val="minMax"/>
          <c:max val="6.0000000000000019E-2"/>
          <c:min val="0.05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260695168"/>
        <c:crosses val="autoZero"/>
        <c:crossBetween val="between"/>
        <c:majorUnit val="2.0000000000000009E-3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2</xdr:row>
      <xdr:rowOff>38100</xdr:rowOff>
    </xdr:from>
    <xdr:to>
      <xdr:col>32</xdr:col>
      <xdr:colOff>542925</xdr:colOff>
      <xdr:row>21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123826</xdr:colOff>
      <xdr:row>21</xdr:row>
      <xdr:rowOff>123825</xdr:rowOff>
    </xdr:from>
    <xdr:to>
      <xdr:col>32</xdr:col>
      <xdr:colOff>533400</xdr:colOff>
      <xdr:row>41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142874</xdr:colOff>
      <xdr:row>41</xdr:row>
      <xdr:rowOff>123825</xdr:rowOff>
    </xdr:from>
    <xdr:to>
      <xdr:col>32</xdr:col>
      <xdr:colOff>533399</xdr:colOff>
      <xdr:row>62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171449</xdr:colOff>
      <xdr:row>62</xdr:row>
      <xdr:rowOff>142875</xdr:rowOff>
    </xdr:from>
    <xdr:to>
      <xdr:col>32</xdr:col>
      <xdr:colOff>542924</xdr:colOff>
      <xdr:row>82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152400</xdr:colOff>
      <xdr:row>82</xdr:row>
      <xdr:rowOff>114300</xdr:rowOff>
    </xdr:from>
    <xdr:to>
      <xdr:col>33</xdr:col>
      <xdr:colOff>38100</xdr:colOff>
      <xdr:row>101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152400</xdr:colOff>
      <xdr:row>101</xdr:row>
      <xdr:rowOff>114300</xdr:rowOff>
    </xdr:from>
    <xdr:to>
      <xdr:col>33</xdr:col>
      <xdr:colOff>85725</xdr:colOff>
      <xdr:row>120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161925</xdr:colOff>
      <xdr:row>121</xdr:row>
      <xdr:rowOff>104774</xdr:rowOff>
    </xdr:from>
    <xdr:to>
      <xdr:col>33</xdr:col>
      <xdr:colOff>95250</xdr:colOff>
      <xdr:row>142</xdr:row>
      <xdr:rowOff>161924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28575</xdr:colOff>
      <xdr:row>2</xdr:row>
      <xdr:rowOff>57151</xdr:rowOff>
    </xdr:from>
    <xdr:to>
      <xdr:col>42</xdr:col>
      <xdr:colOff>161925</xdr:colOff>
      <xdr:row>21</xdr:row>
      <xdr:rowOff>66676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19049</xdr:colOff>
      <xdr:row>21</xdr:row>
      <xdr:rowOff>171449</xdr:rowOff>
    </xdr:from>
    <xdr:to>
      <xdr:col>42</xdr:col>
      <xdr:colOff>200024</xdr:colOff>
      <xdr:row>41</xdr:row>
      <xdr:rowOff>19050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2</xdr:row>
      <xdr:rowOff>114300</xdr:rowOff>
    </xdr:from>
    <xdr:to>
      <xdr:col>32</xdr:col>
      <xdr:colOff>542925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123826</xdr:colOff>
      <xdr:row>21</xdr:row>
      <xdr:rowOff>123825</xdr:rowOff>
    </xdr:from>
    <xdr:to>
      <xdr:col>32</xdr:col>
      <xdr:colOff>533400</xdr:colOff>
      <xdr:row>41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171449</xdr:colOff>
      <xdr:row>41</xdr:row>
      <xdr:rowOff>180975</xdr:rowOff>
    </xdr:from>
    <xdr:to>
      <xdr:col>32</xdr:col>
      <xdr:colOff>561974</xdr:colOff>
      <xdr:row>62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171449</xdr:colOff>
      <xdr:row>62</xdr:row>
      <xdr:rowOff>142875</xdr:rowOff>
    </xdr:from>
    <xdr:to>
      <xdr:col>32</xdr:col>
      <xdr:colOff>542924</xdr:colOff>
      <xdr:row>82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152400</xdr:colOff>
      <xdr:row>82</xdr:row>
      <xdr:rowOff>114300</xdr:rowOff>
    </xdr:from>
    <xdr:to>
      <xdr:col>33</xdr:col>
      <xdr:colOff>38100</xdr:colOff>
      <xdr:row>101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152400</xdr:colOff>
      <xdr:row>101</xdr:row>
      <xdr:rowOff>114300</xdr:rowOff>
    </xdr:from>
    <xdr:to>
      <xdr:col>33</xdr:col>
      <xdr:colOff>85725</xdr:colOff>
      <xdr:row>121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161925</xdr:colOff>
      <xdr:row>121</xdr:row>
      <xdr:rowOff>133350</xdr:rowOff>
    </xdr:from>
    <xdr:to>
      <xdr:col>33</xdr:col>
      <xdr:colOff>95250</xdr:colOff>
      <xdr:row>141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47625</xdr:colOff>
      <xdr:row>2</xdr:row>
      <xdr:rowOff>133350</xdr:rowOff>
    </xdr:from>
    <xdr:to>
      <xdr:col>41</xdr:col>
      <xdr:colOff>466725</xdr:colOff>
      <xdr:row>21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28574</xdr:colOff>
      <xdr:row>21</xdr:row>
      <xdr:rowOff>171449</xdr:rowOff>
    </xdr:from>
    <xdr:to>
      <xdr:col>41</xdr:col>
      <xdr:colOff>533399</xdr:colOff>
      <xdr:row>40</xdr:row>
      <xdr:rowOff>161924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171451</xdr:colOff>
      <xdr:row>22</xdr:row>
      <xdr:rowOff>1905</xdr:rowOff>
    </xdr:from>
    <xdr:to>
      <xdr:col>32</xdr:col>
      <xdr:colOff>581025</xdr:colOff>
      <xdr:row>41</xdr:row>
      <xdr:rowOff>70485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201930</xdr:colOff>
      <xdr:row>41</xdr:row>
      <xdr:rowOff>57150</xdr:rowOff>
    </xdr:from>
    <xdr:to>
      <xdr:col>33</xdr:col>
      <xdr:colOff>1904</xdr:colOff>
      <xdr:row>61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142875</xdr:colOff>
      <xdr:row>62</xdr:row>
      <xdr:rowOff>0</xdr:rowOff>
    </xdr:from>
    <xdr:to>
      <xdr:col>32</xdr:col>
      <xdr:colOff>552449</xdr:colOff>
      <xdr:row>81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161925</xdr:colOff>
      <xdr:row>81</xdr:row>
      <xdr:rowOff>104775</xdr:rowOff>
    </xdr:from>
    <xdr:to>
      <xdr:col>32</xdr:col>
      <xdr:colOff>571499</xdr:colOff>
      <xdr:row>100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171450</xdr:colOff>
      <xdr:row>101</xdr:row>
      <xdr:rowOff>123825</xdr:rowOff>
    </xdr:from>
    <xdr:to>
      <xdr:col>32</xdr:col>
      <xdr:colOff>581024</xdr:colOff>
      <xdr:row>121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171450</xdr:colOff>
      <xdr:row>121</xdr:row>
      <xdr:rowOff>28575</xdr:rowOff>
    </xdr:from>
    <xdr:to>
      <xdr:col>32</xdr:col>
      <xdr:colOff>581024</xdr:colOff>
      <xdr:row>140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9525</xdr:colOff>
      <xdr:row>2</xdr:row>
      <xdr:rowOff>28575</xdr:rowOff>
    </xdr:from>
    <xdr:to>
      <xdr:col>41</xdr:col>
      <xdr:colOff>428625</xdr:colOff>
      <xdr:row>21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28575</xdr:colOff>
      <xdr:row>21</xdr:row>
      <xdr:rowOff>142875</xdr:rowOff>
    </xdr:from>
    <xdr:to>
      <xdr:col>41</xdr:col>
      <xdr:colOff>533400</xdr:colOff>
      <xdr:row>40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152400</xdr:colOff>
      <xdr:row>2</xdr:row>
      <xdr:rowOff>76200</xdr:rowOff>
    </xdr:from>
    <xdr:to>
      <xdr:col>32</xdr:col>
      <xdr:colOff>561974</xdr:colOff>
      <xdr:row>21</xdr:row>
      <xdr:rowOff>160020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2</xdr:row>
      <xdr:rowOff>38100</xdr:rowOff>
    </xdr:from>
    <xdr:to>
      <xdr:col>32</xdr:col>
      <xdr:colOff>542925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47626</xdr:colOff>
      <xdr:row>22</xdr:row>
      <xdr:rowOff>40005</xdr:rowOff>
    </xdr:from>
    <xdr:to>
      <xdr:col>32</xdr:col>
      <xdr:colOff>457200</xdr:colOff>
      <xdr:row>41</xdr:row>
      <xdr:rowOff>108585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133350</xdr:colOff>
      <xdr:row>41</xdr:row>
      <xdr:rowOff>19050</xdr:rowOff>
    </xdr:from>
    <xdr:to>
      <xdr:col>32</xdr:col>
      <xdr:colOff>542924</xdr:colOff>
      <xdr:row>61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142875</xdr:colOff>
      <xdr:row>62</xdr:row>
      <xdr:rowOff>0</xdr:rowOff>
    </xdr:from>
    <xdr:to>
      <xdr:col>32</xdr:col>
      <xdr:colOff>552449</xdr:colOff>
      <xdr:row>81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161925</xdr:colOff>
      <xdr:row>81</xdr:row>
      <xdr:rowOff>104775</xdr:rowOff>
    </xdr:from>
    <xdr:to>
      <xdr:col>32</xdr:col>
      <xdr:colOff>571499</xdr:colOff>
      <xdr:row>100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171450</xdr:colOff>
      <xdr:row>101</xdr:row>
      <xdr:rowOff>123825</xdr:rowOff>
    </xdr:from>
    <xdr:to>
      <xdr:col>32</xdr:col>
      <xdr:colOff>581024</xdr:colOff>
      <xdr:row>121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171450</xdr:colOff>
      <xdr:row>121</xdr:row>
      <xdr:rowOff>28575</xdr:rowOff>
    </xdr:from>
    <xdr:to>
      <xdr:col>32</xdr:col>
      <xdr:colOff>581024</xdr:colOff>
      <xdr:row>140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9525</xdr:colOff>
      <xdr:row>2</xdr:row>
      <xdr:rowOff>57150</xdr:rowOff>
    </xdr:from>
    <xdr:to>
      <xdr:col>41</xdr:col>
      <xdr:colOff>428625</xdr:colOff>
      <xdr:row>21</xdr:row>
      <xdr:rowOff>95250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0</xdr:colOff>
      <xdr:row>22</xdr:row>
      <xdr:rowOff>0</xdr:rowOff>
    </xdr:from>
    <xdr:to>
      <xdr:col>41</xdr:col>
      <xdr:colOff>504825</xdr:colOff>
      <xdr:row>40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133350</xdr:colOff>
      <xdr:row>1</xdr:row>
      <xdr:rowOff>28576</xdr:rowOff>
    </xdr:from>
    <xdr:to>
      <xdr:col>32</xdr:col>
      <xdr:colOff>542925</xdr:colOff>
      <xdr:row>20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142876</xdr:colOff>
      <xdr:row>21</xdr:row>
      <xdr:rowOff>85725</xdr:rowOff>
    </xdr:from>
    <xdr:to>
      <xdr:col>32</xdr:col>
      <xdr:colOff>552450</xdr:colOff>
      <xdr:row>40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133350</xdr:colOff>
      <xdr:row>41</xdr:row>
      <xdr:rowOff>19050</xdr:rowOff>
    </xdr:from>
    <xdr:to>
      <xdr:col>32</xdr:col>
      <xdr:colOff>542924</xdr:colOff>
      <xdr:row>61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142875</xdr:colOff>
      <xdr:row>62</xdr:row>
      <xdr:rowOff>0</xdr:rowOff>
    </xdr:from>
    <xdr:to>
      <xdr:col>32</xdr:col>
      <xdr:colOff>552449</xdr:colOff>
      <xdr:row>81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180975</xdr:colOff>
      <xdr:row>81</xdr:row>
      <xdr:rowOff>161925</xdr:rowOff>
    </xdr:from>
    <xdr:to>
      <xdr:col>32</xdr:col>
      <xdr:colOff>590549</xdr:colOff>
      <xdr:row>101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171450</xdr:colOff>
      <xdr:row>101</xdr:row>
      <xdr:rowOff>133350</xdr:rowOff>
    </xdr:from>
    <xdr:to>
      <xdr:col>32</xdr:col>
      <xdr:colOff>581024</xdr:colOff>
      <xdr:row>121</xdr:row>
      <xdr:rowOff>19050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180975</xdr:colOff>
      <xdr:row>121</xdr:row>
      <xdr:rowOff>57150</xdr:rowOff>
    </xdr:from>
    <xdr:to>
      <xdr:col>32</xdr:col>
      <xdr:colOff>590549</xdr:colOff>
      <xdr:row>142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0</xdr:colOff>
      <xdr:row>1</xdr:row>
      <xdr:rowOff>57150</xdr:rowOff>
    </xdr:from>
    <xdr:to>
      <xdr:col>41</xdr:col>
      <xdr:colOff>409575</xdr:colOff>
      <xdr:row>20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66674</xdr:colOff>
      <xdr:row>21</xdr:row>
      <xdr:rowOff>104774</xdr:rowOff>
    </xdr:from>
    <xdr:to>
      <xdr:col>41</xdr:col>
      <xdr:colOff>390525</xdr:colOff>
      <xdr:row>40</xdr:row>
      <xdr:rowOff>161925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2</xdr:row>
      <xdr:rowOff>38100</xdr:rowOff>
    </xdr:from>
    <xdr:to>
      <xdr:col>32</xdr:col>
      <xdr:colOff>542925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123826</xdr:colOff>
      <xdr:row>21</xdr:row>
      <xdr:rowOff>123825</xdr:rowOff>
    </xdr:from>
    <xdr:to>
      <xdr:col>32</xdr:col>
      <xdr:colOff>533400</xdr:colOff>
      <xdr:row>41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133350</xdr:colOff>
      <xdr:row>41</xdr:row>
      <xdr:rowOff>19050</xdr:rowOff>
    </xdr:from>
    <xdr:to>
      <xdr:col>32</xdr:col>
      <xdr:colOff>542924</xdr:colOff>
      <xdr:row>61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142875</xdr:colOff>
      <xdr:row>62</xdr:row>
      <xdr:rowOff>0</xdr:rowOff>
    </xdr:from>
    <xdr:to>
      <xdr:col>32</xdr:col>
      <xdr:colOff>552449</xdr:colOff>
      <xdr:row>82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114300</xdr:colOff>
      <xdr:row>82</xdr:row>
      <xdr:rowOff>95250</xdr:rowOff>
    </xdr:from>
    <xdr:to>
      <xdr:col>32</xdr:col>
      <xdr:colOff>523874</xdr:colOff>
      <xdr:row>102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123825</xdr:colOff>
      <xdr:row>103</xdr:row>
      <xdr:rowOff>66675</xdr:rowOff>
    </xdr:from>
    <xdr:to>
      <xdr:col>32</xdr:col>
      <xdr:colOff>533399</xdr:colOff>
      <xdr:row>123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161925</xdr:colOff>
      <xdr:row>124</xdr:row>
      <xdr:rowOff>47625</xdr:rowOff>
    </xdr:from>
    <xdr:to>
      <xdr:col>32</xdr:col>
      <xdr:colOff>571499</xdr:colOff>
      <xdr:row>145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85725</xdr:colOff>
      <xdr:row>2</xdr:row>
      <xdr:rowOff>57150</xdr:rowOff>
    </xdr:from>
    <xdr:to>
      <xdr:col>41</xdr:col>
      <xdr:colOff>504825</xdr:colOff>
      <xdr:row>21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SO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1479D"/>
      </a:accent1>
      <a:accent2>
        <a:srgbClr val="F9AF1C"/>
      </a:accent2>
      <a:accent3>
        <a:srgbClr val="F5943C"/>
      </a:accent3>
      <a:accent4>
        <a:srgbClr val="E7251A"/>
      </a:accent4>
      <a:accent5>
        <a:srgbClr val="6159A6"/>
      </a:accent5>
      <a:accent6>
        <a:srgbClr val="0082C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58"/>
  <sheetViews>
    <sheetView tabSelected="1" zoomScale="110" zoomScaleNormal="110" workbookViewId="0">
      <selection activeCell="B1" sqref="B1"/>
    </sheetView>
  </sheetViews>
  <sheetFormatPr defaultRowHeight="13.2" x14ac:dyDescent="0.25"/>
  <cols>
    <col min="1" max="1" width="3.44140625" customWidth="1"/>
  </cols>
  <sheetData>
    <row r="2" spans="2:3" x14ac:dyDescent="0.25">
      <c r="B2" s="6" t="s">
        <v>52</v>
      </c>
    </row>
    <row r="3" spans="2:3" x14ac:dyDescent="0.25">
      <c r="B3" s="50" t="s">
        <v>38</v>
      </c>
    </row>
    <row r="4" spans="2:3" x14ac:dyDescent="0.25">
      <c r="B4" s="6" t="s">
        <v>53</v>
      </c>
    </row>
    <row r="5" spans="2:3" x14ac:dyDescent="0.25">
      <c r="B5" s="6" t="s">
        <v>37</v>
      </c>
    </row>
    <row r="6" spans="2:3" x14ac:dyDescent="0.25">
      <c r="B6" s="6"/>
    </row>
    <row r="7" spans="2:3" x14ac:dyDescent="0.25">
      <c r="B7" s="6" t="s">
        <v>33</v>
      </c>
    </row>
    <row r="9" spans="2:3" x14ac:dyDescent="0.25">
      <c r="B9" s="7" t="s">
        <v>16</v>
      </c>
    </row>
    <row r="10" spans="2:3" x14ac:dyDescent="0.25">
      <c r="B10" s="6" t="s">
        <v>39</v>
      </c>
    </row>
    <row r="11" spans="2:3" ht="6.75" customHeight="1" x14ac:dyDescent="0.25">
      <c r="B11" s="6"/>
    </row>
    <row r="12" spans="2:3" x14ac:dyDescent="0.25">
      <c r="C12" s="6" t="s">
        <v>55</v>
      </c>
    </row>
    <row r="13" spans="2:3" x14ac:dyDescent="0.25">
      <c r="C13" s="6" t="s">
        <v>54</v>
      </c>
    </row>
    <row r="14" spans="2:3" ht="5.25" customHeight="1" x14ac:dyDescent="0.25"/>
    <row r="15" spans="2:3" x14ac:dyDescent="0.25">
      <c r="C15" s="6" t="s">
        <v>56</v>
      </c>
    </row>
    <row r="16" spans="2:3" x14ac:dyDescent="0.25">
      <c r="C16" s="6" t="s">
        <v>78</v>
      </c>
    </row>
    <row r="17" spans="2:3" ht="4.5" customHeight="1" x14ac:dyDescent="0.25"/>
    <row r="18" spans="2:3" x14ac:dyDescent="0.25">
      <c r="C18" s="6" t="s">
        <v>57</v>
      </c>
    </row>
    <row r="19" spans="2:3" x14ac:dyDescent="0.25">
      <c r="C19" s="6" t="s">
        <v>58</v>
      </c>
    </row>
    <row r="20" spans="2:3" ht="6" customHeight="1" x14ac:dyDescent="0.25"/>
    <row r="21" spans="2:3" x14ac:dyDescent="0.25">
      <c r="C21" s="6" t="s">
        <v>59</v>
      </c>
    </row>
    <row r="22" spans="2:3" x14ac:dyDescent="0.25">
      <c r="C22" s="6" t="s">
        <v>77</v>
      </c>
    </row>
    <row r="25" spans="2:3" x14ac:dyDescent="0.25">
      <c r="B25" s="7" t="s">
        <v>17</v>
      </c>
    </row>
    <row r="26" spans="2:3" x14ac:dyDescent="0.25">
      <c r="B26" s="6" t="s">
        <v>18</v>
      </c>
    </row>
    <row r="27" spans="2:3" x14ac:dyDescent="0.25">
      <c r="B27" s="6" t="s">
        <v>24</v>
      </c>
    </row>
    <row r="28" spans="2:3" x14ac:dyDescent="0.25">
      <c r="B28" s="6" t="s">
        <v>79</v>
      </c>
    </row>
    <row r="29" spans="2:3" x14ac:dyDescent="0.25">
      <c r="B29" s="6" t="s">
        <v>80</v>
      </c>
    </row>
    <row r="30" spans="2:3" x14ac:dyDescent="0.25">
      <c r="B30" s="6" t="s">
        <v>34</v>
      </c>
    </row>
    <row r="32" spans="2:3" x14ac:dyDescent="0.25">
      <c r="C32" s="46" t="s">
        <v>35</v>
      </c>
    </row>
    <row r="33" spans="3:3" x14ac:dyDescent="0.25">
      <c r="C33" s="6" t="s">
        <v>65</v>
      </c>
    </row>
    <row r="34" spans="3:3" x14ac:dyDescent="0.25">
      <c r="C34" s="6" t="s">
        <v>64</v>
      </c>
    </row>
    <row r="36" spans="3:3" x14ac:dyDescent="0.25">
      <c r="C36" s="46" t="s">
        <v>19</v>
      </c>
    </row>
    <row r="37" spans="3:3" x14ac:dyDescent="0.25">
      <c r="C37" s="6" t="s">
        <v>66</v>
      </c>
    </row>
    <row r="38" spans="3:3" x14ac:dyDescent="0.25">
      <c r="C38" s="6" t="s">
        <v>62</v>
      </c>
    </row>
    <row r="40" spans="3:3" x14ac:dyDescent="0.25">
      <c r="C40" s="46" t="s">
        <v>20</v>
      </c>
    </row>
    <row r="41" spans="3:3" x14ac:dyDescent="0.25">
      <c r="C41" s="6" t="s">
        <v>60</v>
      </c>
    </row>
    <row r="42" spans="3:3" x14ac:dyDescent="0.25">
      <c r="C42" s="6" t="s">
        <v>61</v>
      </c>
    </row>
    <row r="43" spans="3:3" x14ac:dyDescent="0.25">
      <c r="C43" s="6" t="s">
        <v>63</v>
      </c>
    </row>
    <row r="45" spans="3:3" x14ac:dyDescent="0.25">
      <c r="C45" s="46" t="s">
        <v>21</v>
      </c>
    </row>
    <row r="46" spans="3:3" x14ac:dyDescent="0.25">
      <c r="C46" s="6" t="s">
        <v>68</v>
      </c>
    </row>
    <row r="47" spans="3:3" x14ac:dyDescent="0.25">
      <c r="C47" s="6" t="s">
        <v>69</v>
      </c>
    </row>
    <row r="48" spans="3:3" x14ac:dyDescent="0.25">
      <c r="C48" s="6" t="s">
        <v>70</v>
      </c>
    </row>
    <row r="50" spans="3:3" ht="14.4" x14ac:dyDescent="0.3">
      <c r="C50" s="47" t="s">
        <v>22</v>
      </c>
    </row>
    <row r="51" spans="3:3" x14ac:dyDescent="0.25">
      <c r="C51" s="6" t="s">
        <v>73</v>
      </c>
    </row>
    <row r="52" spans="3:3" x14ac:dyDescent="0.25">
      <c r="C52" s="6" t="s">
        <v>71</v>
      </c>
    </row>
    <row r="53" spans="3:3" x14ac:dyDescent="0.25">
      <c r="C53" s="6" t="s">
        <v>72</v>
      </c>
    </row>
    <row r="55" spans="3:3" ht="14.4" x14ac:dyDescent="0.3">
      <c r="C55" s="47" t="s">
        <v>23</v>
      </c>
    </row>
    <row r="56" spans="3:3" x14ac:dyDescent="0.25">
      <c r="C56" s="6" t="s">
        <v>74</v>
      </c>
    </row>
    <row r="57" spans="3:3" x14ac:dyDescent="0.25">
      <c r="C57" s="6" t="s">
        <v>75</v>
      </c>
    </row>
    <row r="58" spans="3:3" x14ac:dyDescent="0.25">
      <c r="C58" s="6" t="s">
        <v>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57"/>
  <sheetViews>
    <sheetView zoomScaleNormal="100" workbookViewId="0">
      <selection activeCell="A19" sqref="A19"/>
    </sheetView>
  </sheetViews>
  <sheetFormatPr defaultRowHeight="13.2" x14ac:dyDescent="0.25"/>
  <cols>
    <col min="1" max="1" width="18.88671875" customWidth="1"/>
    <col min="2" max="2" width="11.6640625" customWidth="1"/>
    <col min="4" max="4" width="5.6640625" customWidth="1"/>
    <col min="5" max="5" width="9.44140625" customWidth="1"/>
    <col min="7" max="7" width="5.44140625" customWidth="1"/>
    <col min="10" max="10" width="5.88671875" customWidth="1"/>
    <col min="13" max="13" width="5.5546875" customWidth="1"/>
    <col min="16" max="16" width="5.88671875" customWidth="1"/>
    <col min="19" max="19" width="5.44140625" customWidth="1"/>
    <col min="22" max="22" width="6.5546875" customWidth="1"/>
    <col min="44" max="44" width="14.33203125" customWidth="1"/>
  </cols>
  <sheetData>
    <row r="1" spans="1:45" ht="14.4" x14ac:dyDescent="0.3">
      <c r="B1" s="1" t="s">
        <v>1</v>
      </c>
      <c r="I1" s="51" t="s">
        <v>36</v>
      </c>
    </row>
    <row r="3" spans="1:45" x14ac:dyDescent="0.25">
      <c r="B3" s="10" t="s">
        <v>0</v>
      </c>
      <c r="C3" s="11" t="s">
        <v>0</v>
      </c>
      <c r="D3" s="55"/>
      <c r="E3" s="10" t="s">
        <v>0</v>
      </c>
      <c r="F3" s="11" t="s">
        <v>0</v>
      </c>
      <c r="G3" s="15"/>
      <c r="H3" s="10" t="s">
        <v>0</v>
      </c>
      <c r="I3" s="11" t="s">
        <v>0</v>
      </c>
      <c r="J3" s="15"/>
      <c r="K3" s="21" t="s">
        <v>0</v>
      </c>
      <c r="L3" s="21" t="s">
        <v>0</v>
      </c>
      <c r="M3" s="15"/>
      <c r="N3" s="21" t="s">
        <v>0</v>
      </c>
      <c r="O3" s="21" t="s">
        <v>0</v>
      </c>
      <c r="P3" s="15"/>
      <c r="Q3" s="21" t="s">
        <v>0</v>
      </c>
      <c r="R3" s="21" t="s">
        <v>0</v>
      </c>
      <c r="S3" s="15"/>
      <c r="T3" s="21" t="s">
        <v>0</v>
      </c>
      <c r="U3" s="21" t="s">
        <v>0</v>
      </c>
      <c r="V3" s="15"/>
      <c r="W3" s="22" t="s">
        <v>0</v>
      </c>
      <c r="X3" s="23" t="s">
        <v>0</v>
      </c>
    </row>
    <row r="4" spans="1:45" ht="14.4" x14ac:dyDescent="0.3">
      <c r="B4" s="12" t="s">
        <v>43</v>
      </c>
      <c r="C4" s="13" t="s">
        <v>25</v>
      </c>
      <c r="D4" s="56"/>
      <c r="E4" s="12" t="s">
        <v>45</v>
      </c>
      <c r="F4" s="13" t="s">
        <v>26</v>
      </c>
      <c r="G4" s="19"/>
      <c r="H4" s="12" t="s">
        <v>46</v>
      </c>
      <c r="I4" s="13" t="s">
        <v>27</v>
      </c>
      <c r="J4" s="19"/>
      <c r="K4" s="24" t="s">
        <v>47</v>
      </c>
      <c r="L4" s="24" t="s">
        <v>28</v>
      </c>
      <c r="M4" s="19"/>
      <c r="N4" s="24" t="s">
        <v>48</v>
      </c>
      <c r="O4" s="24" t="s">
        <v>29</v>
      </c>
      <c r="P4" s="19"/>
      <c r="Q4" s="24" t="s">
        <v>49</v>
      </c>
      <c r="R4" s="24" t="s">
        <v>30</v>
      </c>
      <c r="S4" s="19"/>
      <c r="T4" s="24" t="s">
        <v>50</v>
      </c>
      <c r="U4" s="24" t="s">
        <v>31</v>
      </c>
      <c r="V4" s="19"/>
      <c r="W4" s="25" t="s">
        <v>51</v>
      </c>
      <c r="X4" s="26" t="s">
        <v>32</v>
      </c>
      <c r="AR4" s="2" t="s">
        <v>9</v>
      </c>
      <c r="AS4" s="2" t="s">
        <v>10</v>
      </c>
    </row>
    <row r="5" spans="1:45" ht="14.4" x14ac:dyDescent="0.3">
      <c r="A5" s="1">
        <v>1980</v>
      </c>
      <c r="B5" s="17">
        <v>349.09640000000002</v>
      </c>
      <c r="C5" s="14">
        <v>349.02319999999997</v>
      </c>
      <c r="D5" s="57"/>
      <c r="E5" s="27">
        <v>101.4516</v>
      </c>
      <c r="F5" s="14">
        <v>101.5407</v>
      </c>
      <c r="G5" s="20"/>
      <c r="H5" s="27">
        <v>166.72929999999999</v>
      </c>
      <c r="I5" s="14">
        <v>166.8981</v>
      </c>
      <c r="J5" s="20"/>
      <c r="K5" s="27">
        <v>25.542200000000001</v>
      </c>
      <c r="L5" s="27">
        <v>25.578399999999998</v>
      </c>
      <c r="M5" s="20"/>
      <c r="N5" s="27">
        <v>20.413900000000002</v>
      </c>
      <c r="O5" s="27">
        <v>20.2395</v>
      </c>
      <c r="P5" s="20"/>
      <c r="Q5" s="27">
        <v>24.344799999999999</v>
      </c>
      <c r="R5" s="27">
        <v>24.1646</v>
      </c>
      <c r="S5" s="20"/>
      <c r="T5" s="27">
        <v>10.6145</v>
      </c>
      <c r="U5" s="27">
        <v>10.601900000000001</v>
      </c>
      <c r="V5" s="20"/>
      <c r="W5" s="28">
        <v>6450.4</v>
      </c>
      <c r="X5" s="29">
        <v>6450.4</v>
      </c>
      <c r="AQ5" s="1">
        <v>1980</v>
      </c>
      <c r="AR5" s="4">
        <f>B5/W5</f>
        <v>5.4120116581917406E-2</v>
      </c>
      <c r="AS5" s="5"/>
    </row>
    <row r="6" spans="1:45" ht="14.4" x14ac:dyDescent="0.3">
      <c r="A6" s="1">
        <v>1981</v>
      </c>
      <c r="B6" s="17">
        <v>357.255</v>
      </c>
      <c r="C6" s="14">
        <v>357.17509999999999</v>
      </c>
      <c r="D6" s="57"/>
      <c r="E6" s="27">
        <v>103.7547</v>
      </c>
      <c r="F6" s="14">
        <v>103.8454</v>
      </c>
      <c r="G6" s="20"/>
      <c r="H6" s="27">
        <v>170.68610000000001</v>
      </c>
      <c r="I6" s="14">
        <v>170.85839999999999</v>
      </c>
      <c r="J6" s="20"/>
      <c r="K6" s="27">
        <v>25.701899999999998</v>
      </c>
      <c r="L6" s="27">
        <v>25.738199999999999</v>
      </c>
      <c r="M6" s="20"/>
      <c r="N6" s="27">
        <v>21.241900000000001</v>
      </c>
      <c r="O6" s="27">
        <v>21.060400000000001</v>
      </c>
      <c r="P6" s="20"/>
      <c r="Q6" s="27">
        <v>24.921700000000001</v>
      </c>
      <c r="R6" s="27">
        <v>24.737100000000002</v>
      </c>
      <c r="S6" s="20"/>
      <c r="T6" s="27">
        <v>10.948700000000001</v>
      </c>
      <c r="U6" s="27">
        <v>10.935600000000001</v>
      </c>
      <c r="V6" s="20"/>
      <c r="W6" s="28">
        <v>6617.75</v>
      </c>
      <c r="X6" s="29">
        <v>6617.75</v>
      </c>
      <c r="AQ6" s="1">
        <v>1981</v>
      </c>
      <c r="AR6" s="4">
        <f t="shared" ref="AR6:AR42" si="0">B6/W6</f>
        <v>5.3984360243285102E-2</v>
      </c>
      <c r="AS6" s="5"/>
    </row>
    <row r="7" spans="1:45" ht="14.4" x14ac:dyDescent="0.3">
      <c r="A7" s="1">
        <v>1982</v>
      </c>
      <c r="B7" s="17">
        <v>358.81599999999997</v>
      </c>
      <c r="C7" s="14">
        <v>358.7328</v>
      </c>
      <c r="D7" s="57"/>
      <c r="E7" s="27">
        <v>105.6829</v>
      </c>
      <c r="F7" s="14">
        <v>105.7741</v>
      </c>
      <c r="G7" s="20"/>
      <c r="H7" s="27">
        <v>170.28030000000001</v>
      </c>
      <c r="I7" s="14">
        <v>170.4502</v>
      </c>
      <c r="J7" s="20"/>
      <c r="K7" s="27">
        <v>25.824300000000001</v>
      </c>
      <c r="L7" s="27">
        <v>25.860499999999998</v>
      </c>
      <c r="M7" s="20"/>
      <c r="N7" s="27">
        <v>21.5227</v>
      </c>
      <c r="O7" s="27">
        <v>21.3385</v>
      </c>
      <c r="P7" s="20"/>
      <c r="Q7" s="27">
        <v>24.677399999999999</v>
      </c>
      <c r="R7" s="27">
        <v>24.494399999999999</v>
      </c>
      <c r="S7" s="20"/>
      <c r="T7" s="27">
        <v>10.8283</v>
      </c>
      <c r="U7" s="27">
        <v>10.815200000000001</v>
      </c>
      <c r="V7" s="20"/>
      <c r="W7" s="28">
        <v>6491.2749999999996</v>
      </c>
      <c r="X7" s="29">
        <v>6491.2749999999996</v>
      </c>
      <c r="AQ7" s="1">
        <v>1982</v>
      </c>
      <c r="AR7" s="4">
        <f t="shared" si="0"/>
        <v>5.5276659824148568E-2</v>
      </c>
      <c r="AS7" s="5"/>
    </row>
    <row r="8" spans="1:45" ht="14.4" x14ac:dyDescent="0.3">
      <c r="A8" s="1">
        <v>1983</v>
      </c>
      <c r="B8" s="17">
        <v>383.7955</v>
      </c>
      <c r="C8" s="14">
        <v>383.70589999999999</v>
      </c>
      <c r="D8" s="57"/>
      <c r="E8" s="27">
        <v>112.7514</v>
      </c>
      <c r="F8" s="14">
        <v>112.8476</v>
      </c>
      <c r="G8" s="20"/>
      <c r="H8" s="27">
        <v>183.1532</v>
      </c>
      <c r="I8" s="14">
        <v>183.33420000000001</v>
      </c>
      <c r="J8" s="20"/>
      <c r="K8" s="27">
        <v>27.390899999999998</v>
      </c>
      <c r="L8" s="27">
        <v>27.428999999999998</v>
      </c>
      <c r="M8" s="20"/>
      <c r="N8" s="27">
        <v>23.260999999999999</v>
      </c>
      <c r="O8" s="27">
        <v>23.061800000000002</v>
      </c>
      <c r="P8" s="20"/>
      <c r="Q8" s="27">
        <v>25.794899999999998</v>
      </c>
      <c r="R8" s="27">
        <v>25.603400000000001</v>
      </c>
      <c r="S8" s="20"/>
      <c r="T8" s="27">
        <v>11.444100000000001</v>
      </c>
      <c r="U8" s="27">
        <v>11.430099999999999</v>
      </c>
      <c r="V8" s="20"/>
      <c r="W8" s="28">
        <v>6792</v>
      </c>
      <c r="X8" s="29">
        <v>6792</v>
      </c>
      <c r="AQ8" s="1">
        <v>1983</v>
      </c>
      <c r="AR8" s="4">
        <f t="shared" si="0"/>
        <v>5.6506993521790345E-2</v>
      </c>
      <c r="AS8" s="5"/>
    </row>
    <row r="9" spans="1:45" ht="14.4" x14ac:dyDescent="0.3">
      <c r="A9" s="1">
        <v>1984</v>
      </c>
      <c r="B9" s="17">
        <v>418.78250000000003</v>
      </c>
      <c r="C9" s="14">
        <v>418.68419999999998</v>
      </c>
      <c r="D9" s="57"/>
      <c r="E9" s="27">
        <v>123.2359</v>
      </c>
      <c r="F9" s="14">
        <v>123.34139999999999</v>
      </c>
      <c r="G9" s="20"/>
      <c r="H9" s="27">
        <v>200.42580000000001</v>
      </c>
      <c r="I9" s="14">
        <v>200.62440000000001</v>
      </c>
      <c r="J9" s="20"/>
      <c r="K9" s="27">
        <v>29.359100000000002</v>
      </c>
      <c r="L9" s="27">
        <v>29.400099999999998</v>
      </c>
      <c r="M9" s="20"/>
      <c r="N9" s="27">
        <v>26.097300000000001</v>
      </c>
      <c r="O9" s="27">
        <v>25.873799999999999</v>
      </c>
      <c r="P9" s="20"/>
      <c r="Q9" s="27">
        <v>27.630199999999999</v>
      </c>
      <c r="R9" s="27">
        <v>27.4251</v>
      </c>
      <c r="S9" s="20"/>
      <c r="T9" s="27">
        <v>12.0341</v>
      </c>
      <c r="U9" s="27">
        <v>12.019399999999999</v>
      </c>
      <c r="V9" s="20"/>
      <c r="W9" s="28">
        <v>7285.0249999999996</v>
      </c>
      <c r="X9" s="29">
        <v>7285.0249999999996</v>
      </c>
      <c r="AQ9" s="1">
        <v>1984</v>
      </c>
      <c r="AR9" s="4">
        <f t="shared" si="0"/>
        <v>5.7485389549109311E-2</v>
      </c>
      <c r="AS9" s="5"/>
    </row>
    <row r="10" spans="1:45" ht="14.4" x14ac:dyDescent="0.3">
      <c r="A10" s="1">
        <v>1985</v>
      </c>
      <c r="B10" s="17">
        <v>444.52429999999998</v>
      </c>
      <c r="C10" s="14">
        <v>444.4083</v>
      </c>
      <c r="D10" s="57"/>
      <c r="E10" s="27">
        <v>130.12889999999999</v>
      </c>
      <c r="F10" s="14">
        <v>130.2397</v>
      </c>
      <c r="G10" s="20"/>
      <c r="H10" s="27">
        <v>212.87960000000001</v>
      </c>
      <c r="I10" s="14">
        <v>213.08959999999999</v>
      </c>
      <c r="J10" s="20"/>
      <c r="K10" s="27">
        <v>30.692499999999999</v>
      </c>
      <c r="L10" s="27">
        <v>30.735199999999999</v>
      </c>
      <c r="M10" s="20"/>
      <c r="N10" s="27">
        <v>28.548999999999999</v>
      </c>
      <c r="O10" s="27">
        <v>28.304400000000001</v>
      </c>
      <c r="P10" s="20"/>
      <c r="Q10" s="27">
        <v>29.503399999999999</v>
      </c>
      <c r="R10" s="27">
        <v>29.284199999999998</v>
      </c>
      <c r="S10" s="20"/>
      <c r="T10" s="27">
        <v>12.770899999999999</v>
      </c>
      <c r="U10" s="27">
        <v>12.7554</v>
      </c>
      <c r="V10" s="20"/>
      <c r="W10" s="28">
        <v>7593.8</v>
      </c>
      <c r="X10" s="29">
        <v>7593.8</v>
      </c>
      <c r="AQ10" s="1">
        <v>1985</v>
      </c>
      <c r="AR10" s="4">
        <f t="shared" si="0"/>
        <v>5.853779398983381E-2</v>
      </c>
      <c r="AS10" s="5"/>
    </row>
    <row r="11" spans="1:45" ht="14.4" x14ac:dyDescent="0.3">
      <c r="A11" s="1">
        <v>1986</v>
      </c>
      <c r="B11" s="17">
        <v>472.173</v>
      </c>
      <c r="C11" s="14">
        <v>472.04079999999999</v>
      </c>
      <c r="D11" s="57"/>
      <c r="E11" s="27">
        <v>137.84620000000001</v>
      </c>
      <c r="F11" s="14">
        <v>137.96250000000001</v>
      </c>
      <c r="G11" s="20"/>
      <c r="H11" s="27">
        <v>226.11160000000001</v>
      </c>
      <c r="I11" s="14">
        <v>226.3329</v>
      </c>
      <c r="J11" s="20"/>
      <c r="K11" s="27">
        <v>32.472900000000003</v>
      </c>
      <c r="L11" s="27">
        <v>32.517699999999998</v>
      </c>
      <c r="M11" s="20"/>
      <c r="N11" s="27">
        <v>30.842500000000001</v>
      </c>
      <c r="O11" s="27">
        <v>30.577999999999999</v>
      </c>
      <c r="P11" s="20"/>
      <c r="Q11" s="27">
        <v>31.400099999999998</v>
      </c>
      <c r="R11" s="27">
        <v>31.166599999999999</v>
      </c>
      <c r="S11" s="20"/>
      <c r="T11" s="27">
        <v>13.499700000000001</v>
      </c>
      <c r="U11" s="27">
        <v>13.4832</v>
      </c>
      <c r="V11" s="20"/>
      <c r="W11" s="28">
        <v>7860.5</v>
      </c>
      <c r="X11" s="29">
        <v>7860.5</v>
      </c>
      <c r="AQ11" s="1">
        <v>1986</v>
      </c>
      <c r="AR11" s="4">
        <f t="shared" si="0"/>
        <v>6.0069079575090646E-2</v>
      </c>
      <c r="AS11" s="5"/>
    </row>
    <row r="12" spans="1:45" ht="14.4" x14ac:dyDescent="0.3">
      <c r="A12" s="1">
        <v>1987</v>
      </c>
      <c r="B12" s="17">
        <v>501.32339999999999</v>
      </c>
      <c r="C12" s="14">
        <v>501.16570000000002</v>
      </c>
      <c r="D12" s="57"/>
      <c r="E12" s="27">
        <v>147.16640000000001</v>
      </c>
      <c r="F12" s="14">
        <v>147.28739999999999</v>
      </c>
      <c r="G12" s="20"/>
      <c r="H12" s="27">
        <v>238.6883</v>
      </c>
      <c r="I12" s="14">
        <v>238.91679999999999</v>
      </c>
      <c r="J12" s="20"/>
      <c r="K12" s="27">
        <v>34.296500000000002</v>
      </c>
      <c r="L12" s="27">
        <v>34.343200000000003</v>
      </c>
      <c r="M12" s="20"/>
      <c r="N12" s="27">
        <v>34.090899999999998</v>
      </c>
      <c r="O12" s="27">
        <v>33.797800000000002</v>
      </c>
      <c r="P12" s="20"/>
      <c r="Q12" s="27">
        <v>32.5214</v>
      </c>
      <c r="R12" s="27">
        <v>32.278799999999997</v>
      </c>
      <c r="S12" s="20"/>
      <c r="T12" s="27">
        <v>14.559799999999999</v>
      </c>
      <c r="U12" s="27">
        <v>14.541700000000001</v>
      </c>
      <c r="V12" s="20"/>
      <c r="W12" s="28">
        <v>8132.6</v>
      </c>
      <c r="X12" s="29">
        <v>8132.6</v>
      </c>
      <c r="AQ12" s="1">
        <v>1987</v>
      </c>
      <c r="AR12" s="4">
        <f t="shared" si="0"/>
        <v>6.1643680987630026E-2</v>
      </c>
      <c r="AS12" s="5"/>
    </row>
    <row r="13" spans="1:45" ht="14.4" x14ac:dyDescent="0.3">
      <c r="A13" s="1">
        <v>1988</v>
      </c>
      <c r="B13" s="17">
        <v>527.04949999999997</v>
      </c>
      <c r="C13" s="14">
        <v>526.88530000000003</v>
      </c>
      <c r="D13" s="57"/>
      <c r="E13" s="27">
        <v>154.482</v>
      </c>
      <c r="F13" s="14">
        <v>154.61009999999999</v>
      </c>
      <c r="G13" s="20"/>
      <c r="H13" s="27">
        <v>250.1893</v>
      </c>
      <c r="I13" s="14">
        <v>250.4307</v>
      </c>
      <c r="J13" s="20"/>
      <c r="K13" s="27">
        <v>36.4938</v>
      </c>
      <c r="L13" s="27">
        <v>36.543700000000001</v>
      </c>
      <c r="M13" s="20"/>
      <c r="N13" s="27">
        <v>35.817900000000002</v>
      </c>
      <c r="O13" s="27">
        <v>35.510199999999998</v>
      </c>
      <c r="P13" s="20"/>
      <c r="Q13" s="27">
        <v>34.411799999999999</v>
      </c>
      <c r="R13" s="27">
        <v>34.1554</v>
      </c>
      <c r="S13" s="20"/>
      <c r="T13" s="27">
        <v>15.6547</v>
      </c>
      <c r="U13" s="27">
        <v>15.635300000000001</v>
      </c>
      <c r="V13" s="20"/>
      <c r="W13" s="28">
        <v>8474.5</v>
      </c>
      <c r="X13" s="29">
        <v>8474.5</v>
      </c>
      <c r="AQ13" s="1">
        <v>1988</v>
      </c>
      <c r="AR13" s="4">
        <f t="shared" si="0"/>
        <v>6.2192400731606583E-2</v>
      </c>
      <c r="AS13" s="5"/>
    </row>
    <row r="14" spans="1:45" ht="14.4" x14ac:dyDescent="0.3">
      <c r="A14" s="1">
        <v>1989</v>
      </c>
      <c r="B14" s="17">
        <v>540.34829999999999</v>
      </c>
      <c r="C14" s="14">
        <v>540.1748</v>
      </c>
      <c r="D14" s="57"/>
      <c r="E14" s="27">
        <v>158.76840000000001</v>
      </c>
      <c r="F14" s="14">
        <v>158.8991</v>
      </c>
      <c r="G14" s="20"/>
      <c r="H14" s="27">
        <v>255.09559999999999</v>
      </c>
      <c r="I14" s="14">
        <v>255.34010000000001</v>
      </c>
      <c r="J14" s="20"/>
      <c r="K14" s="27">
        <v>37.75</v>
      </c>
      <c r="L14" s="27">
        <v>37.801400000000001</v>
      </c>
      <c r="M14" s="20"/>
      <c r="N14" s="27">
        <v>36.2821</v>
      </c>
      <c r="O14" s="27">
        <v>35.970199999999998</v>
      </c>
      <c r="P14" s="20"/>
      <c r="Q14" s="27">
        <v>35.847700000000003</v>
      </c>
      <c r="R14" s="27">
        <v>35.580399999999997</v>
      </c>
      <c r="S14" s="20"/>
      <c r="T14" s="27">
        <v>16.604500000000002</v>
      </c>
      <c r="U14" s="27">
        <v>16.5838</v>
      </c>
      <c r="V14" s="20"/>
      <c r="W14" s="28">
        <v>8786.375</v>
      </c>
      <c r="X14" s="29">
        <v>8786.375</v>
      </c>
      <c r="AQ14" s="1">
        <v>1989</v>
      </c>
      <c r="AR14" s="4">
        <f t="shared" si="0"/>
        <v>6.1498433654379653E-2</v>
      </c>
      <c r="AS14" s="5"/>
    </row>
    <row r="15" spans="1:45" ht="14.4" x14ac:dyDescent="0.3">
      <c r="A15" s="1">
        <v>1990</v>
      </c>
      <c r="B15" s="17">
        <v>533.91970000000003</v>
      </c>
      <c r="C15" s="14">
        <v>533.74890000000005</v>
      </c>
      <c r="D15" s="57"/>
      <c r="E15" s="27">
        <v>160.18279999999999</v>
      </c>
      <c r="F15" s="14">
        <v>160.31370000000001</v>
      </c>
      <c r="G15" s="20"/>
      <c r="H15" s="27">
        <v>248.4605</v>
      </c>
      <c r="I15" s="14">
        <v>248.69710000000001</v>
      </c>
      <c r="J15" s="20"/>
      <c r="K15" s="27">
        <v>37.583399999999997</v>
      </c>
      <c r="L15" s="27">
        <v>37.634399999999999</v>
      </c>
      <c r="M15" s="20"/>
      <c r="N15" s="27">
        <v>35.120800000000003</v>
      </c>
      <c r="O15" s="27">
        <v>34.8187</v>
      </c>
      <c r="P15" s="20"/>
      <c r="Q15" s="27">
        <v>35.6158</v>
      </c>
      <c r="R15" s="27">
        <v>35.35</v>
      </c>
      <c r="S15" s="20"/>
      <c r="T15" s="27">
        <v>16.956299999999999</v>
      </c>
      <c r="U15" s="27">
        <v>16.935099999999998</v>
      </c>
      <c r="V15" s="20"/>
      <c r="W15" s="28">
        <v>8955.0249999999996</v>
      </c>
      <c r="X15" s="29">
        <v>8955.0249999999996</v>
      </c>
      <c r="AQ15" s="1">
        <v>1990</v>
      </c>
      <c r="AR15" s="4">
        <f t="shared" si="0"/>
        <v>5.9622357279851261E-2</v>
      </c>
      <c r="AS15" s="5"/>
    </row>
    <row r="16" spans="1:45" ht="14.4" x14ac:dyDescent="0.3">
      <c r="A16" s="1">
        <v>1991</v>
      </c>
      <c r="B16" s="17">
        <v>520.39530000000002</v>
      </c>
      <c r="C16" s="14">
        <v>520.21669999999995</v>
      </c>
      <c r="D16" s="57"/>
      <c r="E16" s="27">
        <v>156.4331</v>
      </c>
      <c r="F16" s="14">
        <v>156.55969999999999</v>
      </c>
      <c r="G16" s="20"/>
      <c r="H16" s="27">
        <v>241.20089999999999</v>
      </c>
      <c r="I16" s="14">
        <v>241.42850000000001</v>
      </c>
      <c r="J16" s="20"/>
      <c r="K16" s="27">
        <v>36.521999999999998</v>
      </c>
      <c r="L16" s="27">
        <v>36.571199999999997</v>
      </c>
      <c r="M16" s="20"/>
      <c r="N16" s="27">
        <v>35.353700000000003</v>
      </c>
      <c r="O16" s="27">
        <v>35.049300000000002</v>
      </c>
      <c r="P16" s="20"/>
      <c r="Q16" s="27">
        <v>34.371899999999997</v>
      </c>
      <c r="R16" s="27">
        <v>34.115099999999998</v>
      </c>
      <c r="S16" s="20"/>
      <c r="T16" s="27">
        <v>16.5137</v>
      </c>
      <c r="U16" s="27">
        <v>16.492899999999999</v>
      </c>
      <c r="V16" s="20"/>
      <c r="W16" s="28">
        <v>8948.4249999999993</v>
      </c>
      <c r="X16" s="29">
        <v>8948.4249999999993</v>
      </c>
      <c r="AQ16" s="1">
        <v>1991</v>
      </c>
      <c r="AR16" s="4">
        <f t="shared" si="0"/>
        <v>5.8154960230431617E-2</v>
      </c>
      <c r="AS16" s="5"/>
    </row>
    <row r="17" spans="1:45" ht="14.4" x14ac:dyDescent="0.3">
      <c r="A17" s="1">
        <v>1992</v>
      </c>
      <c r="B17" s="17">
        <v>531.72770000000003</v>
      </c>
      <c r="C17" s="14">
        <v>531.52809999999999</v>
      </c>
      <c r="D17" s="57"/>
      <c r="E17" s="27">
        <v>159.4333</v>
      </c>
      <c r="F17" s="14">
        <v>159.55969999999999</v>
      </c>
      <c r="G17" s="20"/>
      <c r="H17" s="27">
        <v>245.72030000000001</v>
      </c>
      <c r="I17" s="14">
        <v>245.94829999999999</v>
      </c>
      <c r="J17" s="20"/>
      <c r="K17" s="27">
        <v>37.1858</v>
      </c>
      <c r="L17" s="27">
        <v>37.235300000000002</v>
      </c>
      <c r="M17" s="20"/>
      <c r="N17" s="27">
        <v>36.940100000000001</v>
      </c>
      <c r="O17" s="27">
        <v>36.621400000000001</v>
      </c>
      <c r="P17" s="20"/>
      <c r="Q17" s="27">
        <v>35.062800000000003</v>
      </c>
      <c r="R17" s="27">
        <v>34.8003</v>
      </c>
      <c r="S17" s="20"/>
      <c r="T17" s="27">
        <v>17.385400000000001</v>
      </c>
      <c r="U17" s="27">
        <v>17.363199999999999</v>
      </c>
      <c r="V17" s="20"/>
      <c r="W17" s="28">
        <v>9266.5499999999993</v>
      </c>
      <c r="X17" s="29">
        <v>9266.5499999999993</v>
      </c>
      <c r="AQ17" s="1">
        <v>1992</v>
      </c>
      <c r="AR17" s="4">
        <f t="shared" si="0"/>
        <v>5.7381409478176888E-2</v>
      </c>
      <c r="AS17" s="5"/>
    </row>
    <row r="18" spans="1:45" ht="14.4" x14ac:dyDescent="0.3">
      <c r="A18" s="1">
        <v>1993</v>
      </c>
      <c r="B18" s="17">
        <v>536.68190000000004</v>
      </c>
      <c r="C18" s="14">
        <v>536.4683</v>
      </c>
      <c r="D18" s="57"/>
      <c r="E18" s="27">
        <v>158.5727</v>
      </c>
      <c r="F18" s="14">
        <v>158.69669999999999</v>
      </c>
      <c r="G18" s="20"/>
      <c r="H18" s="27">
        <v>249.28540000000001</v>
      </c>
      <c r="I18" s="14">
        <v>249.51400000000001</v>
      </c>
      <c r="J18" s="20"/>
      <c r="K18" s="27">
        <v>37.682200000000002</v>
      </c>
      <c r="L18" s="27">
        <v>37.731999999999999</v>
      </c>
      <c r="M18" s="20"/>
      <c r="N18" s="27">
        <v>37.6631</v>
      </c>
      <c r="O18" s="27">
        <v>37.337800000000001</v>
      </c>
      <c r="P18" s="20"/>
      <c r="Q18" s="27">
        <v>35.716299999999997</v>
      </c>
      <c r="R18" s="27">
        <v>35.448500000000003</v>
      </c>
      <c r="S18" s="20"/>
      <c r="T18" s="27">
        <v>17.7621</v>
      </c>
      <c r="U18" s="27">
        <v>17.7393</v>
      </c>
      <c r="V18" s="20"/>
      <c r="W18" s="28">
        <v>9521</v>
      </c>
      <c r="X18" s="29">
        <v>9521</v>
      </c>
      <c r="AQ18" s="1">
        <v>1993</v>
      </c>
      <c r="AR18" s="4">
        <f t="shared" si="0"/>
        <v>5.6368228127297554E-2</v>
      </c>
      <c r="AS18" s="5"/>
    </row>
    <row r="19" spans="1:45" ht="14.4" x14ac:dyDescent="0.3">
      <c r="A19" s="1">
        <v>1994</v>
      </c>
      <c r="B19" s="17">
        <v>552.13019999999995</v>
      </c>
      <c r="C19" s="14">
        <v>551.91359999999997</v>
      </c>
      <c r="D19" s="57"/>
      <c r="E19" s="27">
        <v>161.23609999999999</v>
      </c>
      <c r="F19" s="14">
        <v>161.36179999999999</v>
      </c>
      <c r="G19" s="20"/>
      <c r="H19" s="27">
        <v>259.30369999999999</v>
      </c>
      <c r="I19" s="14">
        <v>259.54090000000002</v>
      </c>
      <c r="J19" s="20"/>
      <c r="K19" s="27">
        <v>38.452599999999997</v>
      </c>
      <c r="L19" s="27">
        <v>38.503300000000003</v>
      </c>
      <c r="M19" s="20"/>
      <c r="N19" s="27">
        <v>39.109099999999998</v>
      </c>
      <c r="O19" s="27">
        <v>38.7712</v>
      </c>
      <c r="P19" s="20"/>
      <c r="Q19" s="27">
        <v>35.8264</v>
      </c>
      <c r="R19" s="27">
        <v>35.557699999999997</v>
      </c>
      <c r="S19" s="20"/>
      <c r="T19" s="27">
        <v>18.202300000000001</v>
      </c>
      <c r="U19" s="27">
        <v>18.178799999999999</v>
      </c>
      <c r="V19" s="20"/>
      <c r="W19" s="28">
        <v>9905.4500000000007</v>
      </c>
      <c r="X19" s="29">
        <v>9905.4500000000007</v>
      </c>
      <c r="AQ19" s="1">
        <v>1994</v>
      </c>
      <c r="AR19" s="4">
        <f t="shared" si="0"/>
        <v>5.5740042098036929E-2</v>
      </c>
      <c r="AS19" s="5"/>
    </row>
    <row r="20" spans="1:45" ht="14.4" x14ac:dyDescent="0.3">
      <c r="A20" s="1">
        <v>1995</v>
      </c>
      <c r="B20" s="17">
        <v>572.08870000000002</v>
      </c>
      <c r="C20" s="14">
        <v>571.85659999999996</v>
      </c>
      <c r="D20" s="57"/>
      <c r="E20" s="27">
        <v>170.12280000000001</v>
      </c>
      <c r="F20" s="14">
        <v>170.25489999999999</v>
      </c>
      <c r="G20" s="20"/>
      <c r="H20" s="27">
        <v>266.41129999999998</v>
      </c>
      <c r="I20" s="14">
        <v>266.654</v>
      </c>
      <c r="J20" s="20"/>
      <c r="K20" s="27">
        <v>39.159799999999997</v>
      </c>
      <c r="L20" s="27">
        <v>39.211300000000001</v>
      </c>
      <c r="M20" s="20"/>
      <c r="N20" s="27">
        <v>41.768500000000003</v>
      </c>
      <c r="O20" s="27">
        <v>41.407499999999999</v>
      </c>
      <c r="P20" s="20"/>
      <c r="Q20" s="27">
        <v>36.504800000000003</v>
      </c>
      <c r="R20" s="27">
        <v>36.230800000000002</v>
      </c>
      <c r="S20" s="20"/>
      <c r="T20" s="27">
        <v>18.121500000000001</v>
      </c>
      <c r="U20" s="27">
        <v>18.098099999999999</v>
      </c>
      <c r="V20" s="20"/>
      <c r="W20" s="28">
        <v>10174.75</v>
      </c>
      <c r="X20" s="29">
        <v>10174.75</v>
      </c>
      <c r="AQ20" s="1">
        <v>1995</v>
      </c>
      <c r="AR20" s="4">
        <f t="shared" si="0"/>
        <v>5.6226315142878208E-2</v>
      </c>
      <c r="AS20" s="5"/>
    </row>
    <row r="21" spans="1:45" ht="14.4" x14ac:dyDescent="0.3">
      <c r="A21" s="1">
        <v>1996</v>
      </c>
      <c r="B21" s="17">
        <v>593.63940000000002</v>
      </c>
      <c r="C21" s="14">
        <v>593.39300000000003</v>
      </c>
      <c r="D21" s="57"/>
      <c r="E21" s="27">
        <v>173.63159999999999</v>
      </c>
      <c r="F21" s="14">
        <v>173.7662</v>
      </c>
      <c r="G21" s="20"/>
      <c r="H21" s="27">
        <v>279.43630000000002</v>
      </c>
      <c r="I21" s="14">
        <v>279.69069999999999</v>
      </c>
      <c r="J21" s="20"/>
      <c r="K21" s="27">
        <v>40.1068</v>
      </c>
      <c r="L21" s="27">
        <v>40.159500000000001</v>
      </c>
      <c r="M21" s="20"/>
      <c r="N21" s="27">
        <v>44.719700000000003</v>
      </c>
      <c r="O21" s="27">
        <v>44.333100000000002</v>
      </c>
      <c r="P21" s="20"/>
      <c r="Q21" s="27">
        <v>36.926400000000001</v>
      </c>
      <c r="R21" s="27">
        <v>36.6492</v>
      </c>
      <c r="S21" s="20"/>
      <c r="T21" s="27">
        <v>18.8187</v>
      </c>
      <c r="U21" s="27">
        <v>18.7943</v>
      </c>
      <c r="V21" s="20"/>
      <c r="W21" s="28">
        <v>10561</v>
      </c>
      <c r="X21" s="29">
        <v>10561</v>
      </c>
      <c r="AQ21" s="1">
        <v>1996</v>
      </c>
      <c r="AR21" s="4">
        <f t="shared" si="0"/>
        <v>5.6210529305936938E-2</v>
      </c>
      <c r="AS21" s="5"/>
    </row>
    <row r="22" spans="1:45" ht="14.4" x14ac:dyDescent="0.3">
      <c r="A22" s="1">
        <v>1997</v>
      </c>
      <c r="B22" s="17">
        <v>624.048</v>
      </c>
      <c r="C22" s="14">
        <v>623.79700000000003</v>
      </c>
      <c r="D22" s="57"/>
      <c r="E22" s="27">
        <v>183.34200000000001</v>
      </c>
      <c r="F22" s="14">
        <v>183.48699999999999</v>
      </c>
      <c r="G22" s="20"/>
      <c r="H22" s="27">
        <v>293.755</v>
      </c>
      <c r="I22" s="14">
        <v>294.02699999999999</v>
      </c>
      <c r="J22" s="20"/>
      <c r="K22" s="27">
        <v>41.366999999999997</v>
      </c>
      <c r="L22" s="27">
        <v>41.421999999999997</v>
      </c>
      <c r="M22" s="20"/>
      <c r="N22" s="27">
        <v>47.05</v>
      </c>
      <c r="O22" s="27">
        <v>46.643999999999998</v>
      </c>
      <c r="P22" s="20"/>
      <c r="Q22" s="27">
        <v>38.988999999999997</v>
      </c>
      <c r="R22" s="27">
        <v>38.697000000000003</v>
      </c>
      <c r="S22" s="20"/>
      <c r="T22" s="27">
        <v>19.545000000000002</v>
      </c>
      <c r="U22" s="27">
        <v>19.52</v>
      </c>
      <c r="V22" s="20"/>
      <c r="W22" s="28">
        <v>11034.85</v>
      </c>
      <c r="X22" s="29">
        <v>11034.85</v>
      </c>
      <c r="AQ22" s="1">
        <v>1997</v>
      </c>
      <c r="AR22" s="4">
        <f t="shared" si="0"/>
        <v>5.6552467863178926E-2</v>
      </c>
      <c r="AS22" s="5"/>
    </row>
    <row r="23" spans="1:45" ht="14.4" x14ac:dyDescent="0.3">
      <c r="A23" s="1">
        <v>1998</v>
      </c>
      <c r="B23" s="17">
        <v>648.90099999999995</v>
      </c>
      <c r="C23" s="14">
        <v>648.04600000000005</v>
      </c>
      <c r="D23" s="57"/>
      <c r="E23" s="27">
        <v>189.85900000000001</v>
      </c>
      <c r="F23" s="14">
        <v>189.59</v>
      </c>
      <c r="G23" s="20"/>
      <c r="H23" s="27">
        <v>305.81400000000002</v>
      </c>
      <c r="I23" s="14">
        <v>306.24200000000002</v>
      </c>
      <c r="J23" s="20"/>
      <c r="K23" s="27">
        <v>42.673999999999999</v>
      </c>
      <c r="L23" s="27">
        <v>42.500999999999998</v>
      </c>
      <c r="M23" s="20"/>
      <c r="N23" s="27">
        <v>50.072000000000003</v>
      </c>
      <c r="O23" s="27">
        <v>49.561</v>
      </c>
      <c r="P23" s="20"/>
      <c r="Q23" s="27">
        <v>40.36</v>
      </c>
      <c r="R23" s="27">
        <v>40.067</v>
      </c>
      <c r="S23" s="20"/>
      <c r="T23" s="27">
        <v>20.122</v>
      </c>
      <c r="U23" s="27">
        <v>20.085000000000001</v>
      </c>
      <c r="V23" s="20"/>
      <c r="W23" s="28">
        <v>11525.875</v>
      </c>
      <c r="X23" s="29">
        <v>11525.875</v>
      </c>
      <c r="AQ23" s="1">
        <v>1998</v>
      </c>
      <c r="AR23" s="4">
        <f t="shared" si="0"/>
        <v>5.629950003795807E-2</v>
      </c>
      <c r="AS23" s="5"/>
    </row>
    <row r="24" spans="1:45" ht="14.4" x14ac:dyDescent="0.3">
      <c r="A24" s="1">
        <v>1999</v>
      </c>
      <c r="B24" s="17">
        <v>676.697</v>
      </c>
      <c r="C24" s="14">
        <v>674.48299999999995</v>
      </c>
      <c r="D24" s="57"/>
      <c r="E24" s="27">
        <v>195.476</v>
      </c>
      <c r="F24" s="14">
        <v>194.44</v>
      </c>
      <c r="G24" s="20"/>
      <c r="H24" s="27">
        <v>322.10199999999998</v>
      </c>
      <c r="I24" s="14">
        <v>322.339</v>
      </c>
      <c r="J24" s="20"/>
      <c r="K24" s="27">
        <v>44.718000000000004</v>
      </c>
      <c r="L24" s="27">
        <v>44.488999999999997</v>
      </c>
      <c r="M24" s="20"/>
      <c r="N24" s="27">
        <v>51.533999999999999</v>
      </c>
      <c r="O24" s="27">
        <v>50.640999999999998</v>
      </c>
      <c r="P24" s="20"/>
      <c r="Q24" s="27">
        <v>41.651000000000003</v>
      </c>
      <c r="R24" s="27">
        <v>41.457000000000001</v>
      </c>
      <c r="S24" s="20"/>
      <c r="T24" s="27">
        <v>21.216000000000001</v>
      </c>
      <c r="U24" s="27">
        <v>21.117000000000001</v>
      </c>
      <c r="V24" s="20"/>
      <c r="W24" s="28">
        <v>12065.9</v>
      </c>
      <c r="X24" s="29">
        <v>12065.9</v>
      </c>
      <c r="AQ24" s="1">
        <v>1999</v>
      </c>
      <c r="AR24" s="4">
        <f t="shared" si="0"/>
        <v>5.6083425189998259E-2</v>
      </c>
      <c r="AS24" s="5"/>
    </row>
    <row r="25" spans="1:45" ht="14.4" x14ac:dyDescent="0.3">
      <c r="A25" s="1">
        <v>2000</v>
      </c>
      <c r="B25" s="17">
        <v>725.05700000000002</v>
      </c>
      <c r="C25" s="14">
        <v>720.15800000000002</v>
      </c>
      <c r="D25" s="57"/>
      <c r="E25" s="27">
        <v>209.32900000000001</v>
      </c>
      <c r="F25" s="14">
        <v>206.96</v>
      </c>
      <c r="G25" s="20"/>
      <c r="H25" s="27">
        <v>348.18299999999999</v>
      </c>
      <c r="I25" s="14">
        <v>347.97199999999998</v>
      </c>
      <c r="J25" s="20"/>
      <c r="K25" s="27">
        <v>46.618000000000002</v>
      </c>
      <c r="L25" s="27">
        <v>46.232999999999997</v>
      </c>
      <c r="M25" s="20"/>
      <c r="N25" s="27">
        <v>55.125</v>
      </c>
      <c r="O25" s="27">
        <v>53.555</v>
      </c>
      <c r="P25" s="20"/>
      <c r="Q25" s="27">
        <v>43.475999999999999</v>
      </c>
      <c r="R25" s="27">
        <v>43.261000000000003</v>
      </c>
      <c r="S25" s="20"/>
      <c r="T25" s="27">
        <v>22.326000000000001</v>
      </c>
      <c r="U25" s="27">
        <v>22.177</v>
      </c>
      <c r="V25" s="20"/>
      <c r="W25" s="28">
        <v>12559.65</v>
      </c>
      <c r="X25" s="29">
        <v>12559.65</v>
      </c>
      <c r="AQ25" s="1">
        <v>2000</v>
      </c>
      <c r="AR25" s="4">
        <f t="shared" si="0"/>
        <v>5.7729076845294255E-2</v>
      </c>
      <c r="AS25" s="5"/>
    </row>
    <row r="26" spans="1:45" ht="14.4" x14ac:dyDescent="0.3">
      <c r="A26" s="1">
        <v>2001</v>
      </c>
      <c r="B26" s="17">
        <v>735.899</v>
      </c>
      <c r="C26" s="14">
        <v>728.322</v>
      </c>
      <c r="D26" s="57"/>
      <c r="E26" s="27">
        <v>212.39500000000001</v>
      </c>
      <c r="F26" s="14">
        <v>208.946</v>
      </c>
      <c r="G26" s="20"/>
      <c r="H26" s="27">
        <v>352.601</v>
      </c>
      <c r="I26" s="14">
        <v>351.495</v>
      </c>
      <c r="J26" s="20"/>
      <c r="K26" s="27">
        <v>47.564</v>
      </c>
      <c r="L26" s="27">
        <v>47.006999999999998</v>
      </c>
      <c r="M26" s="20"/>
      <c r="N26" s="27">
        <v>55.92</v>
      </c>
      <c r="O26" s="27">
        <v>53.860999999999997</v>
      </c>
      <c r="P26" s="20"/>
      <c r="Q26" s="27">
        <v>44.387999999999998</v>
      </c>
      <c r="R26" s="27">
        <v>44.207999999999998</v>
      </c>
      <c r="S26" s="20"/>
      <c r="T26" s="27">
        <v>23.030999999999999</v>
      </c>
      <c r="U26" s="27">
        <v>22.805</v>
      </c>
      <c r="V26" s="20"/>
      <c r="W26" s="28">
        <v>12682.25</v>
      </c>
      <c r="X26" s="29">
        <v>12682.25</v>
      </c>
      <c r="AQ26" s="1">
        <v>2001</v>
      </c>
      <c r="AR26" s="4">
        <f t="shared" si="0"/>
        <v>5.8025902343827006E-2</v>
      </c>
      <c r="AS26" s="5"/>
    </row>
    <row r="27" spans="1:45" ht="14.4" x14ac:dyDescent="0.3">
      <c r="A27" s="1">
        <v>2002</v>
      </c>
      <c r="B27" s="17">
        <v>742.05</v>
      </c>
      <c r="C27" s="14">
        <v>734.40200000000004</v>
      </c>
      <c r="D27" s="57"/>
      <c r="E27" s="27">
        <v>211.78899999999999</v>
      </c>
      <c r="F27" s="14">
        <v>208.12700000000001</v>
      </c>
      <c r="G27" s="20"/>
      <c r="H27" s="27">
        <v>354.45</v>
      </c>
      <c r="I27" s="14">
        <v>353.084</v>
      </c>
      <c r="J27" s="20"/>
      <c r="K27" s="27">
        <v>48.707999999999998</v>
      </c>
      <c r="L27" s="27">
        <v>48.203000000000003</v>
      </c>
      <c r="M27" s="20"/>
      <c r="N27" s="27">
        <v>57.503</v>
      </c>
      <c r="O27" s="27">
        <v>55.716999999999999</v>
      </c>
      <c r="P27" s="20"/>
      <c r="Q27" s="27">
        <v>45.881</v>
      </c>
      <c r="R27" s="27">
        <v>45.75</v>
      </c>
      <c r="S27" s="20"/>
      <c r="T27" s="27">
        <v>23.719000000000001</v>
      </c>
      <c r="U27" s="27">
        <v>23.521000000000001</v>
      </c>
      <c r="V27" s="20"/>
      <c r="W27" s="28">
        <v>12908.775</v>
      </c>
      <c r="X27" s="29">
        <v>12908.775</v>
      </c>
      <c r="AQ27" s="1">
        <v>2002</v>
      </c>
      <c r="AR27" s="4">
        <f t="shared" si="0"/>
        <v>5.7484153221355236E-2</v>
      </c>
      <c r="AS27" s="5"/>
    </row>
    <row r="28" spans="1:45" ht="14.4" x14ac:dyDescent="0.3">
      <c r="A28" s="1">
        <v>2003</v>
      </c>
      <c r="B28" s="17">
        <v>758.05200000000002</v>
      </c>
      <c r="C28" s="14">
        <v>753.48699999999997</v>
      </c>
      <c r="D28" s="57"/>
      <c r="E28" s="27">
        <v>214.00299999999999</v>
      </c>
      <c r="F28" s="14">
        <v>212.01599999999999</v>
      </c>
      <c r="G28" s="20"/>
      <c r="H28" s="27">
        <v>362.10399999999998</v>
      </c>
      <c r="I28" s="14">
        <v>361.82900000000001</v>
      </c>
      <c r="J28" s="20"/>
      <c r="K28" s="27">
        <v>49.825000000000003</v>
      </c>
      <c r="L28" s="27">
        <v>49.363999999999997</v>
      </c>
      <c r="M28" s="20"/>
      <c r="N28" s="27">
        <v>59.667000000000002</v>
      </c>
      <c r="O28" s="27">
        <v>58.107999999999997</v>
      </c>
      <c r="P28" s="20"/>
      <c r="Q28" s="27">
        <v>47.808999999999997</v>
      </c>
      <c r="R28" s="27">
        <v>47.664999999999999</v>
      </c>
      <c r="S28" s="20"/>
      <c r="T28" s="27">
        <v>24.643999999999998</v>
      </c>
      <c r="U28" s="27">
        <v>24.504999999999999</v>
      </c>
      <c r="V28" s="20"/>
      <c r="W28" s="28">
        <v>13271.1</v>
      </c>
      <c r="X28" s="29">
        <v>13271.1</v>
      </c>
      <c r="AQ28" s="1">
        <v>2003</v>
      </c>
      <c r="AR28" s="4">
        <f t="shared" si="0"/>
        <v>5.7120509980333203E-2</v>
      </c>
      <c r="AS28" s="5"/>
    </row>
    <row r="29" spans="1:45" ht="14.4" x14ac:dyDescent="0.3">
      <c r="A29" s="1">
        <v>2004</v>
      </c>
      <c r="B29" s="17">
        <v>785.22400000000005</v>
      </c>
      <c r="C29" s="14">
        <v>781.03200000000004</v>
      </c>
      <c r="D29" s="57"/>
      <c r="E29" s="27">
        <v>227.364</v>
      </c>
      <c r="F29" s="14">
        <v>225.77500000000001</v>
      </c>
      <c r="G29" s="20"/>
      <c r="H29" s="27">
        <v>369.983</v>
      </c>
      <c r="I29" s="14">
        <v>369.31099999999998</v>
      </c>
      <c r="J29" s="20"/>
      <c r="K29" s="27">
        <v>51.350999999999999</v>
      </c>
      <c r="L29" s="27">
        <v>51.082999999999998</v>
      </c>
      <c r="M29" s="20"/>
      <c r="N29" s="27">
        <v>61.244</v>
      </c>
      <c r="O29" s="27">
        <v>59.954000000000001</v>
      </c>
      <c r="P29" s="20"/>
      <c r="Q29" s="27">
        <v>49.762999999999998</v>
      </c>
      <c r="R29" s="27">
        <v>49.521000000000001</v>
      </c>
      <c r="S29" s="20"/>
      <c r="T29" s="27">
        <v>25.518999999999998</v>
      </c>
      <c r="U29" s="27">
        <v>25.388000000000002</v>
      </c>
      <c r="V29" s="20"/>
      <c r="W29" s="28">
        <v>13773.475</v>
      </c>
      <c r="X29" s="29">
        <v>13773.475</v>
      </c>
      <c r="AQ29" s="1">
        <v>2004</v>
      </c>
      <c r="AR29" s="4">
        <f t="shared" si="0"/>
        <v>5.7009868606143328E-2</v>
      </c>
      <c r="AS29" s="5"/>
    </row>
    <row r="30" spans="1:45" ht="14.4" x14ac:dyDescent="0.3">
      <c r="A30" s="1">
        <v>2005</v>
      </c>
      <c r="B30" s="17">
        <v>798.31830000000002</v>
      </c>
      <c r="C30" s="14">
        <v>793.09479999999996</v>
      </c>
      <c r="D30" s="57"/>
      <c r="E30" s="27">
        <v>231.57249999999999</v>
      </c>
      <c r="F30" s="14">
        <v>229.5095</v>
      </c>
      <c r="G30" s="20"/>
      <c r="H30" s="27">
        <v>376.3578</v>
      </c>
      <c r="I30" s="14">
        <v>375.1583</v>
      </c>
      <c r="J30" s="20"/>
      <c r="K30" s="27">
        <v>51.381300000000003</v>
      </c>
      <c r="L30" s="27">
        <v>51.164299999999997</v>
      </c>
      <c r="M30" s="20"/>
      <c r="N30" s="27">
        <v>62.7913</v>
      </c>
      <c r="O30" s="27">
        <v>61.561999999999998</v>
      </c>
      <c r="P30" s="20"/>
      <c r="Q30" s="27">
        <v>50.38</v>
      </c>
      <c r="R30" s="27">
        <v>49.918300000000002</v>
      </c>
      <c r="S30" s="20"/>
      <c r="T30" s="27">
        <v>25.8355</v>
      </c>
      <c r="U30" s="27">
        <v>25.782499999999999</v>
      </c>
      <c r="V30" s="20"/>
      <c r="W30" s="28">
        <v>14234.25</v>
      </c>
      <c r="X30" s="29">
        <v>14234.25</v>
      </c>
      <c r="AQ30" s="1">
        <v>2005</v>
      </c>
      <c r="AR30" s="4">
        <f t="shared" si="0"/>
        <v>5.6084324780020026E-2</v>
      </c>
      <c r="AS30" s="5"/>
    </row>
    <row r="31" spans="1:45" ht="14.4" x14ac:dyDescent="0.3">
      <c r="A31" s="1">
        <v>2006</v>
      </c>
      <c r="B31" s="17">
        <v>813.2355</v>
      </c>
      <c r="C31" s="14">
        <v>809.37450000000001</v>
      </c>
      <c r="D31" s="57"/>
      <c r="E31" s="27">
        <v>237.28</v>
      </c>
      <c r="F31" s="14">
        <v>237.0752</v>
      </c>
      <c r="G31" s="20"/>
      <c r="H31" s="27">
        <v>382.71800000000002</v>
      </c>
      <c r="I31" s="14">
        <v>381.1388</v>
      </c>
      <c r="J31" s="20"/>
      <c r="K31" s="27">
        <v>52.001800000000003</v>
      </c>
      <c r="L31" s="27">
        <v>51.8825</v>
      </c>
      <c r="M31" s="20"/>
      <c r="N31" s="27">
        <v>63.9238</v>
      </c>
      <c r="O31" s="27">
        <v>62.411000000000001</v>
      </c>
      <c r="P31" s="20"/>
      <c r="Q31" s="27">
        <v>51.303800000000003</v>
      </c>
      <c r="R31" s="27">
        <v>50.926299999999998</v>
      </c>
      <c r="S31" s="20"/>
      <c r="T31" s="27">
        <v>26.008299999999998</v>
      </c>
      <c r="U31" s="27">
        <v>25.940799999999999</v>
      </c>
      <c r="V31" s="20"/>
      <c r="W31" s="28">
        <v>14613.8</v>
      </c>
      <c r="X31" s="29">
        <v>14613.8</v>
      </c>
      <c r="AQ31" s="1">
        <v>2006</v>
      </c>
      <c r="AR31" s="4">
        <f t="shared" si="0"/>
        <v>5.5648462412240488E-2</v>
      </c>
      <c r="AS31" s="5"/>
    </row>
    <row r="32" spans="1:45" ht="14.4" x14ac:dyDescent="0.3">
      <c r="A32" s="1">
        <v>2007</v>
      </c>
      <c r="B32" s="17">
        <v>830.47500000000002</v>
      </c>
      <c r="C32" s="14">
        <v>826.42600000000004</v>
      </c>
      <c r="D32" s="57"/>
      <c r="E32" s="27">
        <v>247.24780000000001</v>
      </c>
      <c r="F32" s="14">
        <v>246.0685</v>
      </c>
      <c r="G32" s="20"/>
      <c r="H32" s="27">
        <v>392.03500000000003</v>
      </c>
      <c r="I32" s="14">
        <v>390.95499999999998</v>
      </c>
      <c r="J32" s="20"/>
      <c r="K32" s="27">
        <v>51.683300000000003</v>
      </c>
      <c r="L32" s="27">
        <v>51.518300000000004</v>
      </c>
      <c r="M32" s="20"/>
      <c r="N32" s="27">
        <v>63.813800000000001</v>
      </c>
      <c r="O32" s="27">
        <v>62.3748</v>
      </c>
      <c r="P32" s="20"/>
      <c r="Q32" s="27">
        <v>49.838299999999997</v>
      </c>
      <c r="R32" s="27">
        <v>49.741</v>
      </c>
      <c r="S32" s="20"/>
      <c r="T32" s="27">
        <v>25.856999999999999</v>
      </c>
      <c r="U32" s="27">
        <v>25.7685</v>
      </c>
      <c r="V32" s="20"/>
      <c r="W32" s="28">
        <v>14873.75</v>
      </c>
      <c r="X32" s="29">
        <v>14873.75</v>
      </c>
      <c r="AQ32" s="1">
        <v>2007</v>
      </c>
      <c r="AR32" s="4">
        <f t="shared" si="0"/>
        <v>5.5834944112950667E-2</v>
      </c>
      <c r="AS32" s="5"/>
    </row>
    <row r="33" spans="1:45" ht="14.4" x14ac:dyDescent="0.3">
      <c r="A33" s="1">
        <v>2008</v>
      </c>
      <c r="B33" s="17">
        <v>825.19349999999997</v>
      </c>
      <c r="C33" s="14">
        <v>815.64549999999997</v>
      </c>
      <c r="D33" s="57"/>
      <c r="E33" s="27">
        <v>243.85550000000001</v>
      </c>
      <c r="F33" s="14">
        <v>237.1275</v>
      </c>
      <c r="G33" s="20"/>
      <c r="H33" s="27">
        <v>392.81700000000001</v>
      </c>
      <c r="I33" s="14">
        <v>391.41129999999998</v>
      </c>
      <c r="J33" s="20"/>
      <c r="K33" s="27">
        <v>51.235799999999998</v>
      </c>
      <c r="L33" s="27">
        <v>51.161499999999997</v>
      </c>
      <c r="M33" s="20"/>
      <c r="N33" s="27">
        <v>62.956000000000003</v>
      </c>
      <c r="O33" s="27">
        <v>61.669499999999999</v>
      </c>
      <c r="P33" s="20"/>
      <c r="Q33" s="27">
        <v>48.262300000000003</v>
      </c>
      <c r="R33" s="27">
        <v>48.374499999999998</v>
      </c>
      <c r="S33" s="20"/>
      <c r="T33" s="27">
        <v>26.067</v>
      </c>
      <c r="U33" s="27">
        <v>25.901299999999999</v>
      </c>
      <c r="V33" s="20"/>
      <c r="W33" s="28">
        <v>14830.375</v>
      </c>
      <c r="X33" s="29">
        <v>14830.375</v>
      </c>
      <c r="AQ33" s="1">
        <v>2008</v>
      </c>
      <c r="AR33" s="4">
        <f t="shared" si="0"/>
        <v>5.5642119636219581E-2</v>
      </c>
      <c r="AS33" s="5"/>
    </row>
    <row r="34" spans="1:45" ht="14.4" x14ac:dyDescent="0.3">
      <c r="A34" s="1">
        <v>2009</v>
      </c>
      <c r="B34" s="17">
        <v>805.10649999999998</v>
      </c>
      <c r="C34" s="14">
        <v>792.74800000000005</v>
      </c>
      <c r="D34" s="57"/>
      <c r="E34" s="27">
        <v>233.5615</v>
      </c>
      <c r="F34" s="14">
        <v>226.0762</v>
      </c>
      <c r="G34" s="20"/>
      <c r="H34" s="27">
        <v>385.69850000000002</v>
      </c>
      <c r="I34" s="14">
        <v>382.74700000000001</v>
      </c>
      <c r="J34" s="20"/>
      <c r="K34" s="27">
        <v>50.405000000000001</v>
      </c>
      <c r="L34" s="27">
        <v>50.222299999999997</v>
      </c>
      <c r="M34" s="20"/>
      <c r="N34" s="27">
        <v>62.205300000000001</v>
      </c>
      <c r="O34" s="27">
        <v>60.680799999999998</v>
      </c>
      <c r="P34" s="20"/>
      <c r="Q34" s="27">
        <v>47.709299999999999</v>
      </c>
      <c r="R34" s="27">
        <v>47.799500000000002</v>
      </c>
      <c r="S34" s="20"/>
      <c r="T34" s="27">
        <v>25.527000000000001</v>
      </c>
      <c r="U34" s="27">
        <v>25.222300000000001</v>
      </c>
      <c r="V34" s="20"/>
      <c r="W34" s="28">
        <v>14418.75</v>
      </c>
      <c r="X34" s="29">
        <v>14418.75</v>
      </c>
      <c r="AQ34" s="1">
        <v>2009</v>
      </c>
      <c r="AR34" s="4">
        <f t="shared" si="0"/>
        <v>5.5837468573905501E-2</v>
      </c>
      <c r="AS34" s="5"/>
    </row>
    <row r="35" spans="1:45" ht="14.4" x14ac:dyDescent="0.3">
      <c r="A35" s="1">
        <v>2010</v>
      </c>
      <c r="B35" s="17">
        <v>821.4393</v>
      </c>
      <c r="C35" s="14">
        <v>812.08370000000002</v>
      </c>
      <c r="D35" s="57"/>
      <c r="E35" s="27">
        <v>232.35679999999999</v>
      </c>
      <c r="F35" s="14">
        <v>228.21170000000001</v>
      </c>
      <c r="G35" s="20"/>
      <c r="H35" s="27">
        <v>399.23919999999998</v>
      </c>
      <c r="I35" s="14">
        <v>395.88720000000001</v>
      </c>
      <c r="J35" s="20"/>
      <c r="K35" s="27">
        <v>50.920999999999999</v>
      </c>
      <c r="L35" s="27">
        <v>50.78</v>
      </c>
      <c r="M35" s="20"/>
      <c r="N35" s="27">
        <v>63.721499999999999</v>
      </c>
      <c r="O35" s="27">
        <v>62.252299999999998</v>
      </c>
      <c r="P35" s="20"/>
      <c r="Q35" s="27">
        <v>48.8033</v>
      </c>
      <c r="R35" s="27">
        <v>48.782499999999999</v>
      </c>
      <c r="S35" s="20"/>
      <c r="T35" s="27">
        <v>26.397500000000001</v>
      </c>
      <c r="U35" s="27">
        <v>26.17</v>
      </c>
      <c r="V35" s="20"/>
      <c r="W35" s="28">
        <v>14783.8</v>
      </c>
      <c r="X35" s="29">
        <v>14783.8</v>
      </c>
      <c r="AQ35" s="1">
        <v>2010</v>
      </c>
      <c r="AR35" s="4">
        <f t="shared" si="0"/>
        <v>5.556347488467106E-2</v>
      </c>
      <c r="AS35" s="5"/>
    </row>
    <row r="36" spans="1:45" ht="14.4" x14ac:dyDescent="0.3">
      <c r="A36" s="1">
        <v>2011</v>
      </c>
      <c r="B36" s="17">
        <v>826.44569999999999</v>
      </c>
      <c r="C36" s="14">
        <v>820.03070000000002</v>
      </c>
      <c r="D36" s="57"/>
      <c r="E36" s="27">
        <v>228.4537</v>
      </c>
      <c r="F36" s="14">
        <v>226.53399999999999</v>
      </c>
      <c r="G36" s="20"/>
      <c r="H36" s="27">
        <v>408.40949999999998</v>
      </c>
      <c r="I36" s="14">
        <v>404.8707</v>
      </c>
      <c r="J36" s="20"/>
      <c r="K36" s="27">
        <v>50.180300000000003</v>
      </c>
      <c r="L36" s="27">
        <v>50.192999999999998</v>
      </c>
      <c r="M36" s="20"/>
      <c r="N36" s="27">
        <v>63.951799999999999</v>
      </c>
      <c r="O36" s="27">
        <v>62.87</v>
      </c>
      <c r="P36" s="20"/>
      <c r="Q36" s="27">
        <v>48.423499999999997</v>
      </c>
      <c r="R36" s="27">
        <v>48.649500000000003</v>
      </c>
      <c r="S36" s="20"/>
      <c r="T36" s="27">
        <v>27.027000000000001</v>
      </c>
      <c r="U36" s="27">
        <v>26.913499999999999</v>
      </c>
      <c r="V36" s="20"/>
      <c r="W36" s="28">
        <v>15020.575000000001</v>
      </c>
      <c r="X36" s="29">
        <v>15020.575000000001</v>
      </c>
      <c r="AQ36" s="1">
        <v>2011</v>
      </c>
      <c r="AR36" s="4">
        <f t="shared" si="0"/>
        <v>5.5020909652260315E-2</v>
      </c>
      <c r="AS36" s="5"/>
    </row>
    <row r="37" spans="1:45" ht="14.4" x14ac:dyDescent="0.3">
      <c r="A37" s="1">
        <v>2012</v>
      </c>
      <c r="B37" s="17">
        <v>834.02179999999998</v>
      </c>
      <c r="C37" s="14">
        <v>830.72349999999994</v>
      </c>
      <c r="D37" s="57"/>
      <c r="E37" s="27">
        <v>228.21199999999999</v>
      </c>
      <c r="F37" s="14">
        <v>227.08500000000001</v>
      </c>
      <c r="G37" s="20"/>
      <c r="H37" s="27">
        <v>415.83199999999999</v>
      </c>
      <c r="I37" s="14">
        <v>414.029</v>
      </c>
      <c r="J37" s="20"/>
      <c r="K37" s="27">
        <v>50.105499999999999</v>
      </c>
      <c r="L37" s="27">
        <v>50.151800000000001</v>
      </c>
      <c r="M37" s="20"/>
      <c r="N37" s="27">
        <v>64.277799999999999</v>
      </c>
      <c r="O37" s="27">
        <v>63.409799999999997</v>
      </c>
      <c r="P37" s="20"/>
      <c r="Q37" s="27">
        <v>48.631500000000003</v>
      </c>
      <c r="R37" s="27">
        <v>49.137799999999999</v>
      </c>
      <c r="S37" s="20"/>
      <c r="T37" s="27">
        <v>26.963000000000001</v>
      </c>
      <c r="U37" s="27">
        <v>26.910299999999999</v>
      </c>
      <c r="V37" s="20"/>
      <c r="W37" s="28">
        <v>15354.625</v>
      </c>
      <c r="X37" s="29">
        <v>15354.625</v>
      </c>
      <c r="AQ37" s="1">
        <v>2012</v>
      </c>
      <c r="AR37" s="4">
        <f t="shared" si="0"/>
        <v>5.4317301790177228E-2</v>
      </c>
      <c r="AS37" s="5"/>
    </row>
    <row r="38" spans="1:45" ht="14.4" x14ac:dyDescent="0.3">
      <c r="A38" s="1">
        <v>2013</v>
      </c>
      <c r="B38" s="17">
        <v>830.13869999999997</v>
      </c>
      <c r="C38" s="14">
        <v>827.24199999999996</v>
      </c>
      <c r="D38" s="57"/>
      <c r="E38" s="27">
        <v>224.93129999999999</v>
      </c>
      <c r="F38" s="14">
        <v>226.20930000000001</v>
      </c>
      <c r="G38" s="20"/>
      <c r="H38" s="27">
        <v>415.02949999999998</v>
      </c>
      <c r="I38" s="14">
        <v>411.60120000000001</v>
      </c>
      <c r="J38" s="20"/>
      <c r="K38" s="27">
        <v>49.809800000000003</v>
      </c>
      <c r="L38" s="27">
        <v>49.755299999999998</v>
      </c>
      <c r="M38" s="20"/>
      <c r="N38" s="27">
        <v>64.640799999999999</v>
      </c>
      <c r="O38" s="27">
        <v>63.453000000000003</v>
      </c>
      <c r="P38" s="20"/>
      <c r="Q38" s="27">
        <v>48.814300000000003</v>
      </c>
      <c r="R38" s="27">
        <v>49.411999999999999</v>
      </c>
      <c r="S38" s="20"/>
      <c r="T38" s="27">
        <v>26.9133</v>
      </c>
      <c r="U38" s="27">
        <v>26.811299999999999</v>
      </c>
      <c r="V38" s="20"/>
      <c r="W38" s="28">
        <v>15612.174999999999</v>
      </c>
      <c r="X38" s="29">
        <v>15612.174999999999</v>
      </c>
      <c r="AQ38" s="1">
        <v>2013</v>
      </c>
      <c r="AR38" s="4">
        <f t="shared" si="0"/>
        <v>5.3172520805076805E-2</v>
      </c>
      <c r="AS38" s="5"/>
    </row>
    <row r="39" spans="1:45" ht="14.4" x14ac:dyDescent="0.3">
      <c r="A39" s="1">
        <v>2014</v>
      </c>
      <c r="B39" s="17">
        <v>838.01199999999994</v>
      </c>
      <c r="C39" s="14">
        <v>841.1037</v>
      </c>
      <c r="D39" s="57"/>
      <c r="E39" s="27">
        <v>223.5455</v>
      </c>
      <c r="F39" s="14">
        <v>228.9272</v>
      </c>
      <c r="G39" s="20"/>
      <c r="H39" s="27">
        <v>421.94</v>
      </c>
      <c r="I39" s="14">
        <v>419.1925</v>
      </c>
      <c r="J39" s="20"/>
      <c r="K39" s="27">
        <v>50.585799999999999</v>
      </c>
      <c r="L39" s="27">
        <v>50.286799999999999</v>
      </c>
      <c r="M39" s="20"/>
      <c r="N39" s="27">
        <v>65.746300000000005</v>
      </c>
      <c r="O39" s="27">
        <v>64.990300000000005</v>
      </c>
      <c r="P39" s="20"/>
      <c r="Q39" s="27">
        <v>49.21</v>
      </c>
      <c r="R39" s="27">
        <v>50.4923</v>
      </c>
      <c r="S39" s="20"/>
      <c r="T39" s="27">
        <v>26.984500000000001</v>
      </c>
      <c r="U39" s="27">
        <v>27.2148</v>
      </c>
      <c r="V39" s="20"/>
      <c r="W39" s="28">
        <v>16013.275</v>
      </c>
      <c r="X39" s="29">
        <v>15982.25</v>
      </c>
      <c r="AQ39" s="1">
        <v>2014</v>
      </c>
      <c r="AR39" s="4">
        <f t="shared" si="0"/>
        <v>5.2332330519522081E-2</v>
      </c>
      <c r="AS39" s="5"/>
    </row>
    <row r="40" spans="1:45" ht="14.4" x14ac:dyDescent="0.3">
      <c r="A40" s="1">
        <v>2015</v>
      </c>
      <c r="B40" s="17">
        <v>861.34879999999998</v>
      </c>
      <c r="C40" s="14">
        <v>852.09649999999999</v>
      </c>
      <c r="D40" s="57"/>
      <c r="E40" s="27">
        <v>228.51650000000001</v>
      </c>
      <c r="F40" s="14">
        <v>230.26050000000001</v>
      </c>
      <c r="G40" s="20"/>
      <c r="H40" s="27">
        <v>437.63279999999997</v>
      </c>
      <c r="I40" s="14">
        <v>427.541</v>
      </c>
      <c r="J40" s="20"/>
      <c r="K40" s="27">
        <v>51.117800000000003</v>
      </c>
      <c r="L40" s="27">
        <v>50.464799999999997</v>
      </c>
      <c r="M40" s="20"/>
      <c r="N40" s="27">
        <v>67.111999999999995</v>
      </c>
      <c r="O40" s="27">
        <v>65.505799999999994</v>
      </c>
      <c r="P40" s="20"/>
      <c r="Q40" s="27">
        <v>49.7378</v>
      </c>
      <c r="R40" s="27">
        <v>51.055799999999998</v>
      </c>
      <c r="S40" s="20"/>
      <c r="T40" s="27">
        <v>27.231999999999999</v>
      </c>
      <c r="U40" s="27">
        <v>27.268799999999999</v>
      </c>
      <c r="V40" s="20"/>
      <c r="W40" s="28">
        <v>16471.525000000001</v>
      </c>
      <c r="X40" s="29">
        <v>16397.2</v>
      </c>
      <c r="AQ40" s="1">
        <v>2015</v>
      </c>
      <c r="AR40" s="4">
        <f t="shared" si="0"/>
        <v>5.2293202966938394E-2</v>
      </c>
      <c r="AS40" s="5"/>
    </row>
    <row r="41" spans="1:45" ht="14.4" x14ac:dyDescent="0.3">
      <c r="A41" s="1">
        <v>2016</v>
      </c>
      <c r="B41" s="17">
        <v>875.92949999999996</v>
      </c>
      <c r="C41" s="14">
        <v>864.81119999999999</v>
      </c>
      <c r="D41" s="57"/>
      <c r="E41" s="27">
        <v>230.72030000000001</v>
      </c>
      <c r="F41" s="14">
        <v>233.38489999999999</v>
      </c>
      <c r="G41" s="20"/>
      <c r="H41" s="27">
        <v>446.47649999999999</v>
      </c>
      <c r="I41" s="14">
        <v>433.3476</v>
      </c>
      <c r="J41" s="20"/>
      <c r="K41" s="27">
        <v>51.822499999999998</v>
      </c>
      <c r="L41" s="27">
        <v>51.169800000000002</v>
      </c>
      <c r="M41" s="20"/>
      <c r="N41" s="27">
        <v>69.134799999999998</v>
      </c>
      <c r="O41" s="27">
        <v>67.309299999999993</v>
      </c>
      <c r="P41" s="20"/>
      <c r="Q41" s="27">
        <v>50.326999999999998</v>
      </c>
      <c r="R41" s="27">
        <v>51.868400000000001</v>
      </c>
      <c r="S41" s="20"/>
      <c r="T41" s="27">
        <v>27.448499999999999</v>
      </c>
      <c r="U41" s="27">
        <v>27.731300000000001</v>
      </c>
      <c r="V41" s="20"/>
      <c r="W41" s="28">
        <v>16716.150000000001</v>
      </c>
      <c r="X41" s="29">
        <v>16660.522000000001</v>
      </c>
      <c r="AQ41" s="1">
        <v>2016</v>
      </c>
      <c r="AR41" s="4">
        <f t="shared" si="0"/>
        <v>5.2400193824534952E-2</v>
      </c>
      <c r="AS41" s="5"/>
    </row>
    <row r="42" spans="1:45" ht="14.4" x14ac:dyDescent="0.3">
      <c r="A42" s="1">
        <v>2017</v>
      </c>
      <c r="B42" s="17">
        <v>895.15639999999996</v>
      </c>
      <c r="C42" s="14">
        <v>886.22789999999998</v>
      </c>
      <c r="D42" s="57"/>
      <c r="E42" s="27">
        <v>234.5121</v>
      </c>
      <c r="F42" s="14">
        <v>238.80950000000001</v>
      </c>
      <c r="G42" s="20"/>
      <c r="H42" s="27">
        <v>458.76830000000001</v>
      </c>
      <c r="I42" s="14">
        <v>445.41030000000001</v>
      </c>
      <c r="J42" s="20"/>
      <c r="K42" s="27">
        <v>52.246699999999997</v>
      </c>
      <c r="L42" s="27">
        <v>51.661099999999998</v>
      </c>
      <c r="M42" s="20"/>
      <c r="N42" s="27">
        <v>70.545299999999997</v>
      </c>
      <c r="O42" s="27">
        <v>69.156800000000004</v>
      </c>
      <c r="P42" s="20"/>
      <c r="Q42" s="27">
        <v>51.361899999999999</v>
      </c>
      <c r="R42" s="27">
        <v>53.056899999999999</v>
      </c>
      <c r="S42" s="20"/>
      <c r="T42" s="27">
        <v>27.722200000000001</v>
      </c>
      <c r="U42" s="27">
        <v>28.133299999999998</v>
      </c>
      <c r="V42" s="20"/>
      <c r="W42" s="28">
        <v>17076.77</v>
      </c>
      <c r="X42" s="29">
        <v>17148.129000000001</v>
      </c>
      <c r="AQ42" s="1">
        <v>2017</v>
      </c>
      <c r="AR42" s="4">
        <f t="shared" si="0"/>
        <v>5.2419538355321288E-2</v>
      </c>
      <c r="AS42" s="4">
        <f t="shared" ref="AS42:AS51" si="1">B42/W42</f>
        <v>5.2419538355321288E-2</v>
      </c>
    </row>
    <row r="43" spans="1:45" ht="14.4" x14ac:dyDescent="0.3">
      <c r="A43" s="1">
        <v>2018</v>
      </c>
      <c r="B43" s="17">
        <v>918.24549999999999</v>
      </c>
      <c r="C43" s="14">
        <v>906.53800000000001</v>
      </c>
      <c r="D43" s="57"/>
      <c r="E43" s="27">
        <v>239.60849999999999</v>
      </c>
      <c r="F43" s="14">
        <v>243.3972</v>
      </c>
      <c r="G43" s="20"/>
      <c r="H43" s="27">
        <v>472.68400000000003</v>
      </c>
      <c r="I43" s="14">
        <v>457.57470000000001</v>
      </c>
      <c r="J43" s="20"/>
      <c r="K43" s="27">
        <v>53.153100000000002</v>
      </c>
      <c r="L43" s="27">
        <v>52.450800000000001</v>
      </c>
      <c r="M43" s="20"/>
      <c r="N43" s="27">
        <v>72.472999999999999</v>
      </c>
      <c r="O43" s="27">
        <v>70.872500000000002</v>
      </c>
      <c r="P43" s="20"/>
      <c r="Q43" s="27">
        <v>52.243499999999997</v>
      </c>
      <c r="R43" s="27">
        <v>53.799199999999999</v>
      </c>
      <c r="S43" s="20"/>
      <c r="T43" s="27">
        <v>28.083300000000001</v>
      </c>
      <c r="U43" s="27">
        <v>28.4437</v>
      </c>
      <c r="V43" s="20"/>
      <c r="W43" s="28">
        <v>17575.744999999999</v>
      </c>
      <c r="X43" s="29">
        <v>17611.641</v>
      </c>
      <c r="AQ43" s="1">
        <v>2018</v>
      </c>
      <c r="AR43" s="5"/>
      <c r="AS43" s="4">
        <f t="shared" si="1"/>
        <v>5.2245039968433771E-2</v>
      </c>
    </row>
    <row r="44" spans="1:45" ht="14.4" x14ac:dyDescent="0.3">
      <c r="A44" s="1">
        <v>2019</v>
      </c>
      <c r="B44" s="17">
        <v>935.66110000000003</v>
      </c>
      <c r="C44" s="14">
        <v>923.52200000000005</v>
      </c>
      <c r="D44" s="57"/>
      <c r="E44" s="27">
        <v>243.12780000000001</v>
      </c>
      <c r="F44" s="14">
        <v>246.81309999999999</v>
      </c>
      <c r="G44" s="20"/>
      <c r="H44" s="27">
        <v>483.44130000000001</v>
      </c>
      <c r="I44" s="14">
        <v>467.90050000000002</v>
      </c>
      <c r="J44" s="20"/>
      <c r="K44" s="27">
        <v>54.035299999999999</v>
      </c>
      <c r="L44" s="27">
        <v>53.366599999999998</v>
      </c>
      <c r="M44" s="20"/>
      <c r="N44" s="27">
        <v>73.744500000000002</v>
      </c>
      <c r="O44" s="27">
        <v>72.169899999999998</v>
      </c>
      <c r="P44" s="20"/>
      <c r="Q44" s="27">
        <v>53.015999999999998</v>
      </c>
      <c r="R44" s="27">
        <v>54.597000000000001</v>
      </c>
      <c r="S44" s="20"/>
      <c r="T44" s="27">
        <v>28.296099999999999</v>
      </c>
      <c r="U44" s="27">
        <v>28.675000000000001</v>
      </c>
      <c r="V44" s="20"/>
      <c r="W44" s="28">
        <v>17980.984</v>
      </c>
      <c r="X44" s="29">
        <v>17998.326000000001</v>
      </c>
      <c r="AQ44" s="1">
        <v>2019</v>
      </c>
      <c r="AR44" s="5"/>
      <c r="AS44" s="4">
        <f t="shared" si="1"/>
        <v>5.2036145519066143E-2</v>
      </c>
    </row>
    <row r="45" spans="1:45" ht="14.4" x14ac:dyDescent="0.3">
      <c r="A45" s="1">
        <v>2020</v>
      </c>
      <c r="B45" s="17">
        <v>942.77</v>
      </c>
      <c r="C45" s="14">
        <v>937.41499999999996</v>
      </c>
      <c r="D45" s="57"/>
      <c r="E45" s="27">
        <v>244.24930000000001</v>
      </c>
      <c r="F45" s="14">
        <v>249.67769999999999</v>
      </c>
      <c r="G45" s="20"/>
      <c r="H45" s="27">
        <v>488.3227</v>
      </c>
      <c r="I45" s="14">
        <v>476.1943</v>
      </c>
      <c r="J45" s="20"/>
      <c r="K45" s="27">
        <v>54.437100000000001</v>
      </c>
      <c r="L45" s="27">
        <v>54.162300000000002</v>
      </c>
      <c r="M45" s="20"/>
      <c r="N45" s="27">
        <v>74.001499999999993</v>
      </c>
      <c r="O45" s="27">
        <v>73.049899999999994</v>
      </c>
      <c r="P45" s="20"/>
      <c r="Q45" s="27">
        <v>53.488500000000002</v>
      </c>
      <c r="R45" s="27">
        <v>55.463099999999997</v>
      </c>
      <c r="S45" s="20"/>
      <c r="T45" s="27">
        <v>28.270900000000001</v>
      </c>
      <c r="U45" s="27">
        <v>28.867699999999999</v>
      </c>
      <c r="V45" s="20"/>
      <c r="W45" s="28">
        <v>18171.063999999998</v>
      </c>
      <c r="X45" s="29">
        <v>18334.285</v>
      </c>
      <c r="AQ45" s="1">
        <v>2020</v>
      </c>
      <c r="AR45" s="5"/>
      <c r="AS45" s="4">
        <f t="shared" si="1"/>
        <v>5.1883037779185633E-2</v>
      </c>
    </row>
    <row r="46" spans="1:45" ht="14.4" x14ac:dyDescent="0.3">
      <c r="A46" s="1">
        <v>2021</v>
      </c>
      <c r="B46" s="17">
        <v>965.88070000000005</v>
      </c>
      <c r="C46" s="14">
        <v>953.56060000000002</v>
      </c>
      <c r="D46" s="57"/>
      <c r="E46" s="27">
        <v>249.65190000000001</v>
      </c>
      <c r="F46" s="14">
        <v>253.53540000000001</v>
      </c>
      <c r="G46" s="20"/>
      <c r="H46" s="27">
        <v>501.34390000000002</v>
      </c>
      <c r="I46" s="14">
        <v>485.38479999999998</v>
      </c>
      <c r="J46" s="20"/>
      <c r="K46" s="27">
        <v>55.775399999999998</v>
      </c>
      <c r="L46" s="27">
        <v>55.0914</v>
      </c>
      <c r="M46" s="20"/>
      <c r="N46" s="27">
        <v>75.582700000000003</v>
      </c>
      <c r="O46" s="27">
        <v>73.992800000000003</v>
      </c>
      <c r="P46" s="20"/>
      <c r="Q46" s="27">
        <v>54.790799999999997</v>
      </c>
      <c r="R46" s="27">
        <v>56.410499999999999</v>
      </c>
      <c r="S46" s="20"/>
      <c r="T46" s="27">
        <v>28.736000000000001</v>
      </c>
      <c r="U46" s="27">
        <v>29.145700000000001</v>
      </c>
      <c r="V46" s="20"/>
      <c r="W46" s="28">
        <v>18623.026000000002</v>
      </c>
      <c r="X46" s="29">
        <v>18691.402999999998</v>
      </c>
      <c r="AQ46" s="1">
        <v>2021</v>
      </c>
      <c r="AR46" s="5"/>
      <c r="AS46" s="4">
        <f t="shared" si="1"/>
        <v>5.186486342230312E-2</v>
      </c>
    </row>
    <row r="47" spans="1:45" ht="14.4" x14ac:dyDescent="0.3">
      <c r="A47" s="1">
        <v>2022</v>
      </c>
      <c r="B47" s="17">
        <v>988.35730000000001</v>
      </c>
      <c r="C47" s="14">
        <v>972.70339999999999</v>
      </c>
      <c r="D47" s="57"/>
      <c r="E47" s="27">
        <v>254.91990000000001</v>
      </c>
      <c r="F47" s="14">
        <v>258.2482</v>
      </c>
      <c r="G47" s="20"/>
      <c r="H47" s="27">
        <v>514.04859999999996</v>
      </c>
      <c r="I47" s="14">
        <v>496.03469999999999</v>
      </c>
      <c r="J47" s="20"/>
      <c r="K47" s="27">
        <v>57.045699999999997</v>
      </c>
      <c r="L47" s="27">
        <v>56.174799999999998</v>
      </c>
      <c r="M47" s="20"/>
      <c r="N47" s="27">
        <v>77.155500000000004</v>
      </c>
      <c r="O47" s="27">
        <v>75.209800000000001</v>
      </c>
      <c r="P47" s="20"/>
      <c r="Q47" s="27">
        <v>56.002299999999998</v>
      </c>
      <c r="R47" s="27">
        <v>57.502899999999997</v>
      </c>
      <c r="S47" s="20"/>
      <c r="T47" s="27">
        <v>29.185500000000001</v>
      </c>
      <c r="U47" s="27">
        <v>29.533000000000001</v>
      </c>
      <c r="V47" s="20"/>
      <c r="W47" s="28">
        <v>19077.421999999999</v>
      </c>
      <c r="X47" s="29">
        <v>19092.618999999999</v>
      </c>
      <c r="AQ47" s="1">
        <v>2022</v>
      </c>
      <c r="AR47" s="5"/>
      <c r="AS47" s="4">
        <f t="shared" si="1"/>
        <v>5.1807697077728851E-2</v>
      </c>
    </row>
    <row r="48" spans="1:45" ht="14.4" x14ac:dyDescent="0.3">
      <c r="A48" s="1">
        <v>2023</v>
      </c>
      <c r="B48" s="17">
        <v>1010.5112</v>
      </c>
      <c r="C48" s="14">
        <v>991.99670000000003</v>
      </c>
      <c r="D48" s="57"/>
      <c r="E48" s="27">
        <v>260.17959999999999</v>
      </c>
      <c r="F48" s="14">
        <v>263.00729999999999</v>
      </c>
      <c r="G48" s="20"/>
      <c r="H48" s="27">
        <v>526.60199999999998</v>
      </c>
      <c r="I48" s="14">
        <v>506.76769999999999</v>
      </c>
      <c r="J48" s="20"/>
      <c r="K48" s="27">
        <v>58.254399999999997</v>
      </c>
      <c r="L48" s="27">
        <v>57.237000000000002</v>
      </c>
      <c r="M48" s="20"/>
      <c r="N48" s="27">
        <v>78.694299999999998</v>
      </c>
      <c r="O48" s="27">
        <v>76.479500000000002</v>
      </c>
      <c r="P48" s="20"/>
      <c r="Q48" s="27">
        <v>57.132199999999997</v>
      </c>
      <c r="R48" s="27">
        <v>58.552799999999998</v>
      </c>
      <c r="S48" s="20"/>
      <c r="T48" s="27">
        <v>29.648700000000002</v>
      </c>
      <c r="U48" s="27">
        <v>29.952400000000001</v>
      </c>
      <c r="V48" s="20"/>
      <c r="W48" s="28">
        <v>19535.344000000001</v>
      </c>
      <c r="X48" s="29">
        <v>19500.151999999998</v>
      </c>
      <c r="AQ48" s="1">
        <v>2023</v>
      </c>
      <c r="AR48" s="5"/>
      <c r="AS48" s="4">
        <f t="shared" si="1"/>
        <v>5.1727330729369289E-2</v>
      </c>
    </row>
    <row r="49" spans="1:45" ht="14.4" x14ac:dyDescent="0.3">
      <c r="A49" s="1">
        <v>2024</v>
      </c>
      <c r="B49" s="17">
        <v>1028.4921999999999</v>
      </c>
      <c r="C49" s="14">
        <v>1010.8025</v>
      </c>
      <c r="D49" s="57"/>
      <c r="E49" s="27">
        <v>264.42579999999998</v>
      </c>
      <c r="F49" s="14">
        <v>267.60149999999999</v>
      </c>
      <c r="G49" s="20"/>
      <c r="H49" s="27">
        <v>536.95749999999998</v>
      </c>
      <c r="I49" s="14">
        <v>517.31179999999995</v>
      </c>
      <c r="J49" s="20"/>
      <c r="K49" s="27">
        <v>59.182499999999997</v>
      </c>
      <c r="L49" s="27">
        <v>58.223500000000001</v>
      </c>
      <c r="M49" s="20"/>
      <c r="N49" s="27">
        <v>79.851799999999997</v>
      </c>
      <c r="O49" s="27">
        <v>77.701999999999998</v>
      </c>
      <c r="P49" s="20"/>
      <c r="Q49" s="27">
        <v>58.065800000000003</v>
      </c>
      <c r="R49" s="27">
        <v>59.593699999999998</v>
      </c>
      <c r="S49" s="20"/>
      <c r="T49" s="27">
        <v>30.008800000000001</v>
      </c>
      <c r="U49" s="27">
        <v>30.370100000000001</v>
      </c>
      <c r="V49" s="20"/>
      <c r="W49" s="28">
        <v>19915.932000000001</v>
      </c>
      <c r="X49" s="29">
        <v>19899.436000000002</v>
      </c>
      <c r="AQ49" s="1">
        <v>2024</v>
      </c>
      <c r="AR49" s="5"/>
      <c r="AS49" s="4">
        <f t="shared" si="1"/>
        <v>5.1641680640403864E-2</v>
      </c>
    </row>
    <row r="50" spans="1:45" ht="14.4" x14ac:dyDescent="0.3">
      <c r="A50" s="1">
        <v>2025</v>
      </c>
      <c r="B50" s="17">
        <v>1046.0650000000001</v>
      </c>
      <c r="C50" s="14">
        <v>1029.4394</v>
      </c>
      <c r="D50" s="57"/>
      <c r="E50" s="27">
        <v>268.57810000000001</v>
      </c>
      <c r="F50" s="14">
        <v>272.1071</v>
      </c>
      <c r="G50" s="20"/>
      <c r="H50" s="27">
        <v>547.04420000000005</v>
      </c>
      <c r="I50" s="14">
        <v>527.84730000000002</v>
      </c>
      <c r="J50" s="20"/>
      <c r="K50" s="27">
        <v>60.073599999999999</v>
      </c>
      <c r="L50" s="27">
        <v>59.166200000000003</v>
      </c>
      <c r="M50" s="20"/>
      <c r="N50" s="27">
        <v>81.009799999999998</v>
      </c>
      <c r="O50" s="27">
        <v>78.931200000000004</v>
      </c>
      <c r="P50" s="20"/>
      <c r="Q50" s="27">
        <v>58.9955</v>
      </c>
      <c r="R50" s="27">
        <v>60.612200000000001</v>
      </c>
      <c r="S50" s="20"/>
      <c r="T50" s="27">
        <v>30.363800000000001</v>
      </c>
      <c r="U50" s="27">
        <v>30.775300000000001</v>
      </c>
      <c r="V50" s="20"/>
      <c r="W50" s="28">
        <v>20282.637999999999</v>
      </c>
      <c r="X50" s="29">
        <v>20293.105</v>
      </c>
      <c r="AQ50" s="1">
        <v>2025</v>
      </c>
      <c r="AR50" s="5"/>
      <c r="AS50" s="4">
        <f t="shared" si="1"/>
        <v>5.1574405656700087E-2</v>
      </c>
    </row>
    <row r="51" spans="1:45" ht="14.4" x14ac:dyDescent="0.3">
      <c r="A51" s="1">
        <v>2026</v>
      </c>
      <c r="B51" s="17">
        <v>1065.0467000000001</v>
      </c>
      <c r="C51" s="14">
        <v>1048.5853999999999</v>
      </c>
      <c r="D51" s="57"/>
      <c r="E51" s="27">
        <v>273.00060000000002</v>
      </c>
      <c r="F51" s="14">
        <v>276.67250000000001</v>
      </c>
      <c r="G51" s="20"/>
      <c r="H51" s="27">
        <v>557.99969999999996</v>
      </c>
      <c r="I51" s="14">
        <v>538.78790000000004</v>
      </c>
      <c r="J51" s="20"/>
      <c r="K51" s="27">
        <v>61.005800000000001</v>
      </c>
      <c r="L51" s="27">
        <v>60.094799999999999</v>
      </c>
      <c r="M51" s="20"/>
      <c r="N51" s="27">
        <v>82.308000000000007</v>
      </c>
      <c r="O51" s="27">
        <v>80.215299999999999</v>
      </c>
      <c r="P51" s="20"/>
      <c r="Q51" s="27">
        <v>59.978099999999998</v>
      </c>
      <c r="R51" s="27">
        <v>61.626899999999999</v>
      </c>
      <c r="S51" s="20"/>
      <c r="T51" s="27">
        <v>30.7546</v>
      </c>
      <c r="U51" s="27">
        <v>31.188099999999999</v>
      </c>
      <c r="V51" s="20"/>
      <c r="W51" s="28">
        <v>20666.032999999999</v>
      </c>
      <c r="X51" s="29">
        <v>20696.350999999999</v>
      </c>
      <c r="AQ51" s="1">
        <v>2026</v>
      </c>
      <c r="AR51" s="5"/>
      <c r="AS51" s="4">
        <f t="shared" si="1"/>
        <v>5.1536097905195456E-2</v>
      </c>
    </row>
    <row r="52" spans="1:45" ht="14.4" x14ac:dyDescent="0.3">
      <c r="A52" s="1">
        <v>2027</v>
      </c>
      <c r="B52" s="18">
        <v>1083.683</v>
      </c>
      <c r="C52" s="72"/>
      <c r="D52" s="58"/>
      <c r="E52" s="30">
        <v>277.37</v>
      </c>
      <c r="F52" s="72"/>
      <c r="G52" s="16"/>
      <c r="H52" s="30">
        <v>568.67999999999995</v>
      </c>
      <c r="I52" s="72"/>
      <c r="J52" s="16"/>
      <c r="K52" s="30">
        <v>61.917999999999999</v>
      </c>
      <c r="L52" s="72"/>
      <c r="M52" s="16"/>
      <c r="N52" s="30">
        <v>83.63</v>
      </c>
      <c r="O52" s="72"/>
      <c r="P52" s="16"/>
      <c r="Q52" s="30">
        <v>60.93</v>
      </c>
      <c r="R52" s="72"/>
      <c r="S52" s="16"/>
      <c r="T52" s="30">
        <v>31.14</v>
      </c>
      <c r="U52" s="72"/>
      <c r="V52" s="16"/>
      <c r="W52" s="31">
        <v>21055.1</v>
      </c>
      <c r="X52" s="73"/>
      <c r="AQ52" s="1"/>
      <c r="AR52" s="5"/>
      <c r="AS52" s="4"/>
    </row>
    <row r="54" spans="1:45" x14ac:dyDescent="0.25">
      <c r="A54" s="6" t="s">
        <v>44</v>
      </c>
      <c r="B54" s="9">
        <f>(B41/B25)^(1/(COUNT(B25:B41)-1))-1</f>
        <v>1.188477783303421E-2</v>
      </c>
      <c r="C54" s="9">
        <f>(C41/C25)^(1/(COUNT(C25:C41)-1))-1</f>
        <v>1.150572402020611E-2</v>
      </c>
      <c r="E54" s="9">
        <f>(E41/E25)^(1/(COUNT(E25:E41)-1))-1</f>
        <v>6.099714039404347E-3</v>
      </c>
      <c r="F54" s="9">
        <f>(F41/F25)^(1/(COUNT(F25:F41)-1))-1</f>
        <v>7.5384901734238952E-3</v>
      </c>
      <c r="H54" s="9">
        <f>(H41/H25)^(1/(COUNT(H25:H41)-1))-1</f>
        <v>1.5662552105145E-2</v>
      </c>
      <c r="I54" s="9">
        <f>(I41/I25)^(1/(COUNT(I25:I41)-1))-1</f>
        <v>1.3808098244656009E-2</v>
      </c>
      <c r="K54" s="9">
        <f>(K41/K25)^(1/(COUNT(K25:K41)-1))-1</f>
        <v>6.6367818036046078E-3</v>
      </c>
      <c r="L54" s="9">
        <f>(L41/L25)^(1/(COUNT(L25:L41)-1))-1</f>
        <v>6.3611269168337703E-3</v>
      </c>
      <c r="N54" s="9">
        <f>(N41/N25)^(1/(COUNT(N25:N41)-1))-1</f>
        <v>1.4254064520437204E-2</v>
      </c>
      <c r="O54" s="9">
        <f>(O41/O25)^(1/(COUNT(O25:O41)-1))-1</f>
        <v>1.4389372687432012E-2</v>
      </c>
      <c r="Q54" s="9">
        <f>(Q41/Q25)^(1/(COUNT(Q25:Q41)-1))-1</f>
        <v>9.1877412058749552E-3</v>
      </c>
      <c r="R54" s="9">
        <f>(R41/R25)^(1/(COUNT(R25:R41)-1))-1</f>
        <v>1.1405692340880291E-2</v>
      </c>
      <c r="T54" s="9">
        <f>(T41/T25)^(1/(COUNT(T25:T41)-1))-1</f>
        <v>1.2993668693584759E-2</v>
      </c>
      <c r="U54" s="9">
        <f>(U41/U25)^(1/(COUNT(U25:U41)-1))-1</f>
        <v>1.4067150613575219E-2</v>
      </c>
      <c r="W54" s="32">
        <f>(W41/W25)^(1/(COUNT(W25:W41)-1))-1</f>
        <v>1.8028461993146339E-2</v>
      </c>
      <c r="X54" s="32">
        <f>(X41/X25)^(1/(COUNT(X25:X41)-1))-1</f>
        <v>1.7816393811791897E-2</v>
      </c>
    </row>
    <row r="55" spans="1:45" x14ac:dyDescent="0.25">
      <c r="A55" s="6" t="s">
        <v>67</v>
      </c>
      <c r="B55" s="9">
        <f>(B51/B42)^(1/(COUNT(B42:B51)-1))-1</f>
        <v>1.9495998588683339E-2</v>
      </c>
      <c r="C55" s="9">
        <f>(C51/C42)^(1/(COUNT(C42:C51)-1))-1</f>
        <v>1.8867240596534884E-2</v>
      </c>
      <c r="E55" s="9">
        <f>(E51/E42)^(1/(COUNT(E42:E51)-1))-1</f>
        <v>1.7028561567423717E-2</v>
      </c>
      <c r="F55" s="9">
        <f>(F51/F42)^(1/(COUNT(F42:F51)-1))-1</f>
        <v>1.6486463301979226E-2</v>
      </c>
      <c r="H55" s="9">
        <f>(H51/H42)^(1/(COUNT(H42:H51)-1))-1</f>
        <v>2.1995424758320503E-2</v>
      </c>
      <c r="I55" s="9">
        <f>(I51/I42)^(1/(COUNT(I42:I51)-1))-1</f>
        <v>2.1372534929205544E-2</v>
      </c>
      <c r="K55" s="9">
        <f>(K51/K42)^(1/(COUNT(K42:K51)-1))-1</f>
        <v>1.7370499219740765E-2</v>
      </c>
      <c r="L55" s="9">
        <f>(L51/L42)^(1/(COUNT(L42:L51)-1))-1</f>
        <v>1.6943974021864205E-2</v>
      </c>
      <c r="N55" s="9">
        <f>(N51/N42)^(1/(COUNT(N42:N51)-1))-1</f>
        <v>1.7282448593835875E-2</v>
      </c>
      <c r="O55" s="9">
        <f>(O51/O42)^(1/(COUNT(O42:O51)-1))-1</f>
        <v>1.6618563877863535E-2</v>
      </c>
      <c r="Q55" s="9">
        <f>(Q51/Q42)^(1/(COUNT(Q42:Q51)-1))-1</f>
        <v>1.7380744470514298E-2</v>
      </c>
      <c r="R55" s="9">
        <f>(R51/R42)^(1/(COUNT(R42:R51)-1))-1</f>
        <v>1.6776226693468788E-2</v>
      </c>
      <c r="T55" s="9">
        <f>(T51/T42)^(1/(COUNT(T42:T51)-1))-1</f>
        <v>1.160077758187894E-2</v>
      </c>
      <c r="U55" s="9">
        <f>(U51/U42)^(1/(COUNT(U42:U51)-1))-1</f>
        <v>1.1519475504382148E-2</v>
      </c>
      <c r="W55" s="32">
        <f>(W51/W42)^(1/(COUNT(W42:W51)-1))-1</f>
        <v>2.1423181177478767E-2</v>
      </c>
      <c r="X55" s="32">
        <f>(X51/X42)^(1/(COUNT(X42:X51)-1))-1</f>
        <v>2.1116341687424933E-2</v>
      </c>
    </row>
    <row r="57" spans="1:45" ht="14.4" x14ac:dyDescent="0.3">
      <c r="B57" s="24" t="str">
        <f>B4</f>
        <v>NE_17</v>
      </c>
      <c r="C57" s="24" t="str">
        <f>C4</f>
        <v>NE_16</v>
      </c>
      <c r="E57" s="24" t="str">
        <f>E4</f>
        <v>CT_17</v>
      </c>
      <c r="F57" s="24" t="str">
        <f>F4</f>
        <v>CT_16</v>
      </c>
      <c r="H57" s="24" t="str">
        <f>H4</f>
        <v>MA_17</v>
      </c>
      <c r="I57" s="24" t="str">
        <f>I4</f>
        <v>MA_16</v>
      </c>
      <c r="K57" s="24" t="str">
        <f>K4</f>
        <v>ME_17</v>
      </c>
      <c r="L57" s="24" t="str">
        <f>L4</f>
        <v>ME_16</v>
      </c>
      <c r="N57" s="24" t="str">
        <f>N4</f>
        <v>NH_17</v>
      </c>
      <c r="O57" s="24" t="str">
        <f>O4</f>
        <v>NH_16</v>
      </c>
      <c r="Q57" s="24" t="str">
        <f>Q4</f>
        <v>RI_17</v>
      </c>
      <c r="R57" s="24" t="str">
        <f>R4</f>
        <v>RI_16</v>
      </c>
      <c r="T57" s="24" t="str">
        <f>T4</f>
        <v>VT_17</v>
      </c>
      <c r="U57" s="24" t="str">
        <f>U4</f>
        <v>VT_16</v>
      </c>
      <c r="W57" s="25" t="str">
        <f>W4</f>
        <v>USA_17</v>
      </c>
      <c r="X57" s="25" t="str">
        <f>X4</f>
        <v>USA_16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57"/>
  <sheetViews>
    <sheetView workbookViewId="0">
      <selection activeCell="A32" sqref="A32"/>
    </sheetView>
  </sheetViews>
  <sheetFormatPr defaultRowHeight="13.2" x14ac:dyDescent="0.25"/>
  <cols>
    <col min="1" max="1" width="18.88671875" customWidth="1"/>
    <col min="2" max="2" width="12.109375" customWidth="1"/>
    <col min="4" max="4" width="5.6640625" customWidth="1"/>
    <col min="7" max="7" width="5.44140625" customWidth="1"/>
    <col min="10" max="10" width="5.88671875" customWidth="1"/>
    <col min="13" max="13" width="5.5546875" customWidth="1"/>
    <col min="16" max="16" width="5.88671875" customWidth="1"/>
    <col min="19" max="19" width="5.44140625" customWidth="1"/>
    <col min="22" max="22" width="6.5546875" customWidth="1"/>
    <col min="44" max="44" width="13.5546875" customWidth="1"/>
    <col min="45" max="45" width="10.77734375" customWidth="1"/>
  </cols>
  <sheetData>
    <row r="1" spans="1:45" ht="14.4" x14ac:dyDescent="0.3">
      <c r="B1" s="1" t="s">
        <v>3</v>
      </c>
      <c r="I1" s="51" t="s">
        <v>36</v>
      </c>
    </row>
    <row r="3" spans="1:45" x14ac:dyDescent="0.25">
      <c r="B3" s="10" t="s">
        <v>2</v>
      </c>
      <c r="C3" s="11" t="s">
        <v>2</v>
      </c>
      <c r="D3" s="15"/>
      <c r="E3" s="21" t="s">
        <v>2</v>
      </c>
      <c r="F3" s="21" t="s">
        <v>2</v>
      </c>
      <c r="G3" s="15"/>
      <c r="H3" s="21" t="s">
        <v>2</v>
      </c>
      <c r="I3" s="21" t="s">
        <v>2</v>
      </c>
      <c r="J3" s="15"/>
      <c r="K3" s="21" t="s">
        <v>2</v>
      </c>
      <c r="L3" s="21" t="s">
        <v>2</v>
      </c>
      <c r="M3" s="15"/>
      <c r="N3" s="21" t="s">
        <v>2</v>
      </c>
      <c r="O3" s="21" t="s">
        <v>2</v>
      </c>
      <c r="P3" s="15"/>
      <c r="Q3" s="21" t="s">
        <v>2</v>
      </c>
      <c r="R3" s="21" t="s">
        <v>2</v>
      </c>
      <c r="S3" s="15"/>
      <c r="T3" s="21" t="s">
        <v>2</v>
      </c>
      <c r="U3" s="21" t="s">
        <v>2</v>
      </c>
      <c r="V3" s="15"/>
      <c r="W3" s="22" t="s">
        <v>2</v>
      </c>
      <c r="X3" s="23" t="s">
        <v>2</v>
      </c>
    </row>
    <row r="4" spans="1:45" ht="14.4" x14ac:dyDescent="0.3">
      <c r="B4" s="12" t="s">
        <v>43</v>
      </c>
      <c r="C4" s="13" t="s">
        <v>25</v>
      </c>
      <c r="D4" s="19"/>
      <c r="E4" s="24" t="s">
        <v>45</v>
      </c>
      <c r="F4" s="24" t="s">
        <v>26</v>
      </c>
      <c r="G4" s="19"/>
      <c r="H4" s="24" t="s">
        <v>46</v>
      </c>
      <c r="I4" s="24" t="s">
        <v>27</v>
      </c>
      <c r="J4" s="19"/>
      <c r="K4" s="24" t="s">
        <v>47</v>
      </c>
      <c r="L4" s="24" t="s">
        <v>28</v>
      </c>
      <c r="M4" s="19"/>
      <c r="N4" s="24" t="s">
        <v>48</v>
      </c>
      <c r="O4" s="24" t="s">
        <v>29</v>
      </c>
      <c r="P4" s="19"/>
      <c r="Q4" s="24" t="s">
        <v>49</v>
      </c>
      <c r="R4" s="24" t="s">
        <v>30</v>
      </c>
      <c r="S4" s="19"/>
      <c r="T4" s="24" t="s">
        <v>50</v>
      </c>
      <c r="U4" s="24" t="s">
        <v>31</v>
      </c>
      <c r="V4" s="19"/>
      <c r="W4" s="25" t="s">
        <v>51</v>
      </c>
      <c r="X4" s="26" t="s">
        <v>32</v>
      </c>
      <c r="AR4" s="2" t="s">
        <v>9</v>
      </c>
      <c r="AS4" s="2" t="s">
        <v>10</v>
      </c>
    </row>
    <row r="5" spans="1:45" ht="14.4" x14ac:dyDescent="0.3">
      <c r="A5" s="1">
        <v>1980</v>
      </c>
      <c r="B5" s="44">
        <v>301.38790999999998</v>
      </c>
      <c r="C5" s="62">
        <v>301.38790999999998</v>
      </c>
      <c r="D5" s="20"/>
      <c r="E5" s="27">
        <v>87.424990000000008</v>
      </c>
      <c r="F5" s="27">
        <v>87.424990000000008</v>
      </c>
      <c r="G5" s="20"/>
      <c r="H5" s="27">
        <v>139.70892999999998</v>
      </c>
      <c r="I5" s="27">
        <v>139.70892999999998</v>
      </c>
      <c r="J5" s="20"/>
      <c r="K5" s="27">
        <v>21.789977</v>
      </c>
      <c r="L5" s="27">
        <v>21.789977</v>
      </c>
      <c r="M5" s="20"/>
      <c r="N5" s="27">
        <v>21.080957999999999</v>
      </c>
      <c r="O5" s="27">
        <v>21.080957999999999</v>
      </c>
      <c r="P5" s="20"/>
      <c r="Q5" s="27">
        <v>21.223564</v>
      </c>
      <c r="R5" s="27">
        <v>21.223564</v>
      </c>
      <c r="S5" s="20"/>
      <c r="T5" s="27">
        <v>10.159482000000001</v>
      </c>
      <c r="U5" s="27">
        <v>10.159482000000001</v>
      </c>
      <c r="V5" s="20"/>
      <c r="W5" s="59">
        <v>5268.442</v>
      </c>
      <c r="X5" s="60">
        <v>5268.442</v>
      </c>
      <c r="AQ5" s="1">
        <v>1980</v>
      </c>
      <c r="AR5" s="4">
        <f>B5/W5</f>
        <v>5.7206268950099476E-2</v>
      </c>
      <c r="AS5" s="5"/>
    </row>
    <row r="6" spans="1:45" ht="14.4" x14ac:dyDescent="0.3">
      <c r="A6" s="1">
        <v>1981</v>
      </c>
      <c r="B6" s="44">
        <v>309.21059000000002</v>
      </c>
      <c r="C6" s="62">
        <v>309.21059000000002</v>
      </c>
      <c r="D6" s="20"/>
      <c r="E6" s="27">
        <v>90.103229999999996</v>
      </c>
      <c r="F6" s="27">
        <v>90.103229999999996</v>
      </c>
      <c r="G6" s="20"/>
      <c r="H6" s="27">
        <v>142.86696000000001</v>
      </c>
      <c r="I6" s="27">
        <v>142.86696000000001</v>
      </c>
      <c r="J6" s="20"/>
      <c r="K6" s="27">
        <v>22.097487000000001</v>
      </c>
      <c r="L6" s="27">
        <v>22.097487000000001</v>
      </c>
      <c r="M6" s="20"/>
      <c r="N6" s="27">
        <v>21.920795999999999</v>
      </c>
      <c r="O6" s="27">
        <v>21.920795999999999</v>
      </c>
      <c r="P6" s="20"/>
      <c r="Q6" s="27">
        <v>21.713673</v>
      </c>
      <c r="R6" s="27">
        <v>21.713673</v>
      </c>
      <c r="S6" s="20"/>
      <c r="T6" s="27">
        <v>10.508441999999999</v>
      </c>
      <c r="U6" s="27">
        <v>10.508441999999999</v>
      </c>
      <c r="V6" s="20"/>
      <c r="W6" s="59">
        <v>5418.8755000000001</v>
      </c>
      <c r="X6" s="60">
        <v>5418.8755000000001</v>
      </c>
      <c r="AQ6" s="1">
        <v>1981</v>
      </c>
      <c r="AR6" s="4">
        <f t="shared" ref="AR6:AR42" si="0">B6/W6</f>
        <v>5.7061763090884822E-2</v>
      </c>
      <c r="AS6" s="5"/>
    </row>
    <row r="7" spans="1:45" ht="14.4" x14ac:dyDescent="0.3">
      <c r="A7" s="1">
        <v>1982</v>
      </c>
      <c r="B7" s="44">
        <v>319.06458000000003</v>
      </c>
      <c r="C7" s="62">
        <v>319.06458000000003</v>
      </c>
      <c r="D7" s="20"/>
      <c r="E7" s="27">
        <v>92.205497000000008</v>
      </c>
      <c r="F7" s="27">
        <v>92.205497000000008</v>
      </c>
      <c r="G7" s="20"/>
      <c r="H7" s="27">
        <v>148.44219000000001</v>
      </c>
      <c r="I7" s="27">
        <v>148.44219000000001</v>
      </c>
      <c r="J7" s="20"/>
      <c r="K7" s="27">
        <v>22.673094000000003</v>
      </c>
      <c r="L7" s="27">
        <v>22.673094000000003</v>
      </c>
      <c r="M7" s="20"/>
      <c r="N7" s="27">
        <v>22.879375</v>
      </c>
      <c r="O7" s="27">
        <v>22.879375</v>
      </c>
      <c r="P7" s="20"/>
      <c r="Q7" s="27">
        <v>22.091298999999999</v>
      </c>
      <c r="R7" s="27">
        <v>22.091298999999999</v>
      </c>
      <c r="S7" s="20"/>
      <c r="T7" s="27">
        <v>10.773129000000001</v>
      </c>
      <c r="U7" s="27">
        <v>10.773129000000001</v>
      </c>
      <c r="V7" s="20"/>
      <c r="W7" s="59">
        <v>5497.9692999999997</v>
      </c>
      <c r="X7" s="60">
        <v>5497.9692999999997</v>
      </c>
      <c r="AQ7" s="1">
        <v>1982</v>
      </c>
      <c r="AR7" s="4">
        <f t="shared" si="0"/>
        <v>5.8033168719221484E-2</v>
      </c>
      <c r="AS7" s="5"/>
    </row>
    <row r="8" spans="1:45" ht="14.4" x14ac:dyDescent="0.3">
      <c r="A8" s="1">
        <v>1983</v>
      </c>
      <c r="B8" s="44">
        <v>330.53075999999999</v>
      </c>
      <c r="C8" s="62">
        <v>330.53075999999999</v>
      </c>
      <c r="D8" s="20"/>
      <c r="E8" s="27">
        <v>94.544312000000005</v>
      </c>
      <c r="F8" s="27">
        <v>94.544312000000005</v>
      </c>
      <c r="G8" s="20"/>
      <c r="H8" s="27">
        <v>154.68683999999999</v>
      </c>
      <c r="I8" s="27">
        <v>154.68683999999999</v>
      </c>
      <c r="J8" s="20"/>
      <c r="K8" s="27">
        <v>23.314344000000002</v>
      </c>
      <c r="L8" s="27">
        <v>23.314344000000002</v>
      </c>
      <c r="M8" s="20"/>
      <c r="N8" s="27">
        <v>24.107588</v>
      </c>
      <c r="O8" s="27">
        <v>24.107588</v>
      </c>
      <c r="P8" s="20"/>
      <c r="Q8" s="27">
        <v>22.848369999999999</v>
      </c>
      <c r="R8" s="27">
        <v>22.848369999999999</v>
      </c>
      <c r="S8" s="20"/>
      <c r="T8" s="27">
        <v>11.029309999999999</v>
      </c>
      <c r="U8" s="27">
        <v>11.029309999999999</v>
      </c>
      <c r="V8" s="20"/>
      <c r="W8" s="59">
        <v>5632.3011999999999</v>
      </c>
      <c r="X8" s="60">
        <v>5632.3011999999999</v>
      </c>
      <c r="AQ8" s="1">
        <v>1983</v>
      </c>
      <c r="AR8" s="4">
        <f t="shared" si="0"/>
        <v>5.8684851584286719E-2</v>
      </c>
      <c r="AS8" s="5"/>
    </row>
    <row r="9" spans="1:45" ht="14.4" x14ac:dyDescent="0.3">
      <c r="A9" s="1">
        <v>1984</v>
      </c>
      <c r="B9" s="44">
        <v>357.35401000000002</v>
      </c>
      <c r="C9" s="62">
        <v>357.35401000000002</v>
      </c>
      <c r="D9" s="20"/>
      <c r="E9" s="27">
        <v>102.04777</v>
      </c>
      <c r="F9" s="27">
        <v>102.04777</v>
      </c>
      <c r="G9" s="20"/>
      <c r="H9" s="27">
        <v>168.11689999999999</v>
      </c>
      <c r="I9" s="27">
        <v>168.11689999999999</v>
      </c>
      <c r="J9" s="20"/>
      <c r="K9" s="27">
        <v>24.920399</v>
      </c>
      <c r="L9" s="27">
        <v>24.920399</v>
      </c>
      <c r="M9" s="20"/>
      <c r="N9" s="27">
        <v>26.278663000000002</v>
      </c>
      <c r="O9" s="27">
        <v>26.278663000000002</v>
      </c>
      <c r="P9" s="20"/>
      <c r="Q9" s="27">
        <v>24.263555</v>
      </c>
      <c r="R9" s="27">
        <v>24.263555</v>
      </c>
      <c r="S9" s="20"/>
      <c r="T9" s="27">
        <v>11.726719999999998</v>
      </c>
      <c r="U9" s="27">
        <v>11.726719999999998</v>
      </c>
      <c r="V9" s="20"/>
      <c r="W9" s="59">
        <v>5996.1688999999997</v>
      </c>
      <c r="X9" s="60">
        <v>5996.1688999999997</v>
      </c>
      <c r="AQ9" s="1">
        <v>1984</v>
      </c>
      <c r="AR9" s="4">
        <f t="shared" si="0"/>
        <v>5.9597055379810936E-2</v>
      </c>
      <c r="AS9" s="5"/>
    </row>
    <row r="10" spans="1:45" ht="14.4" x14ac:dyDescent="0.3">
      <c r="A10" s="1">
        <v>1985</v>
      </c>
      <c r="B10" s="44">
        <v>373.03262000000001</v>
      </c>
      <c r="C10" s="62">
        <v>373.03262000000001</v>
      </c>
      <c r="D10" s="20"/>
      <c r="E10" s="27">
        <v>105.79934</v>
      </c>
      <c r="F10" s="27">
        <v>105.79934</v>
      </c>
      <c r="G10" s="20"/>
      <c r="H10" s="27">
        <v>175.78030999999999</v>
      </c>
      <c r="I10" s="27">
        <v>175.78030999999999</v>
      </c>
      <c r="J10" s="20"/>
      <c r="K10" s="27">
        <v>25.957993999999999</v>
      </c>
      <c r="L10" s="27">
        <v>25.957993999999999</v>
      </c>
      <c r="M10" s="20"/>
      <c r="N10" s="27">
        <v>28.045034000000001</v>
      </c>
      <c r="O10" s="27">
        <v>28.045034000000001</v>
      </c>
      <c r="P10" s="20"/>
      <c r="Q10" s="27">
        <v>25.207283</v>
      </c>
      <c r="R10" s="27">
        <v>25.207283</v>
      </c>
      <c r="S10" s="20"/>
      <c r="T10" s="27">
        <v>12.242663</v>
      </c>
      <c r="U10" s="27">
        <v>12.242663</v>
      </c>
      <c r="V10" s="20"/>
      <c r="W10" s="59">
        <v>6205.5812999999998</v>
      </c>
      <c r="X10" s="60">
        <v>6205.5812999999998</v>
      </c>
      <c r="AQ10" s="1">
        <v>1985</v>
      </c>
      <c r="AR10" s="4">
        <f t="shared" si="0"/>
        <v>6.0112437814649214E-2</v>
      </c>
      <c r="AS10" s="5"/>
    </row>
    <row r="11" spans="1:45" ht="14.4" x14ac:dyDescent="0.3">
      <c r="A11" s="1">
        <v>1986</v>
      </c>
      <c r="B11" s="44">
        <v>394.45736999999997</v>
      </c>
      <c r="C11" s="62">
        <v>394.45736999999997</v>
      </c>
      <c r="D11" s="20"/>
      <c r="E11" s="27">
        <v>111.51858</v>
      </c>
      <c r="F11" s="27">
        <v>111.51858</v>
      </c>
      <c r="G11" s="20"/>
      <c r="H11" s="27">
        <v>185.5369</v>
      </c>
      <c r="I11" s="27">
        <v>185.5369</v>
      </c>
      <c r="J11" s="20"/>
      <c r="K11" s="27">
        <v>27.586508000000002</v>
      </c>
      <c r="L11" s="27">
        <v>27.586508000000002</v>
      </c>
      <c r="M11" s="20"/>
      <c r="N11" s="27">
        <v>30.382525000000001</v>
      </c>
      <c r="O11" s="27">
        <v>30.382525000000001</v>
      </c>
      <c r="P11" s="20"/>
      <c r="Q11" s="27">
        <v>26.51239</v>
      </c>
      <c r="R11" s="27">
        <v>26.51239</v>
      </c>
      <c r="S11" s="20"/>
      <c r="T11" s="27">
        <v>12.92047</v>
      </c>
      <c r="U11" s="27">
        <v>12.92047</v>
      </c>
      <c r="V11" s="20"/>
      <c r="W11" s="59">
        <v>6435.9394000000002</v>
      </c>
      <c r="X11" s="60">
        <v>6435.9394000000002</v>
      </c>
      <c r="AQ11" s="1">
        <v>1986</v>
      </c>
      <c r="AR11" s="4">
        <f t="shared" si="0"/>
        <v>6.1289789335182358E-2</v>
      </c>
      <c r="AS11" s="5"/>
    </row>
    <row r="12" spans="1:45" ht="14.4" x14ac:dyDescent="0.3">
      <c r="A12" s="1">
        <v>1987</v>
      </c>
      <c r="B12" s="44">
        <v>416.40525000000002</v>
      </c>
      <c r="C12" s="62">
        <v>416.40525000000002</v>
      </c>
      <c r="D12" s="20"/>
      <c r="E12" s="27">
        <v>118.32675999999999</v>
      </c>
      <c r="F12" s="27">
        <v>118.32675999999999</v>
      </c>
      <c r="G12" s="20"/>
      <c r="H12" s="27">
        <v>195.05984000000001</v>
      </c>
      <c r="I12" s="27">
        <v>195.05984000000001</v>
      </c>
      <c r="J12" s="20"/>
      <c r="K12" s="27">
        <v>29.136710000000001</v>
      </c>
      <c r="L12" s="27">
        <v>29.136710000000001</v>
      </c>
      <c r="M12" s="20"/>
      <c r="N12" s="27">
        <v>32.622135</v>
      </c>
      <c r="O12" s="27">
        <v>32.622135</v>
      </c>
      <c r="P12" s="20"/>
      <c r="Q12" s="27">
        <v>27.622093</v>
      </c>
      <c r="R12" s="27">
        <v>27.622093</v>
      </c>
      <c r="S12" s="20"/>
      <c r="T12" s="27">
        <v>13.637705</v>
      </c>
      <c r="U12" s="27">
        <v>13.637705</v>
      </c>
      <c r="V12" s="20"/>
      <c r="W12" s="59">
        <v>6631.0348000000004</v>
      </c>
      <c r="X12" s="60">
        <v>6631.0348000000004</v>
      </c>
      <c r="AQ12" s="1">
        <v>1987</v>
      </c>
      <c r="AR12" s="4">
        <f t="shared" si="0"/>
        <v>6.2796420552641341E-2</v>
      </c>
      <c r="AS12" s="5"/>
    </row>
    <row r="13" spans="1:45" ht="14.4" x14ac:dyDescent="0.3">
      <c r="A13" s="1">
        <v>1988</v>
      </c>
      <c r="B13" s="44">
        <v>441.17968999999999</v>
      </c>
      <c r="C13" s="62">
        <v>441.17968999999999</v>
      </c>
      <c r="D13" s="20"/>
      <c r="E13" s="27">
        <v>125.60431</v>
      </c>
      <c r="F13" s="27">
        <v>125.60431</v>
      </c>
      <c r="G13" s="20"/>
      <c r="H13" s="27">
        <v>206.4948</v>
      </c>
      <c r="I13" s="27">
        <v>206.4948</v>
      </c>
      <c r="J13" s="20"/>
      <c r="K13" s="27">
        <v>30.855072</v>
      </c>
      <c r="L13" s="27">
        <v>30.855072</v>
      </c>
      <c r="M13" s="20"/>
      <c r="N13" s="27">
        <v>34.556341999999994</v>
      </c>
      <c r="O13" s="27">
        <v>34.556341999999994</v>
      </c>
      <c r="P13" s="20"/>
      <c r="Q13" s="27">
        <v>29.317594</v>
      </c>
      <c r="R13" s="27">
        <v>29.317594</v>
      </c>
      <c r="S13" s="20"/>
      <c r="T13" s="27">
        <v>14.351569999999999</v>
      </c>
      <c r="U13" s="27">
        <v>14.351569999999999</v>
      </c>
      <c r="V13" s="20"/>
      <c r="W13" s="59">
        <v>6899.3795</v>
      </c>
      <c r="X13" s="60">
        <v>6899.3795</v>
      </c>
      <c r="AQ13" s="1">
        <v>1988</v>
      </c>
      <c r="AR13" s="4">
        <f t="shared" si="0"/>
        <v>6.3944835908794406E-2</v>
      </c>
      <c r="AS13" s="5"/>
    </row>
    <row r="14" spans="1:45" ht="14.4" x14ac:dyDescent="0.3">
      <c r="A14" s="1">
        <v>1989</v>
      </c>
      <c r="B14" s="44">
        <v>453.08186000000001</v>
      </c>
      <c r="C14" s="62">
        <v>453.08186000000001</v>
      </c>
      <c r="D14" s="20"/>
      <c r="E14" s="27">
        <v>130.75364999999999</v>
      </c>
      <c r="F14" s="27">
        <v>130.75364999999999</v>
      </c>
      <c r="G14" s="20"/>
      <c r="H14" s="27">
        <v>208.80587</v>
      </c>
      <c r="I14" s="27">
        <v>208.80587</v>
      </c>
      <c r="J14" s="20"/>
      <c r="K14" s="27">
        <v>32.205551</v>
      </c>
      <c r="L14" s="27">
        <v>32.205551</v>
      </c>
      <c r="M14" s="20"/>
      <c r="N14" s="27">
        <v>35.466560999999999</v>
      </c>
      <c r="O14" s="27">
        <v>35.466560999999999</v>
      </c>
      <c r="P14" s="20"/>
      <c r="Q14" s="27">
        <v>30.624486000000001</v>
      </c>
      <c r="R14" s="27">
        <v>30.624486000000001</v>
      </c>
      <c r="S14" s="20"/>
      <c r="T14" s="27">
        <v>15.225743</v>
      </c>
      <c r="U14" s="27">
        <v>15.225743</v>
      </c>
      <c r="V14" s="20"/>
      <c r="W14" s="59">
        <v>7146.5585000000001</v>
      </c>
      <c r="X14" s="60">
        <v>7146.5585000000001</v>
      </c>
      <c r="AQ14" s="1">
        <v>1989</v>
      </c>
      <c r="AR14" s="4">
        <f t="shared" si="0"/>
        <v>6.3398607875385052E-2</v>
      </c>
      <c r="AS14" s="5"/>
    </row>
    <row r="15" spans="1:45" ht="14.4" x14ac:dyDescent="0.3">
      <c r="A15" s="1">
        <v>1990</v>
      </c>
      <c r="B15" s="44">
        <v>446.61500000000001</v>
      </c>
      <c r="C15" s="62">
        <v>446.61500000000001</v>
      </c>
      <c r="D15" s="20"/>
      <c r="E15" s="27">
        <v>128.96869999999998</v>
      </c>
      <c r="F15" s="27">
        <v>128.96869999999998</v>
      </c>
      <c r="G15" s="20"/>
      <c r="H15" s="27">
        <v>206.13220000000001</v>
      </c>
      <c r="I15" s="27">
        <v>206.13220000000001</v>
      </c>
      <c r="J15" s="20"/>
      <c r="K15" s="27">
        <v>32.114091999999999</v>
      </c>
      <c r="L15" s="27">
        <v>32.114091999999999</v>
      </c>
      <c r="M15" s="20"/>
      <c r="N15" s="27">
        <v>34.147444999999998</v>
      </c>
      <c r="O15" s="27">
        <v>34.147444999999998</v>
      </c>
      <c r="P15" s="20"/>
      <c r="Q15" s="27">
        <v>30.117507</v>
      </c>
      <c r="R15" s="27">
        <v>30.117507</v>
      </c>
      <c r="S15" s="20"/>
      <c r="T15" s="27">
        <v>15.135058000000001</v>
      </c>
      <c r="U15" s="27">
        <v>15.135058000000001</v>
      </c>
      <c r="V15" s="20"/>
      <c r="W15" s="59">
        <v>7275.3206</v>
      </c>
      <c r="X15" s="60">
        <v>7275.3206</v>
      </c>
      <c r="AQ15" s="1">
        <v>1990</v>
      </c>
      <c r="AR15" s="4">
        <f t="shared" si="0"/>
        <v>6.1387672730188692E-2</v>
      </c>
      <c r="AS15" s="5"/>
    </row>
    <row r="16" spans="1:45" ht="14.4" x14ac:dyDescent="0.3">
      <c r="A16" s="1">
        <v>1991</v>
      </c>
      <c r="B16" s="44">
        <v>438.51865000000004</v>
      </c>
      <c r="C16" s="62">
        <v>438.51865000000004</v>
      </c>
      <c r="D16" s="20"/>
      <c r="E16" s="27">
        <v>125.76567</v>
      </c>
      <c r="F16" s="27">
        <v>125.76567</v>
      </c>
      <c r="G16" s="20"/>
      <c r="H16" s="27">
        <v>202.77420000000001</v>
      </c>
      <c r="I16" s="27">
        <v>202.77420000000001</v>
      </c>
      <c r="J16" s="20"/>
      <c r="K16" s="27">
        <v>31.578806</v>
      </c>
      <c r="L16" s="27">
        <v>31.578806</v>
      </c>
      <c r="M16" s="20"/>
      <c r="N16" s="27">
        <v>34.151800999999999</v>
      </c>
      <c r="O16" s="27">
        <v>34.151800999999999</v>
      </c>
      <c r="P16" s="20"/>
      <c r="Q16" s="27">
        <v>29.337063999999998</v>
      </c>
      <c r="R16" s="27">
        <v>29.337063999999998</v>
      </c>
      <c r="S16" s="20"/>
      <c r="T16" s="27">
        <v>14.911104</v>
      </c>
      <c r="U16" s="27">
        <v>14.911104</v>
      </c>
      <c r="V16" s="20"/>
      <c r="W16" s="59">
        <v>7283.5356000000002</v>
      </c>
      <c r="X16" s="60">
        <v>7283.5356000000002</v>
      </c>
      <c r="AQ16" s="1">
        <v>1991</v>
      </c>
      <c r="AR16" s="4">
        <f t="shared" si="0"/>
        <v>6.0206838283319443E-2</v>
      </c>
      <c r="AS16" s="5"/>
    </row>
    <row r="17" spans="1:45" ht="14.4" x14ac:dyDescent="0.3">
      <c r="A17" s="1">
        <v>1992</v>
      </c>
      <c r="B17" s="44">
        <v>452.16667999999999</v>
      </c>
      <c r="C17" s="62">
        <v>452.16667999999999</v>
      </c>
      <c r="D17" s="20"/>
      <c r="E17" s="27">
        <v>131.83922000000001</v>
      </c>
      <c r="F17" s="27">
        <v>131.83922000000001</v>
      </c>
      <c r="G17" s="20"/>
      <c r="H17" s="27">
        <v>207.76124999999999</v>
      </c>
      <c r="I17" s="27">
        <v>207.76124999999999</v>
      </c>
      <c r="J17" s="20"/>
      <c r="K17" s="27">
        <v>32.202035000000002</v>
      </c>
      <c r="L17" s="27">
        <v>32.202035000000002</v>
      </c>
      <c r="M17" s="20"/>
      <c r="N17" s="27">
        <v>34.895780999999999</v>
      </c>
      <c r="O17" s="27">
        <v>34.895780999999999</v>
      </c>
      <c r="P17" s="20"/>
      <c r="Q17" s="27">
        <v>29.918333999999998</v>
      </c>
      <c r="R17" s="27">
        <v>29.918333999999998</v>
      </c>
      <c r="S17" s="20"/>
      <c r="T17" s="27">
        <v>15.550053999999999</v>
      </c>
      <c r="U17" s="27">
        <v>15.550053999999999</v>
      </c>
      <c r="V17" s="20"/>
      <c r="W17" s="59">
        <v>7570.8963999999996</v>
      </c>
      <c r="X17" s="60">
        <v>7570.8963999999996</v>
      </c>
      <c r="AQ17" s="1">
        <v>1992</v>
      </c>
      <c r="AR17" s="4">
        <f t="shared" si="0"/>
        <v>5.9724325378432072E-2</v>
      </c>
      <c r="AS17" s="5"/>
    </row>
    <row r="18" spans="1:45" ht="14.4" x14ac:dyDescent="0.3">
      <c r="A18" s="1">
        <v>1993</v>
      </c>
      <c r="B18" s="44">
        <v>457.66278000000005</v>
      </c>
      <c r="C18" s="62">
        <v>457.66278000000005</v>
      </c>
      <c r="D18" s="20"/>
      <c r="E18" s="27">
        <v>133.06677999999999</v>
      </c>
      <c r="F18" s="27">
        <v>133.06677999999999</v>
      </c>
      <c r="G18" s="20"/>
      <c r="H18" s="27">
        <v>210.78510999999997</v>
      </c>
      <c r="I18" s="27">
        <v>210.78510999999997</v>
      </c>
      <c r="J18" s="20"/>
      <c r="K18" s="27">
        <v>32.434609999999999</v>
      </c>
      <c r="L18" s="27">
        <v>32.434609999999999</v>
      </c>
      <c r="M18" s="20"/>
      <c r="N18" s="27">
        <v>35.189459999999997</v>
      </c>
      <c r="O18" s="27">
        <v>35.189459999999997</v>
      </c>
      <c r="P18" s="20"/>
      <c r="Q18" s="27">
        <v>30.441101</v>
      </c>
      <c r="R18" s="27">
        <v>30.441101</v>
      </c>
      <c r="S18" s="20"/>
      <c r="T18" s="27">
        <v>15.745714</v>
      </c>
      <c r="U18" s="27">
        <v>15.745714</v>
      </c>
      <c r="V18" s="20"/>
      <c r="W18" s="59">
        <v>7708.6704</v>
      </c>
      <c r="X18" s="60">
        <v>7708.6704</v>
      </c>
      <c r="AQ18" s="1">
        <v>1993</v>
      </c>
      <c r="AR18" s="4">
        <f t="shared" si="0"/>
        <v>5.9369872656638692E-2</v>
      </c>
      <c r="AS18" s="5"/>
    </row>
    <row r="19" spans="1:45" ht="14.4" x14ac:dyDescent="0.3">
      <c r="A19" s="1">
        <v>1994</v>
      </c>
      <c r="B19" s="44">
        <v>467.26204999999999</v>
      </c>
      <c r="C19" s="62">
        <v>467.26204999999999</v>
      </c>
      <c r="D19" s="20"/>
      <c r="E19" s="27">
        <v>133.77072000000001</v>
      </c>
      <c r="F19" s="27">
        <v>133.77072000000001</v>
      </c>
      <c r="G19" s="20"/>
      <c r="H19" s="27">
        <v>216.75570000000002</v>
      </c>
      <c r="I19" s="27">
        <v>216.75570000000002</v>
      </c>
      <c r="J19" s="20"/>
      <c r="K19" s="27">
        <v>33.102997000000002</v>
      </c>
      <c r="L19" s="27">
        <v>33.102997000000002</v>
      </c>
      <c r="M19" s="20"/>
      <c r="N19" s="27">
        <v>36.858142000000001</v>
      </c>
      <c r="O19" s="27">
        <v>36.858142000000001</v>
      </c>
      <c r="P19" s="20"/>
      <c r="Q19" s="27">
        <v>30.569290000000002</v>
      </c>
      <c r="R19" s="27">
        <v>30.569290000000002</v>
      </c>
      <c r="S19" s="20"/>
      <c r="T19" s="27">
        <v>16.205207000000001</v>
      </c>
      <c r="U19" s="27">
        <v>16.205207000000001</v>
      </c>
      <c r="V19" s="20"/>
      <c r="W19" s="59">
        <v>7936.6692000000003</v>
      </c>
      <c r="X19" s="60">
        <v>7936.6692000000003</v>
      </c>
      <c r="AQ19" s="1">
        <v>1994</v>
      </c>
      <c r="AR19" s="4">
        <f t="shared" si="0"/>
        <v>5.8873822031035382E-2</v>
      </c>
      <c r="AS19" s="5"/>
    </row>
    <row r="20" spans="1:45" ht="14.4" x14ac:dyDescent="0.3">
      <c r="A20" s="1">
        <v>1995</v>
      </c>
      <c r="B20" s="44">
        <v>483.32799999999997</v>
      </c>
      <c r="C20" s="62">
        <v>483.32799999999997</v>
      </c>
      <c r="D20" s="20"/>
      <c r="E20" s="27">
        <v>138.09448999999998</v>
      </c>
      <c r="F20" s="27">
        <v>138.09448999999998</v>
      </c>
      <c r="G20" s="20"/>
      <c r="H20" s="27">
        <v>224.65479999999999</v>
      </c>
      <c r="I20" s="27">
        <v>224.65479999999999</v>
      </c>
      <c r="J20" s="20"/>
      <c r="K20" s="27">
        <v>33.891449000000001</v>
      </c>
      <c r="L20" s="27">
        <v>33.891449000000001</v>
      </c>
      <c r="M20" s="20"/>
      <c r="N20" s="27">
        <v>38.371017000000002</v>
      </c>
      <c r="O20" s="27">
        <v>38.371017000000002</v>
      </c>
      <c r="P20" s="20"/>
      <c r="Q20" s="27">
        <v>31.576166000000001</v>
      </c>
      <c r="R20" s="27">
        <v>31.576166000000001</v>
      </c>
      <c r="S20" s="20"/>
      <c r="T20" s="27">
        <v>16.740072999999999</v>
      </c>
      <c r="U20" s="27">
        <v>16.740072999999999</v>
      </c>
      <c r="V20" s="20"/>
      <c r="W20" s="59">
        <v>8225.5750000000007</v>
      </c>
      <c r="X20" s="60">
        <v>8225.5750000000007</v>
      </c>
      <c r="AQ20" s="1">
        <v>1995</v>
      </c>
      <c r="AR20" s="4">
        <f t="shared" si="0"/>
        <v>5.8759174890509164E-2</v>
      </c>
      <c r="AS20" s="5"/>
    </row>
    <row r="21" spans="1:45" ht="14.4" x14ac:dyDescent="0.3">
      <c r="A21" s="1">
        <v>1996</v>
      </c>
      <c r="B21" s="44">
        <v>499.93338</v>
      </c>
      <c r="C21" s="62">
        <v>499.93338</v>
      </c>
      <c r="D21" s="20"/>
      <c r="E21" s="27">
        <v>141.80691000000002</v>
      </c>
      <c r="F21" s="27">
        <v>141.80691000000002</v>
      </c>
      <c r="G21" s="20"/>
      <c r="H21" s="27">
        <v>233.9485</v>
      </c>
      <c r="I21" s="27">
        <v>233.9485</v>
      </c>
      <c r="J21" s="20"/>
      <c r="K21" s="27">
        <v>35.081192999999999</v>
      </c>
      <c r="L21" s="27">
        <v>35.081192999999999</v>
      </c>
      <c r="M21" s="20"/>
      <c r="N21" s="27">
        <v>39.792178999999997</v>
      </c>
      <c r="O21" s="27">
        <v>39.792178999999997</v>
      </c>
      <c r="P21" s="20"/>
      <c r="Q21" s="27">
        <v>32.034901000000005</v>
      </c>
      <c r="R21" s="27">
        <v>32.034901000000005</v>
      </c>
      <c r="S21" s="20"/>
      <c r="T21" s="27">
        <v>17.269690999999998</v>
      </c>
      <c r="U21" s="27">
        <v>17.269690999999998</v>
      </c>
      <c r="V21" s="20"/>
      <c r="W21" s="59">
        <v>8549.0689000000002</v>
      </c>
      <c r="X21" s="60">
        <v>8549.0689000000002</v>
      </c>
      <c r="AQ21" s="1">
        <v>1996</v>
      </c>
      <c r="AR21" s="4">
        <f t="shared" si="0"/>
        <v>5.8478108651107023E-2</v>
      </c>
      <c r="AS21" s="5"/>
    </row>
    <row r="22" spans="1:45" ht="14.4" x14ac:dyDescent="0.3">
      <c r="A22" s="1">
        <v>1997</v>
      </c>
      <c r="B22" s="44">
        <v>522.79747999999995</v>
      </c>
      <c r="C22" s="62">
        <v>522.79747999999995</v>
      </c>
      <c r="D22" s="20"/>
      <c r="E22" s="27">
        <v>148.67508999999998</v>
      </c>
      <c r="F22" s="27">
        <v>148.67508999999998</v>
      </c>
      <c r="G22" s="20"/>
      <c r="H22" s="27">
        <v>244.48836</v>
      </c>
      <c r="I22" s="27">
        <v>244.48836</v>
      </c>
      <c r="J22" s="20"/>
      <c r="K22" s="27">
        <v>36.378012999999996</v>
      </c>
      <c r="L22" s="27">
        <v>36.378012999999996</v>
      </c>
      <c r="M22" s="20"/>
      <c r="N22" s="27">
        <v>42.021200999999998</v>
      </c>
      <c r="O22" s="27">
        <v>42.021200999999998</v>
      </c>
      <c r="P22" s="20"/>
      <c r="Q22" s="27">
        <v>33.344745000000003</v>
      </c>
      <c r="R22" s="27">
        <v>33.344745000000003</v>
      </c>
      <c r="S22" s="20"/>
      <c r="T22" s="27">
        <v>17.890073000000001</v>
      </c>
      <c r="U22" s="27">
        <v>17.890073000000001</v>
      </c>
      <c r="V22" s="20"/>
      <c r="W22" s="59">
        <v>8925.6011999999992</v>
      </c>
      <c r="X22" s="60">
        <v>8925.6011999999992</v>
      </c>
      <c r="AQ22" s="1">
        <v>1997</v>
      </c>
      <c r="AR22" s="4">
        <f t="shared" si="0"/>
        <v>5.8572802916625942E-2</v>
      </c>
      <c r="AS22" s="5"/>
    </row>
    <row r="23" spans="1:45" ht="14.4" x14ac:dyDescent="0.3">
      <c r="A23" s="1">
        <v>1998</v>
      </c>
      <c r="B23" s="44">
        <v>556.53506000000004</v>
      </c>
      <c r="C23" s="62">
        <v>556.53506000000004</v>
      </c>
      <c r="D23" s="20"/>
      <c r="E23" s="27">
        <v>159.43283</v>
      </c>
      <c r="F23" s="27">
        <v>159.43283</v>
      </c>
      <c r="G23" s="20"/>
      <c r="H23" s="27">
        <v>258.19517999999999</v>
      </c>
      <c r="I23" s="27">
        <v>258.19517999999999</v>
      </c>
      <c r="J23" s="20"/>
      <c r="K23" s="27">
        <v>38.624797000000001</v>
      </c>
      <c r="L23" s="27">
        <v>38.624797000000001</v>
      </c>
      <c r="M23" s="20"/>
      <c r="N23" s="27">
        <v>45.772640000000003</v>
      </c>
      <c r="O23" s="27">
        <v>45.772640000000003</v>
      </c>
      <c r="P23" s="20"/>
      <c r="Q23" s="27">
        <v>35.371910999999997</v>
      </c>
      <c r="R23" s="27">
        <v>35.371910999999997</v>
      </c>
      <c r="S23" s="20"/>
      <c r="T23" s="27">
        <v>19.137700000000002</v>
      </c>
      <c r="U23" s="27">
        <v>19.137700000000002</v>
      </c>
      <c r="V23" s="20"/>
      <c r="W23" s="59">
        <v>9499.4609999999993</v>
      </c>
      <c r="X23" s="60">
        <v>9499.4609999999993</v>
      </c>
      <c r="AQ23" s="1">
        <v>1998</v>
      </c>
      <c r="AR23" s="4">
        <f t="shared" si="0"/>
        <v>5.858596187720546E-2</v>
      </c>
      <c r="AS23" s="5"/>
    </row>
    <row r="24" spans="1:45" ht="14.4" x14ac:dyDescent="0.3">
      <c r="A24" s="1">
        <v>1999</v>
      </c>
      <c r="B24" s="44">
        <v>582.27399000000003</v>
      </c>
      <c r="C24" s="62">
        <v>582.27399000000003</v>
      </c>
      <c r="D24" s="20"/>
      <c r="E24" s="27">
        <v>166.26027999999999</v>
      </c>
      <c r="F24" s="27">
        <v>166.26027999999999</v>
      </c>
      <c r="G24" s="20"/>
      <c r="H24" s="27">
        <v>271.39746000000002</v>
      </c>
      <c r="I24" s="27">
        <v>271.39746000000002</v>
      </c>
      <c r="J24" s="20"/>
      <c r="K24" s="27">
        <v>40.014887000000002</v>
      </c>
      <c r="L24" s="27">
        <v>40.014887000000002</v>
      </c>
      <c r="M24" s="20"/>
      <c r="N24" s="27">
        <v>48.091067000000002</v>
      </c>
      <c r="O24" s="27">
        <v>48.091067000000002</v>
      </c>
      <c r="P24" s="20"/>
      <c r="Q24" s="27">
        <v>36.418956000000001</v>
      </c>
      <c r="R24" s="27">
        <v>36.418956000000001</v>
      </c>
      <c r="S24" s="20"/>
      <c r="T24" s="27">
        <v>20.091334</v>
      </c>
      <c r="U24" s="27">
        <v>20.091334</v>
      </c>
      <c r="V24" s="20"/>
      <c r="W24" s="59">
        <v>9848.2569000000003</v>
      </c>
      <c r="X24" s="60">
        <v>9848.2569000000003</v>
      </c>
      <c r="AQ24" s="1">
        <v>1999</v>
      </c>
      <c r="AR24" s="4">
        <f t="shared" si="0"/>
        <v>5.9124573608554019E-2</v>
      </c>
      <c r="AS24" s="5"/>
    </row>
    <row r="25" spans="1:45" ht="14.4" x14ac:dyDescent="0.3">
      <c r="A25" s="1">
        <v>2000</v>
      </c>
      <c r="B25" s="44">
        <v>626.91585999999995</v>
      </c>
      <c r="C25" s="62">
        <v>626.91585999999995</v>
      </c>
      <c r="D25" s="20"/>
      <c r="E25" s="27">
        <v>177.64382000000001</v>
      </c>
      <c r="F25" s="27">
        <v>177.64382000000001</v>
      </c>
      <c r="G25" s="20"/>
      <c r="H25" s="27">
        <v>294.93003999999996</v>
      </c>
      <c r="I25" s="27">
        <v>294.93003999999996</v>
      </c>
      <c r="J25" s="20"/>
      <c r="K25" s="27">
        <v>42.005040999999999</v>
      </c>
      <c r="L25" s="27">
        <v>42.005040999999999</v>
      </c>
      <c r="M25" s="20"/>
      <c r="N25" s="27">
        <v>52.883913999999997</v>
      </c>
      <c r="O25" s="27">
        <v>52.883913999999997</v>
      </c>
      <c r="P25" s="20"/>
      <c r="Q25" s="27">
        <v>38.258353</v>
      </c>
      <c r="R25" s="27">
        <v>38.258353</v>
      </c>
      <c r="S25" s="20"/>
      <c r="T25" s="27">
        <v>21.194700000000001</v>
      </c>
      <c r="U25" s="27">
        <v>21.194700000000001</v>
      </c>
      <c r="V25" s="20"/>
      <c r="W25" s="59">
        <v>10389.038</v>
      </c>
      <c r="X25" s="60">
        <v>10389.038</v>
      </c>
      <c r="AQ25" s="1">
        <v>2000</v>
      </c>
      <c r="AR25" s="4">
        <f t="shared" si="0"/>
        <v>6.034397602549918E-2</v>
      </c>
      <c r="AS25" s="5"/>
    </row>
    <row r="26" spans="1:45" ht="14.4" x14ac:dyDescent="0.3">
      <c r="A26" s="1">
        <v>2001</v>
      </c>
      <c r="B26" s="44">
        <v>644.59507999999994</v>
      </c>
      <c r="C26" s="62">
        <v>644.59507999999994</v>
      </c>
      <c r="D26" s="20"/>
      <c r="E26" s="27">
        <v>183.40734</v>
      </c>
      <c r="F26" s="27">
        <v>183.40734</v>
      </c>
      <c r="G26" s="20"/>
      <c r="H26" s="27">
        <v>301.58309000000003</v>
      </c>
      <c r="I26" s="27">
        <v>301.58309000000003</v>
      </c>
      <c r="J26" s="20"/>
      <c r="K26" s="27">
        <v>43.486798</v>
      </c>
      <c r="L26" s="27">
        <v>43.486798</v>
      </c>
      <c r="M26" s="20"/>
      <c r="N26" s="27">
        <v>54.556170000000002</v>
      </c>
      <c r="O26" s="27">
        <v>54.556170000000002</v>
      </c>
      <c r="P26" s="20"/>
      <c r="Q26" s="27">
        <v>39.521750999999995</v>
      </c>
      <c r="R26" s="27">
        <v>39.521750999999995</v>
      </c>
      <c r="S26" s="20"/>
      <c r="T26" s="27">
        <v>22.039936000000001</v>
      </c>
      <c r="U26" s="27">
        <v>22.039936000000001</v>
      </c>
      <c r="V26" s="20"/>
      <c r="W26" s="59">
        <v>10611.322</v>
      </c>
      <c r="X26" s="60">
        <v>10611.322</v>
      </c>
      <c r="AQ26" s="1">
        <v>2001</v>
      </c>
      <c r="AR26" s="4">
        <f t="shared" si="0"/>
        <v>6.0745973027677411E-2</v>
      </c>
      <c r="AS26" s="5"/>
    </row>
    <row r="27" spans="1:45" ht="14.4" x14ac:dyDescent="0.3">
      <c r="A27" s="1">
        <v>2002</v>
      </c>
      <c r="B27" s="44">
        <v>641.38080000000002</v>
      </c>
      <c r="C27" s="62">
        <v>641.38080000000002</v>
      </c>
      <c r="D27" s="20"/>
      <c r="E27" s="27">
        <v>181.31957</v>
      </c>
      <c r="F27" s="27">
        <v>181.31957</v>
      </c>
      <c r="G27" s="20"/>
      <c r="H27" s="27">
        <v>297.84563000000003</v>
      </c>
      <c r="I27" s="27">
        <v>297.84563000000003</v>
      </c>
      <c r="J27" s="20"/>
      <c r="K27" s="27">
        <v>44.430764000000003</v>
      </c>
      <c r="L27" s="27">
        <v>44.430764000000003</v>
      </c>
      <c r="M27" s="20"/>
      <c r="N27" s="27">
        <v>54.875233999999999</v>
      </c>
      <c r="O27" s="27">
        <v>54.875233999999999</v>
      </c>
      <c r="P27" s="20"/>
      <c r="Q27" s="27">
        <v>40.628502999999995</v>
      </c>
      <c r="R27" s="27">
        <v>40.628502999999995</v>
      </c>
      <c r="S27" s="20"/>
      <c r="T27" s="27">
        <v>22.281106000000001</v>
      </c>
      <c r="U27" s="27">
        <v>22.281106000000001</v>
      </c>
      <c r="V27" s="20"/>
      <c r="W27" s="59">
        <v>10659.633</v>
      </c>
      <c r="X27" s="60">
        <v>10659.633</v>
      </c>
      <c r="AQ27" s="1">
        <v>2002</v>
      </c>
      <c r="AR27" s="4">
        <f t="shared" si="0"/>
        <v>6.0169125897673967E-2</v>
      </c>
      <c r="AS27" s="5"/>
    </row>
    <row r="28" spans="1:45" ht="14.4" x14ac:dyDescent="0.3">
      <c r="A28" s="1">
        <v>2003</v>
      </c>
      <c r="B28" s="44">
        <v>645.49887000000001</v>
      </c>
      <c r="C28" s="62">
        <v>645.49887000000001</v>
      </c>
      <c r="D28" s="20"/>
      <c r="E28" s="27">
        <v>180.89929000000001</v>
      </c>
      <c r="F28" s="27">
        <v>180.89929000000001</v>
      </c>
      <c r="G28" s="20"/>
      <c r="H28" s="27">
        <v>299.25205999999997</v>
      </c>
      <c r="I28" s="27">
        <v>299.25205999999997</v>
      </c>
      <c r="J28" s="20"/>
      <c r="K28" s="27">
        <v>45.751103999999998</v>
      </c>
      <c r="L28" s="27">
        <v>45.751103999999998</v>
      </c>
      <c r="M28" s="20"/>
      <c r="N28" s="27">
        <v>54.953252999999997</v>
      </c>
      <c r="O28" s="27">
        <v>54.953252999999997</v>
      </c>
      <c r="P28" s="20"/>
      <c r="Q28" s="27">
        <v>41.926301000000002</v>
      </c>
      <c r="R28" s="27">
        <v>41.926301000000002</v>
      </c>
      <c r="S28" s="20"/>
      <c r="T28" s="27">
        <v>22.716864000000001</v>
      </c>
      <c r="U28" s="27">
        <v>22.716864000000001</v>
      </c>
      <c r="V28" s="20"/>
      <c r="W28" s="59">
        <v>10837.52</v>
      </c>
      <c r="X28" s="60">
        <v>10837.52</v>
      </c>
      <c r="AQ28" s="1">
        <v>2003</v>
      </c>
      <c r="AR28" s="4">
        <f t="shared" si="0"/>
        <v>5.9561492850762905E-2</v>
      </c>
      <c r="AS28" s="5"/>
    </row>
    <row r="29" spans="1:45" ht="14.4" x14ac:dyDescent="0.3">
      <c r="A29" s="1">
        <v>2004</v>
      </c>
      <c r="B29" s="44">
        <v>662.55710999999997</v>
      </c>
      <c r="C29" s="62">
        <v>662.55710999999997</v>
      </c>
      <c r="D29" s="20"/>
      <c r="E29" s="27">
        <v>185.92665</v>
      </c>
      <c r="F29" s="27">
        <v>185.92665</v>
      </c>
      <c r="G29" s="20"/>
      <c r="H29" s="27">
        <v>306.33654999999999</v>
      </c>
      <c r="I29" s="27">
        <v>306.33654999999999</v>
      </c>
      <c r="J29" s="20"/>
      <c r="K29" s="27">
        <v>46.966602000000002</v>
      </c>
      <c r="L29" s="27">
        <v>46.966602000000002</v>
      </c>
      <c r="M29" s="20"/>
      <c r="N29" s="27">
        <v>56.967082999999995</v>
      </c>
      <c r="O29" s="27">
        <v>56.967082999999995</v>
      </c>
      <c r="P29" s="20"/>
      <c r="Q29" s="27">
        <v>42.833260000000003</v>
      </c>
      <c r="R29" s="27">
        <v>42.833260000000003</v>
      </c>
      <c r="S29" s="20"/>
      <c r="T29" s="27">
        <v>23.526965000000001</v>
      </c>
      <c r="U29" s="27">
        <v>23.526965000000001</v>
      </c>
      <c r="V29" s="20"/>
      <c r="W29" s="59">
        <v>11205.92</v>
      </c>
      <c r="X29" s="60">
        <v>11205.92</v>
      </c>
      <c r="AQ29" s="1">
        <v>2004</v>
      </c>
      <c r="AR29" s="4">
        <f t="shared" si="0"/>
        <v>5.9125632701286457E-2</v>
      </c>
      <c r="AS29" s="5"/>
    </row>
    <row r="30" spans="1:45" ht="14.4" x14ac:dyDescent="0.3">
      <c r="A30" s="1">
        <v>2005</v>
      </c>
      <c r="B30" s="44">
        <v>672.45932999999991</v>
      </c>
      <c r="C30" s="62">
        <v>672.45932999999991</v>
      </c>
      <c r="D30" s="20"/>
      <c r="E30" s="27">
        <v>190.89985000000001</v>
      </c>
      <c r="F30" s="27">
        <v>190.89985000000001</v>
      </c>
      <c r="G30" s="20"/>
      <c r="H30" s="27">
        <v>311.1891</v>
      </c>
      <c r="I30" s="27">
        <v>311.1891</v>
      </c>
      <c r="J30" s="20"/>
      <c r="K30" s="27">
        <v>46.694402000000004</v>
      </c>
      <c r="L30" s="27">
        <v>46.694402000000004</v>
      </c>
      <c r="M30" s="20"/>
      <c r="N30" s="27">
        <v>57.591620999999996</v>
      </c>
      <c r="O30" s="27">
        <v>57.591620999999996</v>
      </c>
      <c r="P30" s="20"/>
      <c r="Q30" s="27">
        <v>42.742033000000006</v>
      </c>
      <c r="R30" s="27">
        <v>42.742033000000006</v>
      </c>
      <c r="S30" s="20"/>
      <c r="T30" s="27">
        <v>23.342319</v>
      </c>
      <c r="U30" s="27">
        <v>23.342319</v>
      </c>
      <c r="V30" s="20"/>
      <c r="W30" s="59">
        <v>11503.502</v>
      </c>
      <c r="X30" s="60">
        <v>11503.502</v>
      </c>
      <c r="AQ30" s="1">
        <v>2005</v>
      </c>
      <c r="AR30" s="4">
        <f t="shared" si="0"/>
        <v>5.8456922943986959E-2</v>
      </c>
      <c r="AS30" s="5"/>
    </row>
    <row r="31" spans="1:45" ht="14.4" x14ac:dyDescent="0.3">
      <c r="A31" s="1">
        <v>2006</v>
      </c>
      <c r="B31" s="44">
        <v>704.63562999999999</v>
      </c>
      <c r="C31" s="62">
        <v>704.63562999999999</v>
      </c>
      <c r="D31" s="20"/>
      <c r="E31" s="27">
        <v>201.21612999999999</v>
      </c>
      <c r="F31" s="27">
        <v>201.21612999999999</v>
      </c>
      <c r="G31" s="20"/>
      <c r="H31" s="27">
        <v>326.87248</v>
      </c>
      <c r="I31" s="27">
        <v>326.87248</v>
      </c>
      <c r="J31" s="20"/>
      <c r="K31" s="27">
        <v>47.928547999999999</v>
      </c>
      <c r="L31" s="27">
        <v>47.928547999999999</v>
      </c>
      <c r="M31" s="20"/>
      <c r="N31" s="27">
        <v>60.442372000000006</v>
      </c>
      <c r="O31" s="27">
        <v>60.442372000000006</v>
      </c>
      <c r="P31" s="20"/>
      <c r="Q31" s="27">
        <v>43.884591999999998</v>
      </c>
      <c r="R31" s="27">
        <v>43.884591999999998</v>
      </c>
      <c r="S31" s="20"/>
      <c r="T31" s="27">
        <v>24.291520000000002</v>
      </c>
      <c r="U31" s="27">
        <v>24.291520000000002</v>
      </c>
      <c r="V31" s="20"/>
      <c r="W31" s="59">
        <v>12027.565000000001</v>
      </c>
      <c r="X31" s="60">
        <v>12027.565000000001</v>
      </c>
      <c r="AQ31" s="1">
        <v>2006</v>
      </c>
      <c r="AR31" s="4">
        <f t="shared" si="0"/>
        <v>5.8585061065976357E-2</v>
      </c>
      <c r="AS31" s="5"/>
    </row>
    <row r="32" spans="1:45" ht="14.4" x14ac:dyDescent="0.3">
      <c r="A32" s="1">
        <v>2007</v>
      </c>
      <c r="B32" s="44">
        <v>723.52746999999999</v>
      </c>
      <c r="C32" s="62">
        <v>723.52746999999999</v>
      </c>
      <c r="D32" s="20"/>
      <c r="E32" s="27">
        <v>210.39603</v>
      </c>
      <c r="F32" s="27">
        <v>210.39603</v>
      </c>
      <c r="G32" s="20"/>
      <c r="H32" s="27">
        <v>333.93241999999998</v>
      </c>
      <c r="I32" s="27">
        <v>333.93241999999998</v>
      </c>
      <c r="J32" s="20"/>
      <c r="K32" s="27">
        <v>48.596004999999998</v>
      </c>
      <c r="L32" s="27">
        <v>48.596004999999998</v>
      </c>
      <c r="M32" s="20"/>
      <c r="N32" s="27">
        <v>61.097805000000001</v>
      </c>
      <c r="O32" s="27">
        <v>61.097805000000001</v>
      </c>
      <c r="P32" s="20"/>
      <c r="Q32" s="27">
        <v>44.550067999999996</v>
      </c>
      <c r="R32" s="27">
        <v>44.550067999999996</v>
      </c>
      <c r="S32" s="20"/>
      <c r="T32" s="27">
        <v>24.955145000000002</v>
      </c>
      <c r="U32" s="27">
        <v>24.955145000000002</v>
      </c>
      <c r="V32" s="20"/>
      <c r="W32" s="59">
        <v>12358.148999999999</v>
      </c>
      <c r="X32" s="60">
        <v>12358.148999999999</v>
      </c>
      <c r="AQ32" s="1">
        <v>2007</v>
      </c>
      <c r="AR32" s="4">
        <f t="shared" si="0"/>
        <v>5.8546588975420186E-2</v>
      </c>
      <c r="AS32" s="5"/>
    </row>
    <row r="33" spans="1:45" ht="14.4" x14ac:dyDescent="0.3">
      <c r="A33" s="1">
        <v>2008</v>
      </c>
      <c r="B33" s="44">
        <v>734.88179000000002</v>
      </c>
      <c r="C33" s="62">
        <v>734.88179000000002</v>
      </c>
      <c r="D33" s="20"/>
      <c r="E33" s="27">
        <v>216.96554999999998</v>
      </c>
      <c r="F33" s="27">
        <v>216.96554999999998</v>
      </c>
      <c r="G33" s="20"/>
      <c r="H33" s="27">
        <v>338.00941999999998</v>
      </c>
      <c r="I33" s="27">
        <v>338.00941999999998</v>
      </c>
      <c r="J33" s="20"/>
      <c r="K33" s="27">
        <v>49.194949999999999</v>
      </c>
      <c r="L33" s="27">
        <v>49.194949999999999</v>
      </c>
      <c r="M33" s="20"/>
      <c r="N33" s="27">
        <v>60.97428</v>
      </c>
      <c r="O33" s="27">
        <v>60.97428</v>
      </c>
      <c r="P33" s="20"/>
      <c r="Q33" s="27">
        <v>44.259074999999996</v>
      </c>
      <c r="R33" s="27">
        <v>44.259074999999996</v>
      </c>
      <c r="S33" s="20"/>
      <c r="T33" s="27">
        <v>25.47851</v>
      </c>
      <c r="U33" s="27">
        <v>25.47851</v>
      </c>
      <c r="V33" s="20"/>
      <c r="W33" s="59">
        <v>12494.304</v>
      </c>
      <c r="X33" s="60">
        <v>12494.304</v>
      </c>
      <c r="AQ33" s="1">
        <v>2008</v>
      </c>
      <c r="AR33" s="4">
        <f t="shared" si="0"/>
        <v>5.8817345087809614E-2</v>
      </c>
      <c r="AS33" s="5"/>
    </row>
    <row r="34" spans="1:45" ht="14.4" x14ac:dyDescent="0.3">
      <c r="A34" s="1">
        <v>2009</v>
      </c>
      <c r="B34" s="44">
        <v>727.91528000000005</v>
      </c>
      <c r="C34" s="62">
        <v>727.91528000000005</v>
      </c>
      <c r="D34" s="20"/>
      <c r="E34" s="27">
        <v>215.23140000000001</v>
      </c>
      <c r="F34" s="27">
        <v>215.23140000000001</v>
      </c>
      <c r="G34" s="20"/>
      <c r="H34" s="27">
        <v>335.08908000000002</v>
      </c>
      <c r="I34" s="27">
        <v>335.08908000000002</v>
      </c>
      <c r="J34" s="20"/>
      <c r="K34" s="27">
        <v>49.130552000000002</v>
      </c>
      <c r="L34" s="27">
        <v>49.130552000000002</v>
      </c>
      <c r="M34" s="20"/>
      <c r="N34" s="27">
        <v>60.200944999999997</v>
      </c>
      <c r="O34" s="27">
        <v>60.200944999999997</v>
      </c>
      <c r="P34" s="20"/>
      <c r="Q34" s="27">
        <v>43.131869999999999</v>
      </c>
      <c r="R34" s="27">
        <v>43.131869999999999</v>
      </c>
      <c r="S34" s="20"/>
      <c r="T34" s="27">
        <v>25.131437999999999</v>
      </c>
      <c r="U34" s="27">
        <v>25.131437999999999</v>
      </c>
      <c r="V34" s="20"/>
      <c r="W34" s="59">
        <v>12095.210999999999</v>
      </c>
      <c r="X34" s="60">
        <v>12095.210999999999</v>
      </c>
      <c r="AQ34" s="1">
        <v>2009</v>
      </c>
      <c r="AR34" s="4">
        <f t="shared" si="0"/>
        <v>6.0182106785900642E-2</v>
      </c>
      <c r="AS34" s="5"/>
    </row>
    <row r="35" spans="1:45" ht="14.4" x14ac:dyDescent="0.3">
      <c r="A35" s="1">
        <v>2010</v>
      </c>
      <c r="B35" s="44">
        <v>741.01531</v>
      </c>
      <c r="C35" s="62">
        <v>741.01531</v>
      </c>
      <c r="D35" s="20"/>
      <c r="E35" s="27">
        <v>218.78452999999999</v>
      </c>
      <c r="F35" s="27">
        <v>218.78452999999999</v>
      </c>
      <c r="G35" s="20"/>
      <c r="H35" s="27">
        <v>342.65154999999999</v>
      </c>
      <c r="I35" s="27">
        <v>342.65154999999999</v>
      </c>
      <c r="J35" s="20"/>
      <c r="K35" s="27">
        <v>49.016959999999997</v>
      </c>
      <c r="L35" s="27">
        <v>49.016959999999997</v>
      </c>
      <c r="M35" s="20"/>
      <c r="N35" s="27">
        <v>61.076917000000002</v>
      </c>
      <c r="O35" s="27">
        <v>61.076917000000002</v>
      </c>
      <c r="P35" s="20"/>
      <c r="Q35" s="27">
        <v>44.290022</v>
      </c>
      <c r="R35" s="27">
        <v>44.290022</v>
      </c>
      <c r="S35" s="20"/>
      <c r="T35" s="27">
        <v>25.195335</v>
      </c>
      <c r="U35" s="27">
        <v>25.195335</v>
      </c>
      <c r="V35" s="20"/>
      <c r="W35" s="59">
        <v>12273.823</v>
      </c>
      <c r="X35" s="60">
        <v>12273.823</v>
      </c>
      <c r="AQ35" s="1">
        <v>2010</v>
      </c>
      <c r="AR35" s="4">
        <f t="shared" si="0"/>
        <v>6.037363501168299E-2</v>
      </c>
      <c r="AS35" s="5"/>
    </row>
    <row r="36" spans="1:45" ht="14.4" x14ac:dyDescent="0.3">
      <c r="A36" s="1">
        <v>2011</v>
      </c>
      <c r="B36" s="44">
        <v>754.03116</v>
      </c>
      <c r="C36" s="62">
        <v>754.03116</v>
      </c>
      <c r="D36" s="20"/>
      <c r="E36" s="27">
        <v>220.08535000000001</v>
      </c>
      <c r="F36" s="27">
        <v>220.08535000000001</v>
      </c>
      <c r="G36" s="20"/>
      <c r="H36" s="27">
        <v>350.63916999999998</v>
      </c>
      <c r="I36" s="27">
        <v>350.63916999999998</v>
      </c>
      <c r="J36" s="20"/>
      <c r="K36" s="27">
        <v>49.653934999999997</v>
      </c>
      <c r="L36" s="27">
        <v>49.653934999999997</v>
      </c>
      <c r="M36" s="20"/>
      <c r="N36" s="27">
        <v>62.735785000000007</v>
      </c>
      <c r="O36" s="27">
        <v>62.735785000000007</v>
      </c>
      <c r="P36" s="20"/>
      <c r="Q36" s="27">
        <v>44.782160000000005</v>
      </c>
      <c r="R36" s="27">
        <v>44.782160000000005</v>
      </c>
      <c r="S36" s="20"/>
      <c r="T36" s="27">
        <v>26.134753</v>
      </c>
      <c r="U36" s="27">
        <v>26.134753</v>
      </c>
      <c r="V36" s="20"/>
      <c r="W36" s="59">
        <v>12726.296</v>
      </c>
      <c r="X36" s="60">
        <v>12726.296</v>
      </c>
      <c r="AQ36" s="1">
        <v>2011</v>
      </c>
      <c r="AR36" s="4">
        <f t="shared" si="0"/>
        <v>5.9249852431532316E-2</v>
      </c>
      <c r="AS36" s="5"/>
    </row>
    <row r="37" spans="1:45" ht="14.4" x14ac:dyDescent="0.3">
      <c r="A37" s="1">
        <v>2012</v>
      </c>
      <c r="B37" s="44">
        <v>765.67465000000004</v>
      </c>
      <c r="C37" s="62">
        <v>765.67465000000004</v>
      </c>
      <c r="D37" s="20"/>
      <c r="E37" s="27">
        <v>220.22072</v>
      </c>
      <c r="F37" s="27">
        <v>220.22072</v>
      </c>
      <c r="G37" s="20"/>
      <c r="H37" s="27">
        <v>358.80422999999996</v>
      </c>
      <c r="I37" s="27">
        <v>358.80422999999996</v>
      </c>
      <c r="J37" s="20"/>
      <c r="K37" s="27">
        <v>49.827162999999999</v>
      </c>
      <c r="L37" s="27">
        <v>49.827162999999999</v>
      </c>
      <c r="M37" s="20"/>
      <c r="N37" s="27">
        <v>64.527959999999993</v>
      </c>
      <c r="O37" s="27">
        <v>64.527959999999993</v>
      </c>
      <c r="P37" s="20"/>
      <c r="Q37" s="27">
        <v>45.796974999999996</v>
      </c>
      <c r="R37" s="27">
        <v>45.796974999999996</v>
      </c>
      <c r="S37" s="20"/>
      <c r="T37" s="27">
        <v>26.497599999999998</v>
      </c>
      <c r="U37" s="27">
        <v>26.497599999999998</v>
      </c>
      <c r="V37" s="20"/>
      <c r="W37" s="59">
        <v>13111.793</v>
      </c>
      <c r="X37" s="60">
        <v>13111.793</v>
      </c>
      <c r="AQ37" s="1">
        <v>2012</v>
      </c>
      <c r="AR37" s="4">
        <f t="shared" si="0"/>
        <v>5.8395876902571607E-2</v>
      </c>
      <c r="AS37" s="5"/>
    </row>
    <row r="38" spans="1:45" ht="14.4" x14ac:dyDescent="0.3">
      <c r="A38" s="1">
        <v>2013</v>
      </c>
      <c r="B38" s="44">
        <v>755.55671999999993</v>
      </c>
      <c r="C38" s="62">
        <v>755.55671999999993</v>
      </c>
      <c r="D38" s="20"/>
      <c r="E38" s="27">
        <v>214.4605</v>
      </c>
      <c r="F38" s="27">
        <v>214.4605</v>
      </c>
      <c r="G38" s="20"/>
      <c r="H38" s="27">
        <v>356.64042000000001</v>
      </c>
      <c r="I38" s="27">
        <v>356.64042000000001</v>
      </c>
      <c r="J38" s="20"/>
      <c r="K38" s="27">
        <v>49.031235000000002</v>
      </c>
      <c r="L38" s="27">
        <v>49.031235000000002</v>
      </c>
      <c r="M38" s="20"/>
      <c r="N38" s="27">
        <v>63.479737999999998</v>
      </c>
      <c r="O38" s="27">
        <v>63.479737999999998</v>
      </c>
      <c r="P38" s="20"/>
      <c r="Q38" s="27">
        <v>45.355230000000006</v>
      </c>
      <c r="R38" s="27">
        <v>45.355230000000006</v>
      </c>
      <c r="S38" s="20"/>
      <c r="T38" s="27">
        <v>26.589593000000001</v>
      </c>
      <c r="U38" s="27">
        <v>26.589593000000001</v>
      </c>
      <c r="V38" s="20"/>
      <c r="W38" s="59">
        <v>13087.700999999999</v>
      </c>
      <c r="X38" s="60">
        <v>13087.700999999999</v>
      </c>
      <c r="AQ38" s="1">
        <v>2013</v>
      </c>
      <c r="AR38" s="4">
        <f t="shared" si="0"/>
        <v>5.773028586151227E-2</v>
      </c>
      <c r="AS38" s="5"/>
    </row>
    <row r="39" spans="1:45" ht="14.4" x14ac:dyDescent="0.3">
      <c r="A39" s="1">
        <v>2014</v>
      </c>
      <c r="B39" s="44">
        <v>772.88310999999999</v>
      </c>
      <c r="C39" s="62">
        <v>777.56813999999997</v>
      </c>
      <c r="D39" s="20"/>
      <c r="E39" s="27">
        <v>219.00874999999999</v>
      </c>
      <c r="F39" s="27">
        <v>219.71788000000001</v>
      </c>
      <c r="G39" s="20"/>
      <c r="H39" s="27">
        <v>366.65396999999996</v>
      </c>
      <c r="I39" s="27">
        <v>368.86187999999999</v>
      </c>
      <c r="J39" s="20"/>
      <c r="K39" s="27">
        <v>50.167324999999998</v>
      </c>
      <c r="L39" s="27">
        <v>50.259355000000006</v>
      </c>
      <c r="M39" s="20"/>
      <c r="N39" s="27">
        <v>63.780360000000002</v>
      </c>
      <c r="O39" s="27">
        <v>65.246290000000002</v>
      </c>
      <c r="P39" s="20"/>
      <c r="Q39" s="27">
        <v>46.217910000000003</v>
      </c>
      <c r="R39" s="27">
        <v>46.412152999999996</v>
      </c>
      <c r="S39" s="20"/>
      <c r="T39" s="27">
        <v>27.054788000000002</v>
      </c>
      <c r="U39" s="27">
        <v>27.070595000000001</v>
      </c>
      <c r="V39" s="20"/>
      <c r="W39" s="59">
        <v>13574.618</v>
      </c>
      <c r="X39" s="60">
        <v>13567.746999999999</v>
      </c>
      <c r="AQ39" s="1">
        <v>2014</v>
      </c>
      <c r="AR39" s="4">
        <f t="shared" si="0"/>
        <v>5.693590125335387E-2</v>
      </c>
      <c r="AS39" s="5"/>
    </row>
    <row r="40" spans="1:45" ht="14.4" x14ac:dyDescent="0.3">
      <c r="A40" s="1">
        <v>2015</v>
      </c>
      <c r="B40" s="44">
        <v>807.33556999999996</v>
      </c>
      <c r="C40" s="62">
        <v>809.41342000000009</v>
      </c>
      <c r="D40" s="20"/>
      <c r="E40" s="27">
        <v>223.72551999999999</v>
      </c>
      <c r="F40" s="27">
        <v>225.2337</v>
      </c>
      <c r="G40" s="20"/>
      <c r="H40" s="27">
        <v>389.42529999999999</v>
      </c>
      <c r="I40" s="27">
        <v>388.3236</v>
      </c>
      <c r="J40" s="20"/>
      <c r="K40" s="27">
        <v>51.996775</v>
      </c>
      <c r="L40" s="27">
        <v>51.940807999999997</v>
      </c>
      <c r="M40" s="20"/>
      <c r="N40" s="27">
        <v>66.263342000000009</v>
      </c>
      <c r="O40" s="27">
        <v>67.910925000000006</v>
      </c>
      <c r="P40" s="20"/>
      <c r="Q40" s="27">
        <v>47.975830000000002</v>
      </c>
      <c r="R40" s="27">
        <v>48.234464999999993</v>
      </c>
      <c r="S40" s="20"/>
      <c r="T40" s="27">
        <v>27.948793000000002</v>
      </c>
      <c r="U40" s="27">
        <v>27.769919999999999</v>
      </c>
      <c r="V40" s="20"/>
      <c r="W40" s="59">
        <v>14205.704</v>
      </c>
      <c r="X40" s="60">
        <v>14112.883</v>
      </c>
      <c r="AQ40" s="1">
        <v>2015</v>
      </c>
      <c r="AR40" s="4">
        <f t="shared" si="0"/>
        <v>5.683178883637164E-2</v>
      </c>
      <c r="AS40" s="5"/>
    </row>
    <row r="41" spans="1:45" ht="14.4" x14ac:dyDescent="0.3">
      <c r="A41" s="1">
        <v>2016</v>
      </c>
      <c r="B41" s="44">
        <v>815.31204000000002</v>
      </c>
      <c r="C41" s="62">
        <v>825.08518000000004</v>
      </c>
      <c r="D41" s="20"/>
      <c r="E41" s="27">
        <v>223.75101999999998</v>
      </c>
      <c r="F41" s="27">
        <v>228.02922000000001</v>
      </c>
      <c r="G41" s="20"/>
      <c r="H41" s="27">
        <v>394.93880000000001</v>
      </c>
      <c r="I41" s="27">
        <v>397.37471999999997</v>
      </c>
      <c r="J41" s="20"/>
      <c r="K41" s="27">
        <v>52.943444999999997</v>
      </c>
      <c r="L41" s="27">
        <v>52.785059999999994</v>
      </c>
      <c r="M41" s="20"/>
      <c r="N41" s="27">
        <v>67.413692999999995</v>
      </c>
      <c r="O41" s="27">
        <v>69.778107999999989</v>
      </c>
      <c r="P41" s="20"/>
      <c r="Q41" s="27">
        <v>48.084966999999999</v>
      </c>
      <c r="R41" s="27">
        <v>48.874470000000002</v>
      </c>
      <c r="S41" s="20"/>
      <c r="T41" s="27">
        <v>28.180109999999999</v>
      </c>
      <c r="U41" s="27">
        <v>28.243595000000003</v>
      </c>
      <c r="V41" s="20"/>
      <c r="W41" s="59">
        <v>14377.378000000001</v>
      </c>
      <c r="X41" s="60">
        <v>14418.069</v>
      </c>
      <c r="AQ41" s="1">
        <v>2016</v>
      </c>
      <c r="AR41" s="4">
        <f t="shared" si="0"/>
        <v>5.6707978325394238E-2</v>
      </c>
      <c r="AS41" s="5"/>
    </row>
    <row r="42" spans="1:45" ht="14.4" x14ac:dyDescent="0.3">
      <c r="A42" s="1">
        <v>2017</v>
      </c>
      <c r="B42" s="44">
        <v>824.05763000000002</v>
      </c>
      <c r="C42" s="62">
        <v>835.95038999999997</v>
      </c>
      <c r="D42" s="20"/>
      <c r="E42" s="27">
        <v>223.75470000000001</v>
      </c>
      <c r="F42" s="27">
        <v>230.21876999999998</v>
      </c>
      <c r="G42" s="20"/>
      <c r="H42" s="27">
        <v>401.29721999999998</v>
      </c>
      <c r="I42" s="27">
        <v>404.24629999999996</v>
      </c>
      <c r="J42" s="20"/>
      <c r="K42" s="27">
        <v>53.446646999999999</v>
      </c>
      <c r="L42" s="27">
        <v>52.538119999999999</v>
      </c>
      <c r="M42" s="20"/>
      <c r="N42" s="27">
        <v>68.894365000000008</v>
      </c>
      <c r="O42" s="27">
        <v>71.582497000000004</v>
      </c>
      <c r="P42" s="20"/>
      <c r="Q42" s="27">
        <v>48.261386999999999</v>
      </c>
      <c r="R42" s="27">
        <v>49.420173000000005</v>
      </c>
      <c r="S42" s="20"/>
      <c r="T42" s="27">
        <v>28.403299999999998</v>
      </c>
      <c r="U42" s="27">
        <v>27.944525000000002</v>
      </c>
      <c r="V42" s="20"/>
      <c r="W42" s="59">
        <v>14599.781000000001</v>
      </c>
      <c r="X42" s="60">
        <v>14699.18</v>
      </c>
      <c r="AQ42" s="1">
        <v>2017</v>
      </c>
      <c r="AR42" s="4">
        <f t="shared" si="0"/>
        <v>5.6443150071908609E-2</v>
      </c>
      <c r="AS42" s="4">
        <f t="shared" ref="AS42:AS51" si="1">B42/W42</f>
        <v>5.6443150071908609E-2</v>
      </c>
    </row>
    <row r="43" spans="1:45" ht="14.4" x14ac:dyDescent="0.3">
      <c r="A43" s="1">
        <v>2018</v>
      </c>
      <c r="B43" s="44">
        <v>834.96124999999995</v>
      </c>
      <c r="C43" s="62">
        <v>851.80694999999992</v>
      </c>
      <c r="D43" s="20"/>
      <c r="E43" s="27">
        <v>225.5292</v>
      </c>
      <c r="F43" s="27">
        <v>233.53910000000002</v>
      </c>
      <c r="G43" s="20"/>
      <c r="H43" s="27">
        <v>408.51934999999997</v>
      </c>
      <c r="I43" s="27">
        <v>414.08440000000002</v>
      </c>
      <c r="J43" s="20"/>
      <c r="K43" s="27">
        <v>53.570149999999998</v>
      </c>
      <c r="L43" s="27">
        <v>52.991642999999996</v>
      </c>
      <c r="M43" s="20"/>
      <c r="N43" s="27">
        <v>70.799437999999995</v>
      </c>
      <c r="O43" s="27">
        <v>73.739455000000007</v>
      </c>
      <c r="P43" s="20"/>
      <c r="Q43" s="27">
        <v>48.362862999999997</v>
      </c>
      <c r="R43" s="27">
        <v>49.669505000000001</v>
      </c>
      <c r="S43" s="20"/>
      <c r="T43" s="27">
        <v>28.180251999999999</v>
      </c>
      <c r="U43" s="27">
        <v>27.782848000000001</v>
      </c>
      <c r="V43" s="20"/>
      <c r="W43" s="59">
        <v>14876.499</v>
      </c>
      <c r="X43" s="60">
        <v>15064.933999999999</v>
      </c>
      <c r="AQ43" s="1">
        <v>2018</v>
      </c>
      <c r="AR43" s="5"/>
      <c r="AS43" s="4">
        <f t="shared" si="1"/>
        <v>5.6126192728544529E-2</v>
      </c>
    </row>
    <row r="44" spans="1:45" ht="14.4" x14ac:dyDescent="0.3">
      <c r="A44" s="1">
        <v>2019</v>
      </c>
      <c r="B44" s="44">
        <v>846.93243999999993</v>
      </c>
      <c r="C44" s="62">
        <v>868.49600999999996</v>
      </c>
      <c r="D44" s="20"/>
      <c r="E44" s="27">
        <v>227.45688000000001</v>
      </c>
      <c r="F44" s="27">
        <v>236.64558</v>
      </c>
      <c r="G44" s="20"/>
      <c r="H44" s="27">
        <v>416.31493</v>
      </c>
      <c r="I44" s="27">
        <v>424.09145000000001</v>
      </c>
      <c r="J44" s="20"/>
      <c r="K44" s="27">
        <v>54.203339999999997</v>
      </c>
      <c r="L44" s="27">
        <v>53.987036999999994</v>
      </c>
      <c r="M44" s="20"/>
      <c r="N44" s="27">
        <v>72.232429999999994</v>
      </c>
      <c r="O44" s="27">
        <v>75.680982</v>
      </c>
      <c r="P44" s="20"/>
      <c r="Q44" s="27">
        <v>48.698622999999998</v>
      </c>
      <c r="R44" s="27">
        <v>50.279167999999999</v>
      </c>
      <c r="S44" s="20"/>
      <c r="T44" s="27">
        <v>28.026242999999997</v>
      </c>
      <c r="U44" s="27">
        <v>27.811794999999996</v>
      </c>
      <c r="V44" s="20"/>
      <c r="W44" s="59">
        <v>15190.736999999999</v>
      </c>
      <c r="X44" s="60">
        <v>15427.184999999999</v>
      </c>
      <c r="AQ44" s="1">
        <v>2019</v>
      </c>
      <c r="AR44" s="5"/>
      <c r="AS44" s="4">
        <f t="shared" si="1"/>
        <v>5.5753215923625032E-2</v>
      </c>
    </row>
    <row r="45" spans="1:45" ht="14.4" x14ac:dyDescent="0.3">
      <c r="A45" s="1">
        <v>2020</v>
      </c>
      <c r="B45" s="44">
        <v>856.03314</v>
      </c>
      <c r="C45" s="62">
        <v>882.09375</v>
      </c>
      <c r="D45" s="20"/>
      <c r="E45" s="27">
        <v>228.97035</v>
      </c>
      <c r="F45" s="27">
        <v>239.21222</v>
      </c>
      <c r="G45" s="20"/>
      <c r="H45" s="27">
        <v>422.09484999999995</v>
      </c>
      <c r="I45" s="27">
        <v>432.08087999999998</v>
      </c>
      <c r="J45" s="20"/>
      <c r="K45" s="27">
        <v>54.812732000000004</v>
      </c>
      <c r="L45" s="27">
        <v>54.892964999999997</v>
      </c>
      <c r="M45" s="20"/>
      <c r="N45" s="27">
        <v>73.033272999999994</v>
      </c>
      <c r="O45" s="27">
        <v>77.035429999999991</v>
      </c>
      <c r="P45" s="20"/>
      <c r="Q45" s="27">
        <v>49.276832999999996</v>
      </c>
      <c r="R45" s="27">
        <v>51.084313000000002</v>
      </c>
      <c r="S45" s="20"/>
      <c r="T45" s="27">
        <v>27.845105</v>
      </c>
      <c r="U45" s="27">
        <v>27.787948</v>
      </c>
      <c r="V45" s="20"/>
      <c r="W45" s="59">
        <v>15433.494000000001</v>
      </c>
      <c r="X45" s="60">
        <v>15749.941999999999</v>
      </c>
      <c r="AQ45" s="1">
        <v>2020</v>
      </c>
      <c r="AR45" s="5"/>
      <c r="AS45" s="4">
        <f t="shared" si="1"/>
        <v>5.5465932730462721E-2</v>
      </c>
    </row>
    <row r="46" spans="1:45" ht="14.4" x14ac:dyDescent="0.3">
      <c r="A46" s="1">
        <v>2021</v>
      </c>
      <c r="B46" s="44">
        <v>869.74631999999997</v>
      </c>
      <c r="C46" s="62">
        <v>895.22746999999993</v>
      </c>
      <c r="D46" s="20"/>
      <c r="E46" s="27">
        <v>231.74292000000003</v>
      </c>
      <c r="F46" s="27">
        <v>242.07751999999999</v>
      </c>
      <c r="G46" s="20"/>
      <c r="H46" s="27">
        <v>429.97800000000001</v>
      </c>
      <c r="I46" s="27">
        <v>439.58634999999998</v>
      </c>
      <c r="J46" s="20"/>
      <c r="K46" s="27">
        <v>55.813682999999997</v>
      </c>
      <c r="L46" s="27">
        <v>55.830796999999997</v>
      </c>
      <c r="M46" s="20"/>
      <c r="N46" s="27">
        <v>74.323363000000001</v>
      </c>
      <c r="O46" s="27">
        <v>78.148741999999999</v>
      </c>
      <c r="P46" s="20"/>
      <c r="Q46" s="27">
        <v>50.041705</v>
      </c>
      <c r="R46" s="27">
        <v>51.809758000000002</v>
      </c>
      <c r="S46" s="20"/>
      <c r="T46" s="27">
        <v>27.84665</v>
      </c>
      <c r="U46" s="27">
        <v>27.7743</v>
      </c>
      <c r="V46" s="20"/>
      <c r="W46" s="59">
        <v>15698.904</v>
      </c>
      <c r="X46" s="60">
        <v>16036.446</v>
      </c>
      <c r="AQ46" s="1">
        <v>2021</v>
      </c>
      <c r="AR46" s="5"/>
      <c r="AS46" s="4">
        <f t="shared" si="1"/>
        <v>5.5401722311315488E-2</v>
      </c>
    </row>
    <row r="47" spans="1:45" ht="14.4" x14ac:dyDescent="0.3">
      <c r="A47" s="1">
        <v>2022</v>
      </c>
      <c r="B47" s="44">
        <v>886.24493000000007</v>
      </c>
      <c r="C47" s="62">
        <v>910.77240000000006</v>
      </c>
      <c r="D47" s="20"/>
      <c r="E47" s="27">
        <v>235.30823000000001</v>
      </c>
      <c r="F47" s="27">
        <v>245.69415000000001</v>
      </c>
      <c r="G47" s="20"/>
      <c r="H47" s="27">
        <v>439.25175000000002</v>
      </c>
      <c r="I47" s="27">
        <v>448.14699999999999</v>
      </c>
      <c r="J47" s="20"/>
      <c r="K47" s="27">
        <v>56.972935</v>
      </c>
      <c r="L47" s="27">
        <v>56.931599999999996</v>
      </c>
      <c r="M47" s="20"/>
      <c r="N47" s="27">
        <v>75.908869999999993</v>
      </c>
      <c r="O47" s="27">
        <v>79.516222999999997</v>
      </c>
      <c r="P47" s="20"/>
      <c r="Q47" s="27">
        <v>50.888644999999997</v>
      </c>
      <c r="R47" s="27">
        <v>52.642139999999998</v>
      </c>
      <c r="S47" s="20"/>
      <c r="T47" s="27">
        <v>27.914501999999999</v>
      </c>
      <c r="U47" s="27">
        <v>27.841284999999999</v>
      </c>
      <c r="V47" s="20"/>
      <c r="W47" s="59">
        <v>16029.545</v>
      </c>
      <c r="X47" s="60">
        <v>16344.394</v>
      </c>
      <c r="AQ47" s="1">
        <v>2022</v>
      </c>
      <c r="AR47" s="5"/>
      <c r="AS47" s="4">
        <f t="shared" si="1"/>
        <v>5.5288214980525031E-2</v>
      </c>
    </row>
    <row r="48" spans="1:45" ht="14.4" x14ac:dyDescent="0.3">
      <c r="A48" s="1">
        <v>2023</v>
      </c>
      <c r="B48" s="44">
        <v>902.23661000000004</v>
      </c>
      <c r="C48" s="62">
        <v>926.45753999999999</v>
      </c>
      <c r="D48" s="20"/>
      <c r="E48" s="27">
        <v>238.87529999999998</v>
      </c>
      <c r="F48" s="27">
        <v>249.39970000000002</v>
      </c>
      <c r="G48" s="20"/>
      <c r="H48" s="27">
        <v>448.30316999999997</v>
      </c>
      <c r="I48" s="27">
        <v>456.75635</v>
      </c>
      <c r="J48" s="20"/>
      <c r="K48" s="27">
        <v>58.067610000000002</v>
      </c>
      <c r="L48" s="27">
        <v>58.028945</v>
      </c>
      <c r="M48" s="20"/>
      <c r="N48" s="27">
        <v>77.408945000000003</v>
      </c>
      <c r="O48" s="27">
        <v>80.941761999999997</v>
      </c>
      <c r="P48" s="20"/>
      <c r="Q48" s="27">
        <v>51.624673000000001</v>
      </c>
      <c r="R48" s="27">
        <v>53.416675000000005</v>
      </c>
      <c r="S48" s="20"/>
      <c r="T48" s="27">
        <v>27.956907999999999</v>
      </c>
      <c r="U48" s="27">
        <v>27.914111999999999</v>
      </c>
      <c r="V48" s="20"/>
      <c r="W48" s="59">
        <v>16359.796</v>
      </c>
      <c r="X48" s="60">
        <v>16656.648000000001</v>
      </c>
      <c r="AQ48" s="1">
        <v>2023</v>
      </c>
      <c r="AR48" s="5"/>
      <c r="AS48" s="4">
        <f t="shared" si="1"/>
        <v>5.5149624726371894E-2</v>
      </c>
    </row>
    <row r="49" spans="1:45" ht="14.4" x14ac:dyDescent="0.3">
      <c r="A49" s="1">
        <v>2024</v>
      </c>
      <c r="B49" s="44">
        <v>916.96765000000005</v>
      </c>
      <c r="C49" s="62">
        <v>942.90922999999998</v>
      </c>
      <c r="D49" s="20"/>
      <c r="E49" s="27">
        <v>242.24077</v>
      </c>
      <c r="F49" s="27">
        <v>253.29288</v>
      </c>
      <c r="G49" s="20"/>
      <c r="H49" s="27">
        <v>456.64491999999996</v>
      </c>
      <c r="I49" s="27">
        <v>465.76927000000001</v>
      </c>
      <c r="J49" s="20"/>
      <c r="K49" s="27">
        <v>59.038805000000004</v>
      </c>
      <c r="L49" s="27">
        <v>59.129052000000001</v>
      </c>
      <c r="M49" s="20"/>
      <c r="N49" s="27">
        <v>78.725032999999996</v>
      </c>
      <c r="O49" s="27">
        <v>82.43338</v>
      </c>
      <c r="P49" s="20"/>
      <c r="Q49" s="27">
        <v>52.347709999999999</v>
      </c>
      <c r="R49" s="27">
        <v>54.270154999999995</v>
      </c>
      <c r="S49" s="20"/>
      <c r="T49" s="27">
        <v>27.970402999999997</v>
      </c>
      <c r="U49" s="27">
        <v>28.014492999999998</v>
      </c>
      <c r="V49" s="20"/>
      <c r="W49" s="59">
        <v>16667.55</v>
      </c>
      <c r="X49" s="60">
        <v>16980.937999999998</v>
      </c>
      <c r="AQ49" s="1">
        <v>2024</v>
      </c>
      <c r="AR49" s="5"/>
      <c r="AS49" s="4">
        <f t="shared" si="1"/>
        <v>5.5015143197410542E-2</v>
      </c>
    </row>
    <row r="50" spans="1:45" ht="14.4" x14ac:dyDescent="0.3">
      <c r="A50" s="1">
        <v>2025</v>
      </c>
      <c r="B50" s="44">
        <v>932.94641000000001</v>
      </c>
      <c r="C50" s="62">
        <v>960.25003000000004</v>
      </c>
      <c r="D50" s="20"/>
      <c r="E50" s="27">
        <v>246.00927999999999</v>
      </c>
      <c r="F50" s="27">
        <v>257.41253</v>
      </c>
      <c r="G50" s="20"/>
      <c r="H50" s="27">
        <v>465.47679999999997</v>
      </c>
      <c r="I50" s="27">
        <v>475.28888000000001</v>
      </c>
      <c r="J50" s="20"/>
      <c r="K50" s="27">
        <v>60.085099999999997</v>
      </c>
      <c r="L50" s="27">
        <v>60.249313000000001</v>
      </c>
      <c r="M50" s="20"/>
      <c r="N50" s="27">
        <v>80.165464999999998</v>
      </c>
      <c r="O50" s="27">
        <v>83.997332999999998</v>
      </c>
      <c r="P50" s="20"/>
      <c r="Q50" s="27">
        <v>53.171135</v>
      </c>
      <c r="R50" s="27">
        <v>55.163267999999995</v>
      </c>
      <c r="S50" s="20"/>
      <c r="T50" s="27">
        <v>28.038637999999999</v>
      </c>
      <c r="U50" s="27">
        <v>28.138715000000001</v>
      </c>
      <c r="V50" s="20"/>
      <c r="W50" s="59">
        <v>16987.231</v>
      </c>
      <c r="X50" s="60">
        <v>17314.664000000001</v>
      </c>
      <c r="AQ50" s="1">
        <v>2025</v>
      </c>
      <c r="AR50" s="5"/>
      <c r="AS50" s="4">
        <f t="shared" si="1"/>
        <v>5.4920452309149152E-2</v>
      </c>
    </row>
    <row r="51" spans="1:45" ht="14.4" x14ac:dyDescent="0.3">
      <c r="A51" s="1">
        <v>2026</v>
      </c>
      <c r="B51" s="44">
        <v>950.73017000000004</v>
      </c>
      <c r="C51" s="62">
        <v>978.22994999999992</v>
      </c>
      <c r="D51" s="20"/>
      <c r="E51" s="27">
        <v>250.15185</v>
      </c>
      <c r="F51" s="27">
        <v>261.62145000000004</v>
      </c>
      <c r="G51" s="20"/>
      <c r="H51" s="27">
        <v>475.36232000000001</v>
      </c>
      <c r="I51" s="27">
        <v>485.30934999999999</v>
      </c>
      <c r="J51" s="20"/>
      <c r="K51" s="27">
        <v>61.235210000000002</v>
      </c>
      <c r="L51" s="27">
        <v>61.386455000000005</v>
      </c>
      <c r="M51" s="20"/>
      <c r="N51" s="27">
        <v>81.765240000000006</v>
      </c>
      <c r="O51" s="27">
        <v>85.595359999999999</v>
      </c>
      <c r="P51" s="20"/>
      <c r="Q51" s="27">
        <v>54.061699999999995</v>
      </c>
      <c r="R51" s="27">
        <v>56.046264999999998</v>
      </c>
      <c r="S51" s="20"/>
      <c r="T51" s="27">
        <v>28.153848000000004</v>
      </c>
      <c r="U51" s="27">
        <v>28.271065</v>
      </c>
      <c r="V51" s="20"/>
      <c r="W51" s="59">
        <v>17322.669999999998</v>
      </c>
      <c r="X51" s="60">
        <v>17655.859</v>
      </c>
      <c r="AQ51" s="1">
        <v>2026</v>
      </c>
      <c r="AR51" s="5"/>
      <c r="AS51" s="4">
        <f t="shared" si="1"/>
        <v>5.4883581457131042E-2</v>
      </c>
    </row>
    <row r="52" spans="1:45" ht="14.4" x14ac:dyDescent="0.3">
      <c r="A52" s="1">
        <v>2027</v>
      </c>
      <c r="B52" s="45">
        <v>969.35400000000004</v>
      </c>
      <c r="C52" s="72"/>
      <c r="D52" s="16"/>
      <c r="E52" s="30">
        <v>254.589</v>
      </c>
      <c r="F52" s="72"/>
      <c r="G52" s="16"/>
      <c r="H52" s="30">
        <v>485.53399999999999</v>
      </c>
      <c r="I52" s="72"/>
      <c r="J52" s="16"/>
      <c r="K52" s="30">
        <v>62.469000000000001</v>
      </c>
      <c r="L52" s="72"/>
      <c r="M52" s="16"/>
      <c r="N52" s="30">
        <v>83.483999999999995</v>
      </c>
      <c r="O52" s="72"/>
      <c r="P52" s="16"/>
      <c r="Q52" s="30">
        <v>54.98</v>
      </c>
      <c r="R52" s="72"/>
      <c r="S52" s="16"/>
      <c r="T52" s="30">
        <v>28.294</v>
      </c>
      <c r="U52" s="72"/>
      <c r="V52" s="16"/>
      <c r="W52" s="61">
        <v>17685.16</v>
      </c>
      <c r="X52" s="73"/>
      <c r="AQ52" s="1"/>
      <c r="AR52" s="5"/>
      <c r="AS52" s="4"/>
    </row>
    <row r="54" spans="1:45" x14ac:dyDescent="0.25">
      <c r="A54" s="6" t="s">
        <v>44</v>
      </c>
      <c r="B54" s="9">
        <f>(B41/B25)^(1/(COUNT(B25:B41)-1))-1</f>
        <v>1.6557999885420616E-2</v>
      </c>
      <c r="C54" s="9">
        <f>(C41/C25)^(1/(COUNT(C25:C41)-1))-1</f>
        <v>1.7315345536773386E-2</v>
      </c>
      <c r="E54" s="9">
        <f>(E41/E25)^(1/(COUNT(E25:E41)-1))-1</f>
        <v>1.4526586392785035E-2</v>
      </c>
      <c r="F54" s="9">
        <f>(F41/F25)^(1/(COUNT(F25:F41)-1))-1</f>
        <v>1.5728234622087278E-2</v>
      </c>
      <c r="H54" s="9">
        <f>(H41/H25)^(1/(COUNT(H25:H41)-1))-1</f>
        <v>1.8417080515014561E-2</v>
      </c>
      <c r="I54" s="9">
        <f>(I41/I25)^(1/(COUNT(I25:I41)-1))-1</f>
        <v>1.8808539678750291E-2</v>
      </c>
      <c r="K54" s="9">
        <f>(K41/K25)^(1/(COUNT(K25:K41)-1))-1</f>
        <v>1.456978407993903E-2</v>
      </c>
      <c r="L54" s="9">
        <f>(L41/L25)^(1/(COUNT(L25:L41)-1))-1</f>
        <v>1.4379819094653357E-2</v>
      </c>
      <c r="N54" s="9">
        <f>(N41/N25)^(1/(COUNT(N25:N41)-1))-1</f>
        <v>1.528748541793834E-2</v>
      </c>
      <c r="O54" s="9">
        <f>(O41/O25)^(1/(COUNT(O25:O41)-1))-1</f>
        <v>1.7477290849318816E-2</v>
      </c>
      <c r="Q54" s="9">
        <f>(Q41/Q25)^(1/(COUNT(Q25:Q41)-1))-1</f>
        <v>1.4390540837015964E-2</v>
      </c>
      <c r="R54" s="9">
        <f>(R41/R25)^(1/(COUNT(R25:R41)-1))-1</f>
        <v>1.5423562772682198E-2</v>
      </c>
      <c r="T54" s="9">
        <f>(T41/T25)^(1/(COUNT(T25:T41)-1))-1</f>
        <v>1.7963516135963031E-2</v>
      </c>
      <c r="U54" s="9">
        <f>(U41/U25)^(1/(COUNT(U25:U41)-1))-1</f>
        <v>1.8106696174124082E-2</v>
      </c>
      <c r="W54" s="32">
        <f>(W41/W25)^(1/(COUNT(W25:W41)-1))-1</f>
        <v>2.0514129877561516E-2</v>
      </c>
      <c r="X54" s="32">
        <f>(X41/X25)^(1/(COUNT(X25:X41)-1))-1</f>
        <v>2.0694407665207581E-2</v>
      </c>
    </row>
    <row r="55" spans="1:45" x14ac:dyDescent="0.25">
      <c r="A55" s="6" t="s">
        <v>67</v>
      </c>
      <c r="B55" s="9">
        <f>(B51/B42)^(1/(COUNT(B42:B51)-1))-1</f>
        <v>1.6014639557130783E-2</v>
      </c>
      <c r="C55" s="9">
        <f>(C51/C42)^(1/(COUNT(C42:C51)-1))-1</f>
        <v>1.7617330265093933E-2</v>
      </c>
      <c r="E55" s="9">
        <f>(E51/E42)^(1/(COUNT(E42:E51)-1))-1</f>
        <v>1.2467948240503679E-2</v>
      </c>
      <c r="F55" s="9">
        <f>(F51/F42)^(1/(COUNT(F42:F51)-1))-1</f>
        <v>1.4309028017838177E-2</v>
      </c>
      <c r="H55" s="9">
        <f>(H51/H42)^(1/(COUNT(H42:H51)-1))-1</f>
        <v>1.8997639804614552E-2</v>
      </c>
      <c r="I55" s="9">
        <f>(I51/I42)^(1/(COUNT(I42:I51)-1))-1</f>
        <v>2.0514496598634135E-2</v>
      </c>
      <c r="K55" s="9">
        <f>(K51/K42)^(1/(COUNT(K42:K51)-1))-1</f>
        <v>1.523019815266391E-2</v>
      </c>
      <c r="L55" s="9">
        <f>(L51/L42)^(1/(COUNT(L42:L51)-1))-1</f>
        <v>1.7444882595735844E-2</v>
      </c>
      <c r="N55" s="9">
        <f>(N51/N42)^(1/(COUNT(N42:N51)-1))-1</f>
        <v>1.9213110667748889E-2</v>
      </c>
      <c r="O55" s="9">
        <f>(O51/O42)^(1/(COUNT(O42:O51)-1))-1</f>
        <v>2.0063110670433648E-2</v>
      </c>
      <c r="Q55" s="9">
        <f>(Q51/Q42)^(1/(COUNT(Q42:Q51)-1))-1</f>
        <v>1.2690312417309668E-2</v>
      </c>
      <c r="R55" s="9">
        <f>(R51/R42)^(1/(COUNT(R42:R51)-1))-1</f>
        <v>1.4078042998909579E-2</v>
      </c>
      <c r="T55" s="9">
        <f>(T51/T42)^(1/(COUNT(T42:T51)-1))-1</f>
        <v>-9.796636033396755E-4</v>
      </c>
      <c r="U55" s="9">
        <f>(U51/U42)^(1/(COUNT(U42:U51)-1))-1</f>
        <v>1.2916722172375827E-3</v>
      </c>
      <c r="W55" s="32">
        <f>(W51/W42)^(1/(COUNT(W42:W51)-1))-1</f>
        <v>1.9182726651184367E-2</v>
      </c>
      <c r="X55" s="32">
        <f>(X51/X42)^(1/(COUNT(X42:X51)-1))-1</f>
        <v>2.0572757853304369E-2</v>
      </c>
    </row>
    <row r="57" spans="1:45" ht="14.4" x14ac:dyDescent="0.3">
      <c r="B57" s="24" t="str">
        <f>B4</f>
        <v>NE_17</v>
      </c>
      <c r="C57" s="24" t="str">
        <f>C4</f>
        <v>NE_16</v>
      </c>
      <c r="E57" s="24" t="str">
        <f>E4</f>
        <v>CT_17</v>
      </c>
      <c r="F57" s="24" t="str">
        <f>F4</f>
        <v>CT_16</v>
      </c>
      <c r="H57" s="24" t="str">
        <f>H4</f>
        <v>MA_17</v>
      </c>
      <c r="I57" s="24" t="str">
        <f>I4</f>
        <v>MA_16</v>
      </c>
      <c r="K57" s="24" t="str">
        <f>K4</f>
        <v>ME_17</v>
      </c>
      <c r="L57" s="24" t="str">
        <f>L4</f>
        <v>ME_16</v>
      </c>
      <c r="N57" s="24" t="str">
        <f>N4</f>
        <v>NH_17</v>
      </c>
      <c r="O57" s="24" t="str">
        <f>O4</f>
        <v>NH_16</v>
      </c>
      <c r="Q57" s="24" t="str">
        <f>Q4</f>
        <v>RI_17</v>
      </c>
      <c r="R57" s="24" t="str">
        <f>R4</f>
        <v>RI_16</v>
      </c>
      <c r="T57" s="24" t="str">
        <f>T4</f>
        <v>VT_17</v>
      </c>
      <c r="U57" s="24" t="str">
        <f>U4</f>
        <v>VT_16</v>
      </c>
      <c r="W57" s="25" t="str">
        <f>W4</f>
        <v>USA_17</v>
      </c>
      <c r="X57" s="25" t="str">
        <f>X4</f>
        <v>USA_16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57"/>
  <sheetViews>
    <sheetView zoomScaleNormal="100" workbookViewId="0"/>
  </sheetViews>
  <sheetFormatPr defaultRowHeight="13.2" x14ac:dyDescent="0.25"/>
  <cols>
    <col min="1" max="1" width="18.88671875" customWidth="1"/>
    <col min="2" max="2" width="11.33203125" customWidth="1"/>
    <col min="4" max="4" width="5.6640625" customWidth="1"/>
    <col min="7" max="7" width="5.44140625" customWidth="1"/>
    <col min="10" max="10" width="5.88671875" customWidth="1"/>
    <col min="13" max="13" width="5.5546875" customWidth="1"/>
    <col min="16" max="16" width="5.88671875" customWidth="1"/>
    <col min="19" max="19" width="5.44140625" customWidth="1"/>
    <col min="22" max="22" width="6.5546875" customWidth="1"/>
  </cols>
  <sheetData>
    <row r="1" spans="1:45" ht="14.4" x14ac:dyDescent="0.3">
      <c r="B1" s="1" t="s">
        <v>5</v>
      </c>
      <c r="I1" s="51" t="s">
        <v>36</v>
      </c>
    </row>
    <row r="3" spans="1:45" x14ac:dyDescent="0.25">
      <c r="A3" s="54"/>
      <c r="B3" s="10" t="s">
        <v>4</v>
      </c>
      <c r="C3" s="21" t="s">
        <v>4</v>
      </c>
      <c r="D3" s="15"/>
      <c r="E3" s="21" t="s">
        <v>4</v>
      </c>
      <c r="F3" s="21" t="s">
        <v>4</v>
      </c>
      <c r="G3" s="15"/>
      <c r="H3" s="21" t="s">
        <v>4</v>
      </c>
      <c r="I3" s="21" t="s">
        <v>4</v>
      </c>
      <c r="J3" s="15"/>
      <c r="K3" s="21" t="s">
        <v>4</v>
      </c>
      <c r="L3" s="21" t="s">
        <v>4</v>
      </c>
      <c r="M3" s="15"/>
      <c r="N3" s="21" t="s">
        <v>4</v>
      </c>
      <c r="O3" s="21" t="s">
        <v>4</v>
      </c>
      <c r="P3" s="15"/>
      <c r="Q3" s="21" t="s">
        <v>4</v>
      </c>
      <c r="R3" s="21" t="s">
        <v>4</v>
      </c>
      <c r="S3" s="15"/>
      <c r="T3" s="21" t="s">
        <v>4</v>
      </c>
      <c r="U3" s="21" t="s">
        <v>4</v>
      </c>
      <c r="V3" s="15"/>
      <c r="W3" s="22" t="s">
        <v>4</v>
      </c>
      <c r="X3" s="23" t="s">
        <v>4</v>
      </c>
    </row>
    <row r="4" spans="1:45" ht="14.4" x14ac:dyDescent="0.3">
      <c r="B4" s="12" t="s">
        <v>43</v>
      </c>
      <c r="C4" s="24" t="s">
        <v>25</v>
      </c>
      <c r="D4" s="19"/>
      <c r="E4" s="24" t="s">
        <v>45</v>
      </c>
      <c r="F4" s="24" t="s">
        <v>26</v>
      </c>
      <c r="G4" s="19"/>
      <c r="H4" s="24" t="s">
        <v>46</v>
      </c>
      <c r="I4" s="24" t="s">
        <v>27</v>
      </c>
      <c r="J4" s="19"/>
      <c r="K4" s="24" t="s">
        <v>47</v>
      </c>
      <c r="L4" s="24" t="s">
        <v>28</v>
      </c>
      <c r="M4" s="19"/>
      <c r="N4" s="24" t="s">
        <v>48</v>
      </c>
      <c r="O4" s="24" t="s">
        <v>29</v>
      </c>
      <c r="P4" s="19"/>
      <c r="Q4" s="24" t="s">
        <v>49</v>
      </c>
      <c r="R4" s="24" t="s">
        <v>30</v>
      </c>
      <c r="S4" s="19"/>
      <c r="T4" s="24" t="s">
        <v>50</v>
      </c>
      <c r="U4" s="24" t="s">
        <v>31</v>
      </c>
      <c r="V4" s="19"/>
      <c r="W4" s="25" t="s">
        <v>51</v>
      </c>
      <c r="X4" s="26" t="s">
        <v>32</v>
      </c>
      <c r="AR4" s="2" t="s">
        <v>9</v>
      </c>
      <c r="AS4" s="2" t="s">
        <v>10</v>
      </c>
    </row>
    <row r="5" spans="1:45" ht="14.4" x14ac:dyDescent="0.3">
      <c r="A5" s="1">
        <v>1980</v>
      </c>
      <c r="B5" s="33">
        <v>12.4039</v>
      </c>
      <c r="C5" s="34">
        <v>12.4039</v>
      </c>
      <c r="D5" s="20"/>
      <c r="E5" s="34">
        <v>3.1214684999999998</v>
      </c>
      <c r="F5" s="34">
        <v>3.1214684999999998</v>
      </c>
      <c r="G5" s="20"/>
      <c r="H5" s="34">
        <v>5.7564030000000006</v>
      </c>
      <c r="I5" s="34">
        <v>5.7564030000000006</v>
      </c>
      <c r="J5" s="20"/>
      <c r="K5" s="34">
        <v>1.1303535999999998</v>
      </c>
      <c r="L5" s="34">
        <v>1.1303535999999998</v>
      </c>
      <c r="M5" s="20"/>
      <c r="N5" s="34">
        <v>0.9306915</v>
      </c>
      <c r="O5" s="34">
        <v>0.9306915</v>
      </c>
      <c r="P5" s="20"/>
      <c r="Q5" s="34">
        <v>0.95058419999999999</v>
      </c>
      <c r="R5" s="34">
        <v>0.95058419999999999</v>
      </c>
      <c r="S5" s="20"/>
      <c r="T5" s="34">
        <v>0.51439889999999999</v>
      </c>
      <c r="U5" s="34">
        <v>0.51439889999999999</v>
      </c>
      <c r="V5" s="20"/>
      <c r="W5" s="39">
        <v>227.53139999999999</v>
      </c>
      <c r="X5" s="40">
        <v>227.53139999999999</v>
      </c>
      <c r="AQ5" s="1">
        <v>1980</v>
      </c>
      <c r="AR5" s="4">
        <f>B5/W5</f>
        <v>5.4515113078898121E-2</v>
      </c>
      <c r="AS5" s="5"/>
    </row>
    <row r="6" spans="1:45" ht="14.4" x14ac:dyDescent="0.3">
      <c r="A6" s="1">
        <v>1981</v>
      </c>
      <c r="B6" s="33">
        <v>12.452016</v>
      </c>
      <c r="C6" s="34">
        <v>12.452016</v>
      </c>
      <c r="D6" s="20"/>
      <c r="E6" s="34">
        <v>3.1332175000000002</v>
      </c>
      <c r="F6" s="34">
        <v>3.1332175000000002</v>
      </c>
      <c r="G6" s="20"/>
      <c r="H6" s="34">
        <v>5.7704775000000001</v>
      </c>
      <c r="I6" s="34">
        <v>5.7704775000000001</v>
      </c>
      <c r="J6" s="20"/>
      <c r="K6" s="34">
        <v>1.1347649</v>
      </c>
      <c r="L6" s="34">
        <v>1.1347649</v>
      </c>
      <c r="M6" s="20"/>
      <c r="N6" s="34">
        <v>0.94245069999999997</v>
      </c>
      <c r="O6" s="34">
        <v>0.94245069999999997</v>
      </c>
      <c r="P6" s="20"/>
      <c r="Q6" s="34">
        <v>0.9539552</v>
      </c>
      <c r="R6" s="34">
        <v>0.9539552</v>
      </c>
      <c r="S6" s="20"/>
      <c r="T6" s="34">
        <v>0.51715009999999995</v>
      </c>
      <c r="U6" s="34">
        <v>0.51715009999999995</v>
      </c>
      <c r="V6" s="20"/>
      <c r="W6" s="39">
        <v>229.74160000000001</v>
      </c>
      <c r="X6" s="40">
        <v>229.74160000000001</v>
      </c>
      <c r="AQ6" s="1">
        <v>1981</v>
      </c>
      <c r="AR6" s="4">
        <f t="shared" ref="AR6:AR42" si="0">B6/W6</f>
        <v>5.4200092625802207E-2</v>
      </c>
      <c r="AS6" s="5"/>
    </row>
    <row r="7" spans="1:45" ht="14.4" x14ac:dyDescent="0.3">
      <c r="A7" s="1">
        <v>1982</v>
      </c>
      <c r="B7" s="33">
        <v>12.500164</v>
      </c>
      <c r="C7" s="34">
        <v>12.500164</v>
      </c>
      <c r="D7" s="20"/>
      <c r="E7" s="34">
        <v>3.1500239999999997</v>
      </c>
      <c r="F7" s="34">
        <v>3.1500239999999997</v>
      </c>
      <c r="G7" s="20"/>
      <c r="H7" s="34">
        <v>5.7817056000000004</v>
      </c>
      <c r="I7" s="34">
        <v>5.7817056000000004</v>
      </c>
      <c r="J7" s="20"/>
      <c r="K7" s="34">
        <v>1.140037</v>
      </c>
      <c r="L7" s="34">
        <v>1.140037</v>
      </c>
      <c r="M7" s="20"/>
      <c r="N7" s="34">
        <v>0.95228689999999994</v>
      </c>
      <c r="O7" s="34">
        <v>0.95228689999999994</v>
      </c>
      <c r="P7" s="20"/>
      <c r="Q7" s="34">
        <v>0.95486000000000004</v>
      </c>
      <c r="R7" s="34">
        <v>0.95486000000000004</v>
      </c>
      <c r="S7" s="20"/>
      <c r="T7" s="34">
        <v>0.52125089999999996</v>
      </c>
      <c r="U7" s="34">
        <v>0.52125089999999996</v>
      </c>
      <c r="V7" s="20"/>
      <c r="W7" s="39">
        <v>231.93270000000001</v>
      </c>
      <c r="X7" s="40">
        <v>231.93270000000001</v>
      </c>
      <c r="AQ7" s="1">
        <v>1982</v>
      </c>
      <c r="AR7" s="4">
        <f t="shared" si="0"/>
        <v>5.3895651626527867E-2</v>
      </c>
      <c r="AS7" s="5"/>
    </row>
    <row r="8" spans="1:45" ht="14.4" x14ac:dyDescent="0.3">
      <c r="A8" s="1">
        <v>1983</v>
      </c>
      <c r="B8" s="33">
        <v>12.592246999999999</v>
      </c>
      <c r="C8" s="34">
        <v>12.592246999999999</v>
      </c>
      <c r="D8" s="20"/>
      <c r="E8" s="34">
        <v>3.1717026000000001</v>
      </c>
      <c r="F8" s="34">
        <v>3.1717026000000001</v>
      </c>
      <c r="G8" s="20"/>
      <c r="H8" s="34">
        <v>5.8194440000000007</v>
      </c>
      <c r="I8" s="34">
        <v>5.8194440000000007</v>
      </c>
      <c r="J8" s="20"/>
      <c r="K8" s="34">
        <v>1.1503399999999999</v>
      </c>
      <c r="L8" s="34">
        <v>1.1503399999999999</v>
      </c>
      <c r="M8" s="20"/>
      <c r="N8" s="34">
        <v>0.96690540000000003</v>
      </c>
      <c r="O8" s="34">
        <v>0.96690540000000003</v>
      </c>
      <c r="P8" s="20"/>
      <c r="Q8" s="34">
        <v>0.95879859999999995</v>
      </c>
      <c r="R8" s="34">
        <v>0.95879859999999995</v>
      </c>
      <c r="S8" s="20"/>
      <c r="T8" s="34">
        <v>0.52505619999999997</v>
      </c>
      <c r="U8" s="34">
        <v>0.52505619999999997</v>
      </c>
      <c r="V8" s="20"/>
      <c r="W8" s="39">
        <v>234.04490000000001</v>
      </c>
      <c r="X8" s="40">
        <v>234.04490000000001</v>
      </c>
      <c r="AQ8" s="1">
        <v>1983</v>
      </c>
      <c r="AR8" s="4">
        <f t="shared" si="0"/>
        <v>5.3802697687494995E-2</v>
      </c>
      <c r="AS8" s="5"/>
    </row>
    <row r="9" spans="1:45" ht="14.4" x14ac:dyDescent="0.3">
      <c r="A9" s="1">
        <v>1984</v>
      </c>
      <c r="B9" s="33">
        <v>12.692144000000001</v>
      </c>
      <c r="C9" s="34">
        <v>12.692144000000001</v>
      </c>
      <c r="D9" s="20"/>
      <c r="E9" s="34">
        <v>3.1899685</v>
      </c>
      <c r="F9" s="34">
        <v>3.1899685</v>
      </c>
      <c r="G9" s="20"/>
      <c r="H9" s="34">
        <v>5.8625280000000002</v>
      </c>
      <c r="I9" s="34">
        <v>5.8625280000000002</v>
      </c>
      <c r="J9" s="20"/>
      <c r="K9" s="34">
        <v>1.1597347</v>
      </c>
      <c r="L9" s="34">
        <v>1.1597347</v>
      </c>
      <c r="M9" s="20"/>
      <c r="N9" s="34">
        <v>0.98624639999999997</v>
      </c>
      <c r="O9" s="34">
        <v>0.98624639999999997</v>
      </c>
      <c r="P9" s="20"/>
      <c r="Q9" s="34">
        <v>0.96536330000000004</v>
      </c>
      <c r="R9" s="34">
        <v>0.96536330000000004</v>
      </c>
      <c r="S9" s="20"/>
      <c r="T9" s="34">
        <v>0.52830290000000002</v>
      </c>
      <c r="U9" s="34">
        <v>0.52830290000000002</v>
      </c>
      <c r="V9" s="20"/>
      <c r="W9" s="39">
        <v>236.08439999999999</v>
      </c>
      <c r="X9" s="40">
        <v>236.08439999999999</v>
      </c>
      <c r="AQ9" s="1">
        <v>1984</v>
      </c>
      <c r="AR9" s="4">
        <f t="shared" si="0"/>
        <v>5.3761044778901111E-2</v>
      </c>
      <c r="AS9" s="5"/>
    </row>
    <row r="10" spans="1:45" ht="14.4" x14ac:dyDescent="0.3">
      <c r="A10" s="1">
        <v>1985</v>
      </c>
      <c r="B10" s="33">
        <v>12.785688</v>
      </c>
      <c r="C10" s="34">
        <v>12.785688</v>
      </c>
      <c r="D10" s="20"/>
      <c r="E10" s="34">
        <v>3.2124619999999999</v>
      </c>
      <c r="F10" s="34">
        <v>3.2124619999999999</v>
      </c>
      <c r="G10" s="20"/>
      <c r="H10" s="34">
        <v>5.8925165999999995</v>
      </c>
      <c r="I10" s="34">
        <v>5.8925165999999995</v>
      </c>
      <c r="J10" s="20"/>
      <c r="K10" s="34">
        <v>1.1660012</v>
      </c>
      <c r="L10" s="34">
        <v>1.1660012</v>
      </c>
      <c r="M10" s="20"/>
      <c r="N10" s="34">
        <v>1.0101353</v>
      </c>
      <c r="O10" s="34">
        <v>1.0101353</v>
      </c>
      <c r="P10" s="20"/>
      <c r="Q10" s="34">
        <v>0.97265699999999999</v>
      </c>
      <c r="R10" s="34">
        <v>0.97265699999999999</v>
      </c>
      <c r="S10" s="20"/>
      <c r="T10" s="34">
        <v>0.53191569999999999</v>
      </c>
      <c r="U10" s="34">
        <v>0.53191569999999999</v>
      </c>
      <c r="V10" s="20"/>
      <c r="W10" s="39">
        <v>238.2021</v>
      </c>
      <c r="X10" s="40">
        <v>238.2021</v>
      </c>
      <c r="AQ10" s="1">
        <v>1985</v>
      </c>
      <c r="AR10" s="4">
        <f t="shared" si="0"/>
        <v>5.367579882797003E-2</v>
      </c>
      <c r="AS10" s="5"/>
    </row>
    <row r="11" spans="1:45" ht="14.4" x14ac:dyDescent="0.3">
      <c r="A11" s="1">
        <v>1986</v>
      </c>
      <c r="B11" s="33">
        <v>12.888221</v>
      </c>
      <c r="C11" s="34">
        <v>12.888221</v>
      </c>
      <c r="D11" s="20"/>
      <c r="E11" s="34">
        <v>3.235096</v>
      </c>
      <c r="F11" s="34">
        <v>3.235096</v>
      </c>
      <c r="G11" s="20"/>
      <c r="H11" s="34">
        <v>5.9167065000000001</v>
      </c>
      <c r="I11" s="34">
        <v>5.9167065000000001</v>
      </c>
      <c r="J11" s="20"/>
      <c r="K11" s="34">
        <v>1.1763629</v>
      </c>
      <c r="L11" s="34">
        <v>1.1763629</v>
      </c>
      <c r="M11" s="20"/>
      <c r="N11" s="34">
        <v>1.0397814000000001</v>
      </c>
      <c r="O11" s="34">
        <v>1.0397814000000001</v>
      </c>
      <c r="P11" s="20"/>
      <c r="Q11" s="34">
        <v>0.98355740000000003</v>
      </c>
      <c r="R11" s="34">
        <v>0.98355740000000003</v>
      </c>
      <c r="S11" s="20"/>
      <c r="T11" s="34">
        <v>0.53671679999999999</v>
      </c>
      <c r="U11" s="34">
        <v>0.53671679999999999</v>
      </c>
      <c r="V11" s="20"/>
      <c r="W11" s="39">
        <v>240.40090000000001</v>
      </c>
      <c r="X11" s="40">
        <v>240.40090000000001</v>
      </c>
      <c r="AQ11" s="1">
        <v>1986</v>
      </c>
      <c r="AR11" s="4">
        <f t="shared" si="0"/>
        <v>5.3611367511519299E-2</v>
      </c>
      <c r="AS11" s="5"/>
    </row>
    <row r="12" spans="1:45" ht="14.4" x14ac:dyDescent="0.3">
      <c r="A12" s="1">
        <v>1987</v>
      </c>
      <c r="B12" s="33">
        <v>13.019225</v>
      </c>
      <c r="C12" s="34">
        <v>13.019225</v>
      </c>
      <c r="D12" s="20"/>
      <c r="E12" s="34">
        <v>3.2605005</v>
      </c>
      <c r="F12" s="34">
        <v>3.2605005</v>
      </c>
      <c r="G12" s="20"/>
      <c r="H12" s="34">
        <v>5.9571529999999999</v>
      </c>
      <c r="I12" s="34">
        <v>5.9571529999999999</v>
      </c>
      <c r="J12" s="20"/>
      <c r="K12" s="34">
        <v>1.1941568999999999</v>
      </c>
      <c r="L12" s="34">
        <v>1.1941568999999999</v>
      </c>
      <c r="M12" s="20"/>
      <c r="N12" s="34">
        <v>1.0687580000000001</v>
      </c>
      <c r="O12" s="34">
        <v>1.0687580000000001</v>
      </c>
      <c r="P12" s="20"/>
      <c r="Q12" s="34">
        <v>0.99373710000000004</v>
      </c>
      <c r="R12" s="34">
        <v>0.99373710000000004</v>
      </c>
      <c r="S12" s="20"/>
      <c r="T12" s="34">
        <v>0.54491979999999995</v>
      </c>
      <c r="U12" s="34">
        <v>0.54491979999999995</v>
      </c>
      <c r="V12" s="20"/>
      <c r="W12" s="39">
        <v>242.565</v>
      </c>
      <c r="X12" s="40">
        <v>242.565</v>
      </c>
      <c r="AQ12" s="1">
        <v>1987</v>
      </c>
      <c r="AR12" s="4">
        <f t="shared" si="0"/>
        <v>5.3673139158576057E-2</v>
      </c>
      <c r="AS12" s="5"/>
    </row>
    <row r="13" spans="1:45" ht="14.4" x14ac:dyDescent="0.3">
      <c r="A13" s="1">
        <v>1988</v>
      </c>
      <c r="B13" s="33">
        <v>13.139477000000001</v>
      </c>
      <c r="C13" s="34">
        <v>13.139477000000001</v>
      </c>
      <c r="D13" s="20"/>
      <c r="E13" s="34">
        <v>3.2791100000000002</v>
      </c>
      <c r="F13" s="34">
        <v>3.2791100000000002</v>
      </c>
      <c r="G13" s="20"/>
      <c r="H13" s="34">
        <v>6.0005959999999998</v>
      </c>
      <c r="I13" s="34">
        <v>6.0005959999999998</v>
      </c>
      <c r="J13" s="20"/>
      <c r="K13" s="34">
        <v>1.2124495</v>
      </c>
      <c r="L13" s="34">
        <v>1.2124495</v>
      </c>
      <c r="M13" s="20"/>
      <c r="N13" s="34">
        <v>1.094884</v>
      </c>
      <c r="O13" s="34">
        <v>1.094884</v>
      </c>
      <c r="P13" s="20"/>
      <c r="Q13" s="34">
        <v>0.99852430000000003</v>
      </c>
      <c r="R13" s="34">
        <v>0.99852430000000003</v>
      </c>
      <c r="S13" s="20"/>
      <c r="T13" s="34">
        <v>0.55391299999999999</v>
      </c>
      <c r="U13" s="34">
        <v>0.55391299999999999</v>
      </c>
      <c r="V13" s="20"/>
      <c r="W13" s="39">
        <v>244.7808</v>
      </c>
      <c r="X13" s="40">
        <v>244.7808</v>
      </c>
      <c r="AQ13" s="1">
        <v>1988</v>
      </c>
      <c r="AR13" s="4">
        <f t="shared" si="0"/>
        <v>5.3678544232227371E-2</v>
      </c>
      <c r="AS13" s="5"/>
    </row>
    <row r="14" spans="1:45" ht="14.4" x14ac:dyDescent="0.3">
      <c r="A14" s="1">
        <v>1989</v>
      </c>
      <c r="B14" s="33">
        <v>13.210957000000001</v>
      </c>
      <c r="C14" s="34">
        <v>13.210957000000001</v>
      </c>
      <c r="D14" s="20"/>
      <c r="E14" s="34">
        <v>3.2870983999999996</v>
      </c>
      <c r="F14" s="34">
        <v>3.2870983999999996</v>
      </c>
      <c r="G14" s="20"/>
      <c r="H14" s="34">
        <v>6.0221409999999995</v>
      </c>
      <c r="I14" s="34">
        <v>6.0221409999999995</v>
      </c>
      <c r="J14" s="20"/>
      <c r="K14" s="34">
        <v>1.2265063</v>
      </c>
      <c r="L14" s="34">
        <v>1.2265063</v>
      </c>
      <c r="M14" s="20"/>
      <c r="N14" s="34">
        <v>1.1104526000000001</v>
      </c>
      <c r="O14" s="34">
        <v>1.1104526000000001</v>
      </c>
      <c r="P14" s="20"/>
      <c r="Q14" s="34">
        <v>1.00322</v>
      </c>
      <c r="R14" s="34">
        <v>1.00322</v>
      </c>
      <c r="S14" s="20"/>
      <c r="T14" s="34">
        <v>0.56153830000000005</v>
      </c>
      <c r="U14" s="34">
        <v>0.56153830000000005</v>
      </c>
      <c r="V14" s="20"/>
      <c r="W14" s="39">
        <v>247.1584</v>
      </c>
      <c r="X14" s="40">
        <v>247.1584</v>
      </c>
      <c r="AQ14" s="1">
        <v>1989</v>
      </c>
      <c r="AR14" s="4">
        <f t="shared" si="0"/>
        <v>5.3451377739943295E-2</v>
      </c>
      <c r="AS14" s="5"/>
    </row>
    <row r="15" spans="1:45" ht="14.4" x14ac:dyDescent="0.3">
      <c r="A15" s="1">
        <v>1990</v>
      </c>
      <c r="B15" s="33">
        <v>13.240537</v>
      </c>
      <c r="C15" s="34">
        <v>13.240537</v>
      </c>
      <c r="D15" s="20"/>
      <c r="E15" s="34">
        <v>3.2985327</v>
      </c>
      <c r="F15" s="34">
        <v>3.2985327</v>
      </c>
      <c r="G15" s="20"/>
      <c r="H15" s="34">
        <v>6.0202389999999992</v>
      </c>
      <c r="I15" s="34">
        <v>6.0202389999999992</v>
      </c>
      <c r="J15" s="20"/>
      <c r="K15" s="34">
        <v>1.2352173</v>
      </c>
      <c r="L15" s="34">
        <v>1.2352173</v>
      </c>
      <c r="M15" s="20"/>
      <c r="N15" s="34">
        <v>1.1109682999999999</v>
      </c>
      <c r="O15" s="34">
        <v>1.1109682999999999</v>
      </c>
      <c r="P15" s="20"/>
      <c r="Q15" s="34">
        <v>1.0086397</v>
      </c>
      <c r="R15" s="34">
        <v>1.0086397</v>
      </c>
      <c r="S15" s="20"/>
      <c r="T15" s="34">
        <v>0.56694050000000007</v>
      </c>
      <c r="U15" s="34">
        <v>0.56694050000000007</v>
      </c>
      <c r="V15" s="20"/>
      <c r="W15" s="39">
        <v>250.03540000000001</v>
      </c>
      <c r="X15" s="40">
        <v>250.03540000000001</v>
      </c>
      <c r="AQ15" s="1">
        <v>1990</v>
      </c>
      <c r="AR15" s="4">
        <f t="shared" si="0"/>
        <v>5.295464962161358E-2</v>
      </c>
      <c r="AS15" s="5"/>
    </row>
    <row r="16" spans="1:45" ht="14.4" x14ac:dyDescent="0.3">
      <c r="A16" s="1">
        <v>1991</v>
      </c>
      <c r="B16" s="33">
        <v>13.255248</v>
      </c>
      <c r="C16" s="34">
        <v>13.255248</v>
      </c>
      <c r="D16" s="20"/>
      <c r="E16" s="34">
        <v>3.3020136999999998</v>
      </c>
      <c r="F16" s="34">
        <v>3.3020136999999998</v>
      </c>
      <c r="G16" s="20"/>
      <c r="H16" s="34">
        <v>6.0206160000000004</v>
      </c>
      <c r="I16" s="34">
        <v>6.0206160000000004</v>
      </c>
      <c r="J16" s="20"/>
      <c r="K16" s="34">
        <v>1.2377331999999999</v>
      </c>
      <c r="L16" s="34">
        <v>1.2377331999999999</v>
      </c>
      <c r="M16" s="20"/>
      <c r="N16" s="34">
        <v>1.1126123000000001</v>
      </c>
      <c r="O16" s="34">
        <v>1.1126123000000001</v>
      </c>
      <c r="P16" s="20"/>
      <c r="Q16" s="34">
        <v>1.0117290000000001</v>
      </c>
      <c r="R16" s="34">
        <v>1.0117290000000001</v>
      </c>
      <c r="S16" s="20"/>
      <c r="T16" s="34">
        <v>0.57054420000000006</v>
      </c>
      <c r="U16" s="34">
        <v>0.57054420000000006</v>
      </c>
      <c r="V16" s="20"/>
      <c r="W16" s="39">
        <v>253.42060000000001</v>
      </c>
      <c r="X16" s="40">
        <v>253.42060000000001</v>
      </c>
      <c r="AQ16" s="1">
        <v>1991</v>
      </c>
      <c r="AR16" s="4">
        <f t="shared" si="0"/>
        <v>5.2305329558844073E-2</v>
      </c>
      <c r="AS16" s="5"/>
    </row>
    <row r="17" spans="1:45" ht="14.4" x14ac:dyDescent="0.3">
      <c r="A17" s="1">
        <v>1992</v>
      </c>
      <c r="B17" s="33">
        <v>13.300141999999999</v>
      </c>
      <c r="C17" s="34">
        <v>13.300141999999999</v>
      </c>
      <c r="D17" s="20"/>
      <c r="E17" s="34">
        <v>3.3039254999999996</v>
      </c>
      <c r="F17" s="34">
        <v>3.3039254999999996</v>
      </c>
      <c r="G17" s="20"/>
      <c r="H17" s="34">
        <v>6.0433364000000003</v>
      </c>
      <c r="I17" s="34">
        <v>6.0433364000000003</v>
      </c>
      <c r="J17" s="20"/>
      <c r="K17" s="34">
        <v>1.240421</v>
      </c>
      <c r="L17" s="34">
        <v>1.240421</v>
      </c>
      <c r="M17" s="20"/>
      <c r="N17" s="34">
        <v>1.1234873000000001</v>
      </c>
      <c r="O17" s="34">
        <v>1.1234873000000001</v>
      </c>
      <c r="P17" s="20"/>
      <c r="Q17" s="34">
        <v>1.0138690000000001</v>
      </c>
      <c r="R17" s="34">
        <v>1.0138690000000001</v>
      </c>
      <c r="S17" s="20"/>
      <c r="T17" s="34">
        <v>0.57510249999999996</v>
      </c>
      <c r="U17" s="34">
        <v>0.57510249999999996</v>
      </c>
      <c r="V17" s="20"/>
      <c r="W17" s="39">
        <v>256.93939999999998</v>
      </c>
      <c r="X17" s="40">
        <v>256.93939999999998</v>
      </c>
      <c r="AQ17" s="1">
        <v>1992</v>
      </c>
      <c r="AR17" s="4">
        <f t="shared" si="0"/>
        <v>5.1763731058763272E-2</v>
      </c>
      <c r="AS17" s="5"/>
    </row>
    <row r="18" spans="1:45" ht="14.4" x14ac:dyDescent="0.3">
      <c r="A18" s="1">
        <v>1993</v>
      </c>
      <c r="B18" s="33">
        <v>13.365235</v>
      </c>
      <c r="C18" s="34">
        <v>13.365235</v>
      </c>
      <c r="D18" s="20"/>
      <c r="E18" s="34">
        <v>3.3130859999999998</v>
      </c>
      <c r="F18" s="34">
        <v>3.3130859999999998</v>
      </c>
      <c r="G18" s="20"/>
      <c r="H18" s="34">
        <v>6.0769250000000001</v>
      </c>
      <c r="I18" s="34">
        <v>6.0769250000000001</v>
      </c>
      <c r="J18" s="20"/>
      <c r="K18" s="34">
        <v>1.2428794000000001</v>
      </c>
      <c r="L18" s="34">
        <v>1.2428794000000001</v>
      </c>
      <c r="M18" s="20"/>
      <c r="N18" s="34">
        <v>1.1358200999999999</v>
      </c>
      <c r="O18" s="34">
        <v>1.1358200999999999</v>
      </c>
      <c r="P18" s="20"/>
      <c r="Q18" s="34">
        <v>1.0157387</v>
      </c>
      <c r="R18" s="34">
        <v>1.0157387</v>
      </c>
      <c r="S18" s="20"/>
      <c r="T18" s="34">
        <v>0.58078570000000007</v>
      </c>
      <c r="U18" s="34">
        <v>0.58078570000000007</v>
      </c>
      <c r="V18" s="20"/>
      <c r="W18" s="39">
        <v>260.31490000000002</v>
      </c>
      <c r="X18" s="40">
        <v>260.31490000000002</v>
      </c>
      <c r="AQ18" s="1">
        <v>1993</v>
      </c>
      <c r="AR18" s="4">
        <f t="shared" si="0"/>
        <v>5.1342566253410771E-2</v>
      </c>
      <c r="AS18" s="5"/>
    </row>
    <row r="19" spans="1:45" ht="14.4" x14ac:dyDescent="0.3">
      <c r="A19" s="1">
        <v>1994</v>
      </c>
      <c r="B19" s="33">
        <v>13.43277</v>
      </c>
      <c r="C19" s="34">
        <v>13.43277</v>
      </c>
      <c r="D19" s="20"/>
      <c r="E19" s="34">
        <v>3.3195644999999998</v>
      </c>
      <c r="F19" s="34">
        <v>3.3195644999999998</v>
      </c>
      <c r="G19" s="20"/>
      <c r="H19" s="34">
        <v>6.118188</v>
      </c>
      <c r="I19" s="34">
        <v>6.118188</v>
      </c>
      <c r="J19" s="20"/>
      <c r="K19" s="34">
        <v>1.2425815</v>
      </c>
      <c r="L19" s="34">
        <v>1.2425815</v>
      </c>
      <c r="M19" s="20"/>
      <c r="N19" s="34">
        <v>1.1497023</v>
      </c>
      <c r="O19" s="34">
        <v>1.1497023</v>
      </c>
      <c r="P19" s="20"/>
      <c r="Q19" s="34">
        <v>1.0162059999999999</v>
      </c>
      <c r="R19" s="34">
        <v>1.0162059999999999</v>
      </c>
      <c r="S19" s="20"/>
      <c r="T19" s="34">
        <v>0.58652769999999999</v>
      </c>
      <c r="U19" s="34">
        <v>0.58652769999999999</v>
      </c>
      <c r="V19" s="20"/>
      <c r="W19" s="39">
        <v>263.51710000000003</v>
      </c>
      <c r="X19" s="40">
        <v>263.51710000000003</v>
      </c>
      <c r="AQ19" s="1">
        <v>1994</v>
      </c>
      <c r="AR19" s="4">
        <f t="shared" si="0"/>
        <v>5.0974946217911467E-2</v>
      </c>
      <c r="AS19" s="5"/>
    </row>
    <row r="20" spans="1:45" ht="14.4" x14ac:dyDescent="0.3">
      <c r="A20" s="1">
        <v>1995</v>
      </c>
      <c r="B20" s="33">
        <v>13.513249</v>
      </c>
      <c r="C20" s="34">
        <v>13.513249</v>
      </c>
      <c r="D20" s="20"/>
      <c r="E20" s="34">
        <v>3.3301509999999999</v>
      </c>
      <c r="F20" s="34">
        <v>3.3301509999999999</v>
      </c>
      <c r="G20" s="20"/>
      <c r="H20" s="34">
        <v>6.1608370000000008</v>
      </c>
      <c r="I20" s="34">
        <v>6.1608370000000008</v>
      </c>
      <c r="J20" s="20"/>
      <c r="K20" s="34">
        <v>1.2458728000000001</v>
      </c>
      <c r="L20" s="34">
        <v>1.2458728000000001</v>
      </c>
      <c r="M20" s="20"/>
      <c r="N20" s="34">
        <v>1.1662408</v>
      </c>
      <c r="O20" s="34">
        <v>1.1662408</v>
      </c>
      <c r="P20" s="20"/>
      <c r="Q20" s="34">
        <v>1.0187036</v>
      </c>
      <c r="R20" s="34">
        <v>1.0187036</v>
      </c>
      <c r="S20" s="20"/>
      <c r="T20" s="34">
        <v>0.59144370000000002</v>
      </c>
      <c r="U20" s="34">
        <v>0.59144370000000002</v>
      </c>
      <c r="V20" s="20"/>
      <c r="W20" s="39">
        <v>266.65949999999998</v>
      </c>
      <c r="X20" s="40">
        <v>266.65949999999998</v>
      </c>
      <c r="AQ20" s="1">
        <v>1995</v>
      </c>
      <c r="AR20" s="4">
        <f t="shared" si="0"/>
        <v>5.0676045668727354E-2</v>
      </c>
      <c r="AS20" s="5"/>
    </row>
    <row r="21" spans="1:45" ht="14.4" x14ac:dyDescent="0.3">
      <c r="A21" s="1">
        <v>1996</v>
      </c>
      <c r="B21" s="33">
        <v>13.597967000000001</v>
      </c>
      <c r="C21" s="34">
        <v>13.597967000000001</v>
      </c>
      <c r="D21" s="20"/>
      <c r="E21" s="34">
        <v>3.3428979999999999</v>
      </c>
      <c r="F21" s="34">
        <v>3.3428979999999999</v>
      </c>
      <c r="G21" s="20"/>
      <c r="H21" s="34">
        <v>6.2020780000000002</v>
      </c>
      <c r="I21" s="34">
        <v>6.2020780000000002</v>
      </c>
      <c r="J21" s="20"/>
      <c r="K21" s="34">
        <v>1.2521592000000001</v>
      </c>
      <c r="L21" s="34">
        <v>1.2521592000000001</v>
      </c>
      <c r="M21" s="20"/>
      <c r="N21" s="34">
        <v>1.1821375000000001</v>
      </c>
      <c r="O21" s="34">
        <v>1.1821375000000001</v>
      </c>
      <c r="P21" s="20"/>
      <c r="Q21" s="34">
        <v>1.0230916999999999</v>
      </c>
      <c r="R21" s="34">
        <v>1.0230916999999999</v>
      </c>
      <c r="S21" s="20"/>
      <c r="T21" s="34">
        <v>0.59560279999999999</v>
      </c>
      <c r="U21" s="34">
        <v>0.59560279999999999</v>
      </c>
      <c r="V21" s="20"/>
      <c r="W21" s="39">
        <v>269.79790000000003</v>
      </c>
      <c r="X21" s="40">
        <v>269.79790000000003</v>
      </c>
      <c r="AQ21" s="1">
        <v>1996</v>
      </c>
      <c r="AR21" s="4">
        <f t="shared" si="0"/>
        <v>5.0400566498108396E-2</v>
      </c>
      <c r="AS21" s="5"/>
    </row>
    <row r="22" spans="1:45" ht="14.4" x14ac:dyDescent="0.3">
      <c r="A22" s="1">
        <v>1997</v>
      </c>
      <c r="B22" s="33">
        <v>13.687096</v>
      </c>
      <c r="C22" s="34">
        <v>13.687096</v>
      </c>
      <c r="D22" s="20"/>
      <c r="E22" s="34">
        <v>3.3567885999999998</v>
      </c>
      <c r="F22" s="34">
        <v>3.3567885999999998</v>
      </c>
      <c r="G22" s="20"/>
      <c r="H22" s="34">
        <v>6.2492259999999993</v>
      </c>
      <c r="I22" s="34">
        <v>6.2492259999999993</v>
      </c>
      <c r="J22" s="20"/>
      <c r="K22" s="34">
        <v>1.2568390999999999</v>
      </c>
      <c r="L22" s="34">
        <v>1.2568390999999999</v>
      </c>
      <c r="M22" s="20"/>
      <c r="N22" s="34">
        <v>1.1975609999999999</v>
      </c>
      <c r="O22" s="34">
        <v>1.1975609999999999</v>
      </c>
      <c r="P22" s="20"/>
      <c r="Q22" s="34">
        <v>1.0279064</v>
      </c>
      <c r="R22" s="34">
        <v>1.0279064</v>
      </c>
      <c r="S22" s="20"/>
      <c r="T22" s="34">
        <v>0.5987747000000001</v>
      </c>
      <c r="U22" s="34">
        <v>0.5987747000000001</v>
      </c>
      <c r="V22" s="20"/>
      <c r="W22" s="39">
        <v>273.04379999999998</v>
      </c>
      <c r="X22" s="40">
        <v>273.04379999999998</v>
      </c>
      <c r="AQ22" s="1">
        <v>1997</v>
      </c>
      <c r="AR22" s="4">
        <f t="shared" si="0"/>
        <v>5.0127840295220043E-2</v>
      </c>
      <c r="AS22" s="5"/>
    </row>
    <row r="23" spans="1:45" ht="14.4" x14ac:dyDescent="0.3">
      <c r="A23" s="1">
        <v>1998</v>
      </c>
      <c r="B23" s="33">
        <v>13.783779000000001</v>
      </c>
      <c r="C23" s="34">
        <v>13.783779000000001</v>
      </c>
      <c r="D23" s="20"/>
      <c r="E23" s="34">
        <v>3.3750956999999997</v>
      </c>
      <c r="F23" s="34">
        <v>3.3750956999999997</v>
      </c>
      <c r="G23" s="20"/>
      <c r="H23" s="34">
        <v>6.2946054999999994</v>
      </c>
      <c r="I23" s="34">
        <v>6.2946054999999994</v>
      </c>
      <c r="J23" s="20"/>
      <c r="K23" s="34">
        <v>1.2624332</v>
      </c>
      <c r="L23" s="34">
        <v>1.2624332</v>
      </c>
      <c r="M23" s="20"/>
      <c r="N23" s="34">
        <v>1.2138846000000001</v>
      </c>
      <c r="O23" s="34">
        <v>1.2138846000000001</v>
      </c>
      <c r="P23" s="20"/>
      <c r="Q23" s="34">
        <v>1.0354052999999999</v>
      </c>
      <c r="R23" s="34">
        <v>1.0354052999999999</v>
      </c>
      <c r="S23" s="20"/>
      <c r="T23" s="34">
        <v>0.60235470000000002</v>
      </c>
      <c r="U23" s="34">
        <v>0.60235470000000002</v>
      </c>
      <c r="V23" s="20"/>
      <c r="W23" s="39">
        <v>276.24740000000003</v>
      </c>
      <c r="X23" s="40">
        <v>276.24740000000003</v>
      </c>
      <c r="AQ23" s="1">
        <v>1998</v>
      </c>
      <c r="AR23" s="4">
        <f t="shared" si="0"/>
        <v>4.9896502193323811E-2</v>
      </c>
      <c r="AS23" s="5"/>
    </row>
    <row r="24" spans="1:45" ht="14.4" x14ac:dyDescent="0.3">
      <c r="A24" s="1">
        <v>1999</v>
      </c>
      <c r="B24" s="33">
        <v>13.894785000000001</v>
      </c>
      <c r="C24" s="34">
        <v>13.894785000000001</v>
      </c>
      <c r="D24" s="20"/>
      <c r="E24" s="34">
        <v>3.3992593000000002</v>
      </c>
      <c r="F24" s="34">
        <v>3.3992593000000002</v>
      </c>
      <c r="G24" s="20"/>
      <c r="H24" s="34">
        <v>6.3396480000000004</v>
      </c>
      <c r="I24" s="34">
        <v>6.3396480000000004</v>
      </c>
      <c r="J24" s="20"/>
      <c r="K24" s="34">
        <v>1.2719716000000001</v>
      </c>
      <c r="L24" s="34">
        <v>1.2719716000000001</v>
      </c>
      <c r="M24" s="20"/>
      <c r="N24" s="34">
        <v>1.2309313</v>
      </c>
      <c r="O24" s="34">
        <v>1.2309313</v>
      </c>
      <c r="P24" s="20"/>
      <c r="Q24" s="34">
        <v>1.0456513999999999</v>
      </c>
      <c r="R24" s="34">
        <v>1.0456513999999999</v>
      </c>
      <c r="S24" s="20"/>
      <c r="T24" s="34">
        <v>0.6073231</v>
      </c>
      <c r="U24" s="34">
        <v>0.6073231</v>
      </c>
      <c r="V24" s="20"/>
      <c r="W24" s="39">
        <v>279.43380000000002</v>
      </c>
      <c r="X24" s="40">
        <v>279.43380000000002</v>
      </c>
      <c r="AQ24" s="1">
        <v>1999</v>
      </c>
      <c r="AR24" s="4">
        <f t="shared" si="0"/>
        <v>4.9724782757132456E-2</v>
      </c>
      <c r="AS24" s="5"/>
    </row>
    <row r="25" spans="1:45" ht="14.4" x14ac:dyDescent="0.3">
      <c r="A25" s="1">
        <v>2000</v>
      </c>
      <c r="B25" s="33">
        <v>13.997641999999999</v>
      </c>
      <c r="C25" s="34">
        <v>13.997641999999999</v>
      </c>
      <c r="D25" s="20"/>
      <c r="E25" s="34">
        <v>3.4224019999999999</v>
      </c>
      <c r="F25" s="34">
        <v>3.4224019999999999</v>
      </c>
      <c r="G25" s="20"/>
      <c r="H25" s="34">
        <v>6.3810290000000007</v>
      </c>
      <c r="I25" s="34">
        <v>6.3810290000000007</v>
      </c>
      <c r="J25" s="20"/>
      <c r="K25" s="34">
        <v>1.2814380000000001</v>
      </c>
      <c r="L25" s="34">
        <v>1.2814380000000001</v>
      </c>
      <c r="M25" s="20"/>
      <c r="N25" s="34">
        <v>1.2480229999999999</v>
      </c>
      <c r="O25" s="34">
        <v>1.2480229999999999</v>
      </c>
      <c r="P25" s="20"/>
      <c r="Q25" s="34">
        <v>1.0537023999999999</v>
      </c>
      <c r="R25" s="34">
        <v>1.0537023999999999</v>
      </c>
      <c r="S25" s="20"/>
      <c r="T25" s="34">
        <v>0.61104789999999998</v>
      </c>
      <c r="U25" s="34">
        <v>0.61104789999999998</v>
      </c>
      <c r="V25" s="20"/>
      <c r="W25" s="39">
        <v>282.51400000000001</v>
      </c>
      <c r="X25" s="40">
        <v>282.51400000000001</v>
      </c>
      <c r="AQ25" s="1">
        <v>2000</v>
      </c>
      <c r="AR25" s="4">
        <f t="shared" si="0"/>
        <v>4.9546719808575855E-2</v>
      </c>
      <c r="AS25" s="5"/>
    </row>
    <row r="26" spans="1:45" ht="14.4" x14ac:dyDescent="0.3">
      <c r="A26" s="1">
        <v>2001</v>
      </c>
      <c r="B26" s="33">
        <v>14.083103999999999</v>
      </c>
      <c r="C26" s="34">
        <v>14.083103999999999</v>
      </c>
      <c r="D26" s="20"/>
      <c r="E26" s="34">
        <v>3.4450349999999998</v>
      </c>
      <c r="F26" s="34">
        <v>3.4450349999999998</v>
      </c>
      <c r="G26" s="20"/>
      <c r="H26" s="34">
        <v>6.4094280000000001</v>
      </c>
      <c r="I26" s="34">
        <v>6.4094280000000001</v>
      </c>
      <c r="J26" s="20"/>
      <c r="K26" s="34">
        <v>1.2905690999999999</v>
      </c>
      <c r="L26" s="34">
        <v>1.2905690999999999</v>
      </c>
      <c r="M26" s="20"/>
      <c r="N26" s="34">
        <v>1.2626362</v>
      </c>
      <c r="O26" s="34">
        <v>1.2626362</v>
      </c>
      <c r="P26" s="20"/>
      <c r="Q26" s="34">
        <v>1.0616422000000001</v>
      </c>
      <c r="R26" s="34">
        <v>1.0616422000000001</v>
      </c>
      <c r="S26" s="20"/>
      <c r="T26" s="34">
        <v>0.61379380000000006</v>
      </c>
      <c r="U26" s="34">
        <v>0.61379380000000006</v>
      </c>
      <c r="V26" s="20"/>
      <c r="W26" s="39">
        <v>285.30619999999999</v>
      </c>
      <c r="X26" s="40">
        <v>285.30619999999999</v>
      </c>
      <c r="AQ26" s="1">
        <v>2001</v>
      </c>
      <c r="AR26" s="4">
        <f t="shared" si="0"/>
        <v>4.9361366840257936E-2</v>
      </c>
      <c r="AS26" s="5"/>
    </row>
    <row r="27" spans="1:45" ht="14.4" x14ac:dyDescent="0.3">
      <c r="A27" s="1">
        <v>2002</v>
      </c>
      <c r="B27" s="33">
        <v>14.156478999999999</v>
      </c>
      <c r="C27" s="34">
        <v>14.156478999999999</v>
      </c>
      <c r="D27" s="20"/>
      <c r="E27" s="34">
        <v>3.4727749999999999</v>
      </c>
      <c r="F27" s="34">
        <v>3.4727749999999999</v>
      </c>
      <c r="G27" s="20"/>
      <c r="H27" s="34">
        <v>6.4218840000000004</v>
      </c>
      <c r="I27" s="34">
        <v>6.4218840000000004</v>
      </c>
      <c r="J27" s="20"/>
      <c r="K27" s="34">
        <v>1.3014833000000001</v>
      </c>
      <c r="L27" s="34">
        <v>1.3014833000000001</v>
      </c>
      <c r="M27" s="20"/>
      <c r="N27" s="34">
        <v>1.2746394000000001</v>
      </c>
      <c r="O27" s="34">
        <v>1.2746394000000001</v>
      </c>
      <c r="P27" s="20"/>
      <c r="Q27" s="34">
        <v>1.0689487</v>
      </c>
      <c r="R27" s="34">
        <v>1.0689487</v>
      </c>
      <c r="S27" s="20"/>
      <c r="T27" s="34">
        <v>0.61674839999999997</v>
      </c>
      <c r="U27" s="34">
        <v>0.61674839999999997</v>
      </c>
      <c r="V27" s="20"/>
      <c r="W27" s="39">
        <v>287.92919999999998</v>
      </c>
      <c r="X27" s="40">
        <v>287.92919999999998</v>
      </c>
      <c r="AQ27" s="1">
        <v>2002</v>
      </c>
      <c r="AR27" s="4">
        <f t="shared" si="0"/>
        <v>4.9166527743625864E-2</v>
      </c>
      <c r="AS27" s="5"/>
    </row>
    <row r="28" spans="1:45" ht="14.4" x14ac:dyDescent="0.3">
      <c r="A28" s="1">
        <v>2003</v>
      </c>
      <c r="B28" s="33">
        <v>14.198518</v>
      </c>
      <c r="C28" s="34">
        <v>14.198518</v>
      </c>
      <c r="D28" s="20"/>
      <c r="E28" s="34">
        <v>3.4913495999999999</v>
      </c>
      <c r="F28" s="34">
        <v>3.4913495999999999</v>
      </c>
      <c r="G28" s="20"/>
      <c r="H28" s="34">
        <v>6.4186160000000001</v>
      </c>
      <c r="I28" s="34">
        <v>6.4186160000000001</v>
      </c>
      <c r="J28" s="20"/>
      <c r="K28" s="34">
        <v>1.3105302999999999</v>
      </c>
      <c r="L28" s="34">
        <v>1.3105302999999999</v>
      </c>
      <c r="M28" s="20"/>
      <c r="N28" s="34">
        <v>1.2851819</v>
      </c>
      <c r="O28" s="34">
        <v>1.2851819</v>
      </c>
      <c r="P28" s="20"/>
      <c r="Q28" s="34">
        <v>1.0738717</v>
      </c>
      <c r="R28" s="34">
        <v>1.0738717</v>
      </c>
      <c r="S28" s="20"/>
      <c r="T28" s="34">
        <v>0.61896810000000002</v>
      </c>
      <c r="U28" s="34">
        <v>0.61896810000000002</v>
      </c>
      <c r="V28" s="20"/>
      <c r="W28" s="39">
        <v>290.4468</v>
      </c>
      <c r="X28" s="40">
        <v>290.4468</v>
      </c>
      <c r="AQ28" s="1">
        <v>2003</v>
      </c>
      <c r="AR28" s="4">
        <f t="shared" si="0"/>
        <v>4.8885090143874883E-2</v>
      </c>
      <c r="AS28" s="5"/>
    </row>
    <row r="29" spans="1:45" ht="14.4" x14ac:dyDescent="0.3">
      <c r="A29" s="1">
        <v>2004</v>
      </c>
      <c r="B29" s="33">
        <v>14.212138000000001</v>
      </c>
      <c r="C29" s="34">
        <v>14.212138000000001</v>
      </c>
      <c r="D29" s="20"/>
      <c r="E29" s="34">
        <v>3.5016529999999997</v>
      </c>
      <c r="F29" s="34">
        <v>3.5016529999999997</v>
      </c>
      <c r="G29" s="20"/>
      <c r="H29" s="34">
        <v>6.4070870000000006</v>
      </c>
      <c r="I29" s="34">
        <v>6.4070870000000006</v>
      </c>
      <c r="J29" s="20"/>
      <c r="K29" s="34">
        <v>1.3164586999999999</v>
      </c>
      <c r="L29" s="34">
        <v>1.3164586999999999</v>
      </c>
      <c r="M29" s="20"/>
      <c r="N29" s="34">
        <v>1.2943578</v>
      </c>
      <c r="O29" s="34">
        <v>1.2943578</v>
      </c>
      <c r="P29" s="20"/>
      <c r="Q29" s="34">
        <v>1.0719418000000001</v>
      </c>
      <c r="R29" s="34">
        <v>1.0719418000000001</v>
      </c>
      <c r="S29" s="20"/>
      <c r="T29" s="34">
        <v>0.62063999999999997</v>
      </c>
      <c r="U29" s="34">
        <v>0.62063999999999997</v>
      </c>
      <c r="V29" s="20"/>
      <c r="W29" s="39">
        <v>293.14019999999999</v>
      </c>
      <c r="X29" s="40">
        <v>293.14019999999999</v>
      </c>
      <c r="AQ29" s="1">
        <v>2004</v>
      </c>
      <c r="AR29" s="4">
        <f t="shared" si="0"/>
        <v>4.8482391701991069E-2</v>
      </c>
      <c r="AS29" s="5"/>
    </row>
    <row r="30" spans="1:45" ht="14.4" x14ac:dyDescent="0.3">
      <c r="A30" s="1">
        <v>2005</v>
      </c>
      <c r="B30" s="33">
        <v>14.230333</v>
      </c>
      <c r="C30" s="34">
        <v>14.230333</v>
      </c>
      <c r="D30" s="20"/>
      <c r="E30" s="34">
        <v>3.5127079999999999</v>
      </c>
      <c r="F30" s="34">
        <v>3.5127079999999999</v>
      </c>
      <c r="G30" s="20"/>
      <c r="H30" s="34">
        <v>6.4049520000000006</v>
      </c>
      <c r="I30" s="34">
        <v>6.4049520000000006</v>
      </c>
      <c r="J30" s="20"/>
      <c r="K30" s="34">
        <v>1.3213969999999999</v>
      </c>
      <c r="L30" s="34">
        <v>1.3213969999999999</v>
      </c>
      <c r="M30" s="20"/>
      <c r="N30" s="34">
        <v>1.303798</v>
      </c>
      <c r="O30" s="34">
        <v>1.303798</v>
      </c>
      <c r="P30" s="20"/>
      <c r="Q30" s="34">
        <v>1.0653520000000001</v>
      </c>
      <c r="R30" s="34">
        <v>1.0653520000000001</v>
      </c>
      <c r="S30" s="20"/>
      <c r="T30" s="34">
        <v>0.62212580000000006</v>
      </c>
      <c r="U30" s="34">
        <v>0.62212580000000006</v>
      </c>
      <c r="V30" s="20"/>
      <c r="W30" s="39">
        <v>295.8759</v>
      </c>
      <c r="X30" s="40">
        <v>295.8759</v>
      </c>
      <c r="AQ30" s="1">
        <v>2005</v>
      </c>
      <c r="AR30" s="4">
        <f t="shared" si="0"/>
        <v>4.8095613735353232E-2</v>
      </c>
      <c r="AS30" s="5"/>
    </row>
    <row r="31" spans="1:45" ht="14.4" x14ac:dyDescent="0.3">
      <c r="A31" s="1">
        <v>2006</v>
      </c>
      <c r="B31" s="33">
        <v>14.258766</v>
      </c>
      <c r="C31" s="34">
        <v>14.258766</v>
      </c>
      <c r="D31" s="20"/>
      <c r="E31" s="34">
        <v>3.521293</v>
      </c>
      <c r="F31" s="34">
        <v>3.521293</v>
      </c>
      <c r="G31" s="20"/>
      <c r="H31" s="34">
        <v>6.4182479999999993</v>
      </c>
      <c r="I31" s="34">
        <v>6.4182479999999993</v>
      </c>
      <c r="J31" s="20"/>
      <c r="K31" s="34">
        <v>1.3252090000000001</v>
      </c>
      <c r="L31" s="34">
        <v>1.3252090000000001</v>
      </c>
      <c r="M31" s="20"/>
      <c r="N31" s="34">
        <v>1.31081</v>
      </c>
      <c r="O31" s="34">
        <v>1.31081</v>
      </c>
      <c r="P31" s="20"/>
      <c r="Q31" s="34">
        <v>1.0599989999999999</v>
      </c>
      <c r="R31" s="34">
        <v>1.0599989999999999</v>
      </c>
      <c r="S31" s="20"/>
      <c r="T31" s="34">
        <v>0.62320699999999996</v>
      </c>
      <c r="U31" s="34">
        <v>0.62320699999999996</v>
      </c>
      <c r="V31" s="20"/>
      <c r="W31" s="39">
        <v>298.73480000000001</v>
      </c>
      <c r="X31" s="40">
        <v>298.73480000000001</v>
      </c>
      <c r="AQ31" s="1">
        <v>2006</v>
      </c>
      <c r="AR31" s="4">
        <f t="shared" si="0"/>
        <v>4.773051549401007E-2</v>
      </c>
      <c r="AS31" s="5"/>
    </row>
    <row r="32" spans="1:45" ht="14.4" x14ac:dyDescent="0.3">
      <c r="A32" s="1">
        <v>2007</v>
      </c>
      <c r="B32" s="33">
        <v>14.307701</v>
      </c>
      <c r="C32" s="34">
        <v>14.307701</v>
      </c>
      <c r="D32" s="20"/>
      <c r="E32" s="34">
        <v>3.536016</v>
      </c>
      <c r="F32" s="34">
        <v>3.536016</v>
      </c>
      <c r="G32" s="20"/>
      <c r="H32" s="34">
        <v>6.4485000000000001</v>
      </c>
      <c r="I32" s="34">
        <v>6.4485000000000001</v>
      </c>
      <c r="J32" s="20"/>
      <c r="K32" s="34">
        <v>1.329094</v>
      </c>
      <c r="L32" s="34">
        <v>1.329094</v>
      </c>
      <c r="M32" s="20"/>
      <c r="N32" s="34">
        <v>1.314459</v>
      </c>
      <c r="O32" s="34">
        <v>1.314459</v>
      </c>
      <c r="P32" s="20"/>
      <c r="Q32" s="34">
        <v>1.055817</v>
      </c>
      <c r="R32" s="34">
        <v>1.055817</v>
      </c>
      <c r="S32" s="20"/>
      <c r="T32" s="34">
        <v>0.62381489999999995</v>
      </c>
      <c r="U32" s="34">
        <v>0.62381489999999995</v>
      </c>
      <c r="V32" s="20"/>
      <c r="W32" s="39">
        <v>301.59350000000001</v>
      </c>
      <c r="X32" s="40">
        <v>301.59350000000001</v>
      </c>
      <c r="AQ32" s="1">
        <v>2007</v>
      </c>
      <c r="AR32" s="4">
        <f t="shared" si="0"/>
        <v>4.7440349344399002E-2</v>
      </c>
      <c r="AS32" s="5"/>
    </row>
    <row r="33" spans="1:45" ht="14.4" x14ac:dyDescent="0.3">
      <c r="A33" s="1">
        <v>2008</v>
      </c>
      <c r="B33" s="33">
        <v>14.372475</v>
      </c>
      <c r="C33" s="34">
        <v>14.372475</v>
      </c>
      <c r="D33" s="20"/>
      <c r="E33" s="34">
        <v>3.5540819999999997</v>
      </c>
      <c r="F33" s="34">
        <v>3.5540819999999997</v>
      </c>
      <c r="G33" s="20"/>
      <c r="H33" s="34">
        <v>6.4928900000000001</v>
      </c>
      <c r="I33" s="34">
        <v>6.4928900000000001</v>
      </c>
      <c r="J33" s="20"/>
      <c r="K33" s="34">
        <v>1.330552</v>
      </c>
      <c r="L33" s="34">
        <v>1.330552</v>
      </c>
      <c r="M33" s="20"/>
      <c r="N33" s="34">
        <v>1.31623</v>
      </c>
      <c r="O33" s="34">
        <v>1.31623</v>
      </c>
      <c r="P33" s="20"/>
      <c r="Q33" s="34">
        <v>1.0542660000000001</v>
      </c>
      <c r="R33" s="34">
        <v>1.0542660000000001</v>
      </c>
      <c r="S33" s="20"/>
      <c r="T33" s="34">
        <v>0.62445479999999998</v>
      </c>
      <c r="U33" s="34">
        <v>0.62445479999999998</v>
      </c>
      <c r="V33" s="20"/>
      <c r="W33" s="39">
        <v>304.4289</v>
      </c>
      <c r="X33" s="40">
        <v>304.4289</v>
      </c>
      <c r="AQ33" s="1">
        <v>2008</v>
      </c>
      <c r="AR33" s="4">
        <f t="shared" si="0"/>
        <v>4.7211270020684634E-2</v>
      </c>
      <c r="AS33" s="5"/>
    </row>
    <row r="34" spans="1:45" ht="14.4" x14ac:dyDescent="0.3">
      <c r="A34" s="1">
        <v>2009</v>
      </c>
      <c r="B34" s="33">
        <v>14.436658999999999</v>
      </c>
      <c r="C34" s="34">
        <v>14.43615</v>
      </c>
      <c r="D34" s="20"/>
      <c r="E34" s="34">
        <v>3.5711249999999999</v>
      </c>
      <c r="F34" s="34">
        <v>3.5710189999999997</v>
      </c>
      <c r="G34" s="20"/>
      <c r="H34" s="34">
        <v>6.5418829999999994</v>
      </c>
      <c r="I34" s="34">
        <v>6.541588</v>
      </c>
      <c r="J34" s="20"/>
      <c r="K34" s="34">
        <v>1.328462</v>
      </c>
      <c r="L34" s="34">
        <v>1.328438</v>
      </c>
      <c r="M34" s="20"/>
      <c r="N34" s="34">
        <v>1.316343</v>
      </c>
      <c r="O34" s="34">
        <v>1.316265</v>
      </c>
      <c r="P34" s="20"/>
      <c r="Q34" s="34">
        <v>1.0534839999999999</v>
      </c>
      <c r="R34" s="34">
        <v>1.0534729999999999</v>
      </c>
      <c r="S34" s="20"/>
      <c r="T34" s="34">
        <v>0.62536190000000003</v>
      </c>
      <c r="U34" s="34">
        <v>0.6253668</v>
      </c>
      <c r="V34" s="20"/>
      <c r="W34" s="39">
        <v>307.10050000000001</v>
      </c>
      <c r="X34" s="40">
        <v>307.09840000000003</v>
      </c>
      <c r="AQ34" s="1">
        <v>2009</v>
      </c>
      <c r="AR34" s="4">
        <f t="shared" si="0"/>
        <v>4.7009558760080165E-2</v>
      </c>
      <c r="AS34" s="5"/>
    </row>
    <row r="35" spans="1:45" ht="14.4" x14ac:dyDescent="0.3">
      <c r="A35" s="1">
        <v>2010</v>
      </c>
      <c r="B35" s="33">
        <v>14.499572000000001</v>
      </c>
      <c r="C35" s="34">
        <v>14.498546000000001</v>
      </c>
      <c r="D35" s="20"/>
      <c r="E35" s="34">
        <v>3.5860810000000001</v>
      </c>
      <c r="F35" s="34">
        <v>3.5859459999999999</v>
      </c>
      <c r="G35" s="20"/>
      <c r="H35" s="34">
        <v>6.5888869999999997</v>
      </c>
      <c r="I35" s="34">
        <v>6.5885860000000003</v>
      </c>
      <c r="J35" s="20"/>
      <c r="K35" s="34">
        <v>1.327763</v>
      </c>
      <c r="L35" s="34">
        <v>1.327755</v>
      </c>
      <c r="M35" s="20"/>
      <c r="N35" s="34">
        <v>1.3174919999999999</v>
      </c>
      <c r="O35" s="34">
        <v>1.317299</v>
      </c>
      <c r="P35" s="20"/>
      <c r="Q35" s="34">
        <v>1.0528420000000001</v>
      </c>
      <c r="R35" s="34">
        <v>1.0524709999999999</v>
      </c>
      <c r="S35" s="20"/>
      <c r="T35" s="34">
        <v>0.62650699999999993</v>
      </c>
      <c r="U35" s="34">
        <v>0.62648910000000002</v>
      </c>
      <c r="V35" s="20"/>
      <c r="W35" s="39">
        <v>309.63479999999998</v>
      </c>
      <c r="X35" s="40">
        <v>309.64150000000001</v>
      </c>
      <c r="AQ35" s="1">
        <v>2010</v>
      </c>
      <c r="AR35" s="4">
        <f t="shared" si="0"/>
        <v>4.6827979283982295E-2</v>
      </c>
      <c r="AS35" s="5"/>
    </row>
    <row r="36" spans="1:45" ht="14.4" x14ac:dyDescent="0.3">
      <c r="A36" s="1">
        <v>2011</v>
      </c>
      <c r="B36" s="33">
        <v>14.55466</v>
      </c>
      <c r="C36" s="34">
        <v>14.553459999999999</v>
      </c>
      <c r="D36" s="20"/>
      <c r="E36" s="34">
        <v>3.5921529999999997</v>
      </c>
      <c r="F36" s="34">
        <v>3.5918609999999997</v>
      </c>
      <c r="G36" s="20"/>
      <c r="H36" s="34">
        <v>6.6346819999999997</v>
      </c>
      <c r="I36" s="34">
        <v>6.6343869999999994</v>
      </c>
      <c r="J36" s="20"/>
      <c r="K36" s="34">
        <v>1.3286859999999998</v>
      </c>
      <c r="L36" s="34">
        <v>1.3287159999999998</v>
      </c>
      <c r="M36" s="20"/>
      <c r="N36" s="34">
        <v>1.319968</v>
      </c>
      <c r="O36" s="34">
        <v>1.32</v>
      </c>
      <c r="P36" s="20"/>
      <c r="Q36" s="34">
        <v>1.0526059999999999</v>
      </c>
      <c r="R36" s="34">
        <v>1.0519880000000001</v>
      </c>
      <c r="S36" s="20"/>
      <c r="T36" s="34">
        <v>0.62656469999999997</v>
      </c>
      <c r="U36" s="34">
        <v>0.62650760000000005</v>
      </c>
      <c r="V36" s="20"/>
      <c r="W36" s="39">
        <v>311.95960000000002</v>
      </c>
      <c r="X36" s="40">
        <v>312.01940000000002</v>
      </c>
      <c r="AQ36" s="1">
        <v>2011</v>
      </c>
      <c r="AR36" s="4">
        <f t="shared" si="0"/>
        <v>4.6655592583142176E-2</v>
      </c>
      <c r="AS36" s="5"/>
    </row>
    <row r="37" spans="1:45" ht="14.4" x14ac:dyDescent="0.3">
      <c r="A37" s="1">
        <v>2012</v>
      </c>
      <c r="B37" s="33">
        <v>14.607961999999999</v>
      </c>
      <c r="C37" s="34">
        <v>14.608727999999999</v>
      </c>
      <c r="D37" s="20"/>
      <c r="E37" s="34">
        <v>3.595399</v>
      </c>
      <c r="F37" s="34">
        <v>3.595707</v>
      </c>
      <c r="G37" s="20"/>
      <c r="H37" s="34">
        <v>6.6824759999999994</v>
      </c>
      <c r="I37" s="34">
        <v>6.6831300000000002</v>
      </c>
      <c r="J37" s="20"/>
      <c r="K37" s="34">
        <v>1.3288309999999999</v>
      </c>
      <c r="L37" s="34">
        <v>1.3287339999999999</v>
      </c>
      <c r="M37" s="20"/>
      <c r="N37" s="34">
        <v>1.3215889999999999</v>
      </c>
      <c r="O37" s="34">
        <v>1.3218639999999999</v>
      </c>
      <c r="P37" s="20"/>
      <c r="Q37" s="34">
        <v>1.0529169999999999</v>
      </c>
      <c r="R37" s="34">
        <v>1.052554</v>
      </c>
      <c r="S37" s="20"/>
      <c r="T37" s="34">
        <v>0.62674980000000002</v>
      </c>
      <c r="U37" s="34">
        <v>0.62673909999999999</v>
      </c>
      <c r="V37" s="20"/>
      <c r="W37" s="39">
        <v>314.27</v>
      </c>
      <c r="X37" s="40">
        <v>314.38900000000001</v>
      </c>
      <c r="AQ37" s="1">
        <v>2012</v>
      </c>
      <c r="AR37" s="4">
        <f t="shared" si="0"/>
        <v>4.648220320106914E-2</v>
      </c>
      <c r="AS37" s="5"/>
    </row>
    <row r="38" spans="1:45" ht="14.4" x14ac:dyDescent="0.3">
      <c r="A38" s="1">
        <v>2013</v>
      </c>
      <c r="B38" s="33">
        <v>14.660656000000001</v>
      </c>
      <c r="C38" s="34">
        <v>14.664847999999999</v>
      </c>
      <c r="D38" s="20"/>
      <c r="E38" s="34">
        <v>3.594643</v>
      </c>
      <c r="F38" s="34">
        <v>3.5966629999999999</v>
      </c>
      <c r="G38" s="20"/>
      <c r="H38" s="34">
        <v>6.7294279999999995</v>
      </c>
      <c r="I38" s="34">
        <v>6.7329040000000004</v>
      </c>
      <c r="J38" s="20"/>
      <c r="K38" s="34">
        <v>1.3300260000000002</v>
      </c>
      <c r="L38" s="34">
        <v>1.3294520000000001</v>
      </c>
      <c r="M38" s="20"/>
      <c r="N38" s="34">
        <v>1.325701</v>
      </c>
      <c r="O38" s="34">
        <v>1.3249870000000001</v>
      </c>
      <c r="P38" s="20"/>
      <c r="Q38" s="34">
        <v>1.0536540000000001</v>
      </c>
      <c r="R38" s="34">
        <v>1.0537339999999999</v>
      </c>
      <c r="S38" s="20"/>
      <c r="T38" s="34">
        <v>0.62720429999999994</v>
      </c>
      <c r="U38" s="34">
        <v>0.62710789999999994</v>
      </c>
      <c r="V38" s="20"/>
      <c r="W38" s="39">
        <v>316.49970000000002</v>
      </c>
      <c r="X38" s="40">
        <v>316.73809999999997</v>
      </c>
      <c r="AQ38" s="1">
        <v>2013</v>
      </c>
      <c r="AR38" s="4">
        <f t="shared" si="0"/>
        <v>4.6321231900061835E-2</v>
      </c>
      <c r="AS38" s="5"/>
    </row>
    <row r="39" spans="1:45" ht="14.4" x14ac:dyDescent="0.3">
      <c r="A39" s="1">
        <v>2014</v>
      </c>
      <c r="B39" s="33">
        <v>14.698474000000001</v>
      </c>
      <c r="C39" s="34">
        <v>14.711117</v>
      </c>
      <c r="D39" s="20"/>
      <c r="E39" s="34">
        <v>3.5884899999999997</v>
      </c>
      <c r="F39" s="34">
        <v>3.5924940000000003</v>
      </c>
      <c r="G39" s="20"/>
      <c r="H39" s="34">
        <v>6.7680980000000002</v>
      </c>
      <c r="I39" s="34">
        <v>6.7755900000000002</v>
      </c>
      <c r="J39" s="20"/>
      <c r="K39" s="34">
        <v>1.3302700000000001</v>
      </c>
      <c r="L39" s="34">
        <v>1.3304590000000001</v>
      </c>
      <c r="M39" s="20"/>
      <c r="N39" s="34">
        <v>1.3298800000000002</v>
      </c>
      <c r="O39" s="34">
        <v>1.3303240000000001</v>
      </c>
      <c r="P39" s="20"/>
      <c r="Q39" s="34">
        <v>1.0551300000000001</v>
      </c>
      <c r="R39" s="34">
        <v>1.0559149999999999</v>
      </c>
      <c r="S39" s="20"/>
      <c r="T39" s="34">
        <v>0.626606</v>
      </c>
      <c r="U39" s="34">
        <v>0.6263354000000001</v>
      </c>
      <c r="V39" s="20"/>
      <c r="W39" s="39">
        <v>318.86020000000002</v>
      </c>
      <c r="X39" s="40">
        <v>319.21850000000001</v>
      </c>
      <c r="AQ39" s="1">
        <v>2014</v>
      </c>
      <c r="AR39" s="4">
        <f t="shared" si="0"/>
        <v>4.6096922726636937E-2</v>
      </c>
      <c r="AS39" s="5"/>
    </row>
    <row r="40" spans="1:45" ht="14.4" x14ac:dyDescent="0.3">
      <c r="A40" s="1">
        <v>2015</v>
      </c>
      <c r="B40" s="33">
        <v>14.721429000000001</v>
      </c>
      <c r="C40" s="34">
        <v>14.746086</v>
      </c>
      <c r="D40" s="20"/>
      <c r="E40" s="34">
        <v>3.580686</v>
      </c>
      <c r="F40" s="34">
        <v>3.5887779999999996</v>
      </c>
      <c r="G40" s="20"/>
      <c r="H40" s="34">
        <v>6.7986850000000008</v>
      </c>
      <c r="I40" s="34">
        <v>6.8117049999999999</v>
      </c>
      <c r="J40" s="20"/>
      <c r="K40" s="34">
        <v>1.3294590000000002</v>
      </c>
      <c r="L40" s="34">
        <v>1.329421</v>
      </c>
      <c r="M40" s="20"/>
      <c r="N40" s="34">
        <v>1.331172</v>
      </c>
      <c r="O40" s="34">
        <v>1.3317639999999999</v>
      </c>
      <c r="P40" s="20"/>
      <c r="Q40" s="34">
        <v>1.056006</v>
      </c>
      <c r="R40" s="34">
        <v>1.05752</v>
      </c>
      <c r="S40" s="20"/>
      <c r="T40" s="34">
        <v>0.62542049999999993</v>
      </c>
      <c r="U40" s="34">
        <v>0.62689819999999996</v>
      </c>
      <c r="V40" s="20"/>
      <c r="W40" s="39">
        <v>321.1651</v>
      </c>
      <c r="X40" s="40">
        <v>321.72359999999998</v>
      </c>
      <c r="AQ40" s="1">
        <v>2015</v>
      </c>
      <c r="AR40" s="4">
        <f t="shared" si="0"/>
        <v>4.5837573883339131E-2</v>
      </c>
      <c r="AS40" s="5"/>
    </row>
    <row r="41" spans="1:45" ht="14.4" x14ac:dyDescent="0.3">
      <c r="A41" s="1">
        <v>2016</v>
      </c>
      <c r="B41" s="33">
        <v>14.753290999999999</v>
      </c>
      <c r="C41" s="34">
        <v>14.790433</v>
      </c>
      <c r="D41" s="20"/>
      <c r="E41" s="34">
        <v>3.5748409999999997</v>
      </c>
      <c r="F41" s="34">
        <v>3.5899580000000002</v>
      </c>
      <c r="G41" s="20"/>
      <c r="H41" s="34">
        <v>6.8290490000000004</v>
      </c>
      <c r="I41" s="34">
        <v>6.848859</v>
      </c>
      <c r="J41" s="20"/>
      <c r="K41" s="34">
        <v>1.3310690000000001</v>
      </c>
      <c r="L41" s="34">
        <v>1.329134</v>
      </c>
      <c r="M41" s="20"/>
      <c r="N41" s="34">
        <v>1.335874</v>
      </c>
      <c r="O41" s="34">
        <v>1.3343659999999999</v>
      </c>
      <c r="P41" s="20"/>
      <c r="Q41" s="34">
        <v>1.0571649999999999</v>
      </c>
      <c r="R41" s="34">
        <v>1.059485</v>
      </c>
      <c r="S41" s="20"/>
      <c r="T41" s="34">
        <v>0.62529290000000004</v>
      </c>
      <c r="U41" s="34">
        <v>0.62863059999999993</v>
      </c>
      <c r="V41" s="20"/>
      <c r="W41" s="39">
        <v>323.40929999999997</v>
      </c>
      <c r="X41" s="40">
        <v>324.18770000000001</v>
      </c>
      <c r="AQ41" s="1">
        <v>2016</v>
      </c>
      <c r="AR41" s="4">
        <f t="shared" si="0"/>
        <v>4.5618017168955874E-2</v>
      </c>
      <c r="AS41" s="5"/>
    </row>
    <row r="42" spans="1:45" ht="14.4" x14ac:dyDescent="0.3">
      <c r="A42" s="1">
        <v>2017</v>
      </c>
      <c r="B42" s="33">
        <v>14.791795</v>
      </c>
      <c r="C42" s="34">
        <v>14.8367</v>
      </c>
      <c r="D42" s="20"/>
      <c r="E42" s="34">
        <v>3.5745459999999998</v>
      </c>
      <c r="F42" s="34">
        <v>3.5934979999999999</v>
      </c>
      <c r="G42" s="20"/>
      <c r="H42" s="34">
        <v>6.8632910000000003</v>
      </c>
      <c r="I42" s="34">
        <v>6.8855020000000007</v>
      </c>
      <c r="J42" s="20"/>
      <c r="K42" s="34">
        <v>1.330192</v>
      </c>
      <c r="L42" s="34">
        <v>1.328724</v>
      </c>
      <c r="M42" s="20"/>
      <c r="N42" s="34">
        <v>1.338517</v>
      </c>
      <c r="O42" s="34">
        <v>1.3374570000000001</v>
      </c>
      <c r="P42" s="20"/>
      <c r="Q42" s="34">
        <v>1.058684</v>
      </c>
      <c r="R42" s="34">
        <v>1.061388</v>
      </c>
      <c r="S42" s="20"/>
      <c r="T42" s="34">
        <v>0.62656460000000003</v>
      </c>
      <c r="U42" s="34">
        <v>0.63013070000000004</v>
      </c>
      <c r="V42" s="20"/>
      <c r="W42" s="39">
        <v>325.72329999999999</v>
      </c>
      <c r="X42" s="40">
        <v>326.63729999999998</v>
      </c>
      <c r="AQ42" s="1">
        <v>2017</v>
      </c>
      <c r="AR42" s="4">
        <f t="shared" si="0"/>
        <v>4.5412148900615956E-2</v>
      </c>
      <c r="AS42" s="4">
        <f t="shared" ref="AS42:AS51" si="1">B42/W42</f>
        <v>4.5412148900615956E-2</v>
      </c>
    </row>
    <row r="43" spans="1:45" ht="14.4" x14ac:dyDescent="0.3">
      <c r="A43" s="1">
        <v>2018</v>
      </c>
      <c r="B43" s="33">
        <v>14.829739</v>
      </c>
      <c r="C43" s="34">
        <v>14.882935999999999</v>
      </c>
      <c r="D43" s="20"/>
      <c r="E43" s="34">
        <v>3.5745549999999997</v>
      </c>
      <c r="F43" s="34">
        <v>3.596263</v>
      </c>
      <c r="G43" s="20"/>
      <c r="H43" s="34">
        <v>6.8961600000000001</v>
      </c>
      <c r="I43" s="34">
        <v>6.9217399999999998</v>
      </c>
      <c r="J43" s="20"/>
      <c r="K43" s="34">
        <v>1.3294459999999999</v>
      </c>
      <c r="L43" s="34">
        <v>1.32864</v>
      </c>
      <c r="M43" s="20"/>
      <c r="N43" s="34">
        <v>1.3418479999999999</v>
      </c>
      <c r="O43" s="34">
        <v>1.341426</v>
      </c>
      <c r="P43" s="20"/>
      <c r="Q43" s="34">
        <v>1.0600509999999999</v>
      </c>
      <c r="R43" s="34">
        <v>1.0633009999999998</v>
      </c>
      <c r="S43" s="20"/>
      <c r="T43" s="34">
        <v>0.62767859999999998</v>
      </c>
      <c r="U43" s="34">
        <v>0.63156570000000001</v>
      </c>
      <c r="V43" s="20"/>
      <c r="W43" s="39">
        <v>328.02229999999997</v>
      </c>
      <c r="X43" s="40">
        <v>329.07920000000001</v>
      </c>
      <c r="AQ43" s="1">
        <v>2018</v>
      </c>
      <c r="AR43" s="5"/>
      <c r="AS43" s="4">
        <f t="shared" si="1"/>
        <v>4.5209545204701024E-2</v>
      </c>
    </row>
    <row r="44" spans="1:45" ht="14.4" x14ac:dyDescent="0.3">
      <c r="A44" s="1">
        <v>2019</v>
      </c>
      <c r="B44" s="33">
        <v>14.864462999999999</v>
      </c>
      <c r="C44" s="34">
        <v>14.929791999999999</v>
      </c>
      <c r="D44" s="20"/>
      <c r="E44" s="34">
        <v>3.5739430000000003</v>
      </c>
      <c r="F44" s="34">
        <v>3.5986039999999999</v>
      </c>
      <c r="G44" s="20"/>
      <c r="H44" s="34">
        <v>6.9267120000000002</v>
      </c>
      <c r="I44" s="34">
        <v>6.9578530000000001</v>
      </c>
      <c r="J44" s="20"/>
      <c r="K44" s="34">
        <v>1.328646</v>
      </c>
      <c r="L44" s="34">
        <v>1.3289490000000002</v>
      </c>
      <c r="M44" s="20"/>
      <c r="N44" s="34">
        <v>1.3455160000000002</v>
      </c>
      <c r="O44" s="34">
        <v>1.346163</v>
      </c>
      <c r="P44" s="20"/>
      <c r="Q44" s="34">
        <v>1.061077</v>
      </c>
      <c r="R44" s="34">
        <v>1.0652360000000001</v>
      </c>
      <c r="S44" s="20"/>
      <c r="T44" s="34">
        <v>0.62856939999999994</v>
      </c>
      <c r="U44" s="34">
        <v>0.63298739999999998</v>
      </c>
      <c r="V44" s="20"/>
      <c r="W44" s="39">
        <v>330.21780000000001</v>
      </c>
      <c r="X44" s="40">
        <v>331.51400000000001</v>
      </c>
      <c r="AQ44" s="1">
        <v>2019</v>
      </c>
      <c r="AR44" s="5"/>
      <c r="AS44" s="4">
        <f t="shared" si="1"/>
        <v>4.5014117954877052E-2</v>
      </c>
    </row>
    <row r="45" spans="1:45" ht="14.4" x14ac:dyDescent="0.3">
      <c r="A45" s="1">
        <v>2020</v>
      </c>
      <c r="B45" s="33">
        <v>14.897808999999999</v>
      </c>
      <c r="C45" s="34">
        <v>14.980156000000001</v>
      </c>
      <c r="D45" s="20"/>
      <c r="E45" s="34">
        <v>3.5748500000000001</v>
      </c>
      <c r="F45" s="34">
        <v>3.6038290000000002</v>
      </c>
      <c r="G45" s="20"/>
      <c r="H45" s="34">
        <v>6.955387</v>
      </c>
      <c r="I45" s="34">
        <v>6.9942150000000005</v>
      </c>
      <c r="J45" s="20"/>
      <c r="K45" s="34">
        <v>1.3273920000000001</v>
      </c>
      <c r="L45" s="34">
        <v>1.3292299999999999</v>
      </c>
      <c r="M45" s="20"/>
      <c r="N45" s="34">
        <v>1.34914</v>
      </c>
      <c r="O45" s="34">
        <v>1.3512739999999999</v>
      </c>
      <c r="P45" s="20"/>
      <c r="Q45" s="34">
        <v>1.0617860000000001</v>
      </c>
      <c r="R45" s="34">
        <v>1.067202</v>
      </c>
      <c r="S45" s="20"/>
      <c r="T45" s="34">
        <v>0.62925390000000003</v>
      </c>
      <c r="U45" s="34">
        <v>0.63440599999999991</v>
      </c>
      <c r="V45" s="20"/>
      <c r="W45" s="39">
        <v>332.30040000000002</v>
      </c>
      <c r="X45" s="40">
        <v>333.94569999999999</v>
      </c>
      <c r="AQ45" s="1">
        <v>2020</v>
      </c>
      <c r="AR45" s="5"/>
      <c r="AS45" s="4">
        <f t="shared" si="1"/>
        <v>4.4832353497016544E-2</v>
      </c>
    </row>
    <row r="46" spans="1:45" ht="14.4" x14ac:dyDescent="0.3">
      <c r="A46" s="1">
        <v>2021</v>
      </c>
      <c r="B46" s="33">
        <v>14.937802</v>
      </c>
      <c r="C46" s="34">
        <v>15.031848999999999</v>
      </c>
      <c r="D46" s="20"/>
      <c r="E46" s="34">
        <v>3.5781370000000003</v>
      </c>
      <c r="F46" s="34">
        <v>3.6103459999999998</v>
      </c>
      <c r="G46" s="20"/>
      <c r="H46" s="34">
        <v>6.9872730000000001</v>
      </c>
      <c r="I46" s="34">
        <v>7.031237</v>
      </c>
      <c r="J46" s="20"/>
      <c r="K46" s="34">
        <v>1.326303</v>
      </c>
      <c r="L46" s="34">
        <v>1.329161</v>
      </c>
      <c r="M46" s="20"/>
      <c r="N46" s="34">
        <v>1.352943</v>
      </c>
      <c r="O46" s="34">
        <v>1.356063</v>
      </c>
      <c r="P46" s="20"/>
      <c r="Q46" s="34">
        <v>1.062943</v>
      </c>
      <c r="R46" s="34">
        <v>1.069197</v>
      </c>
      <c r="S46" s="20"/>
      <c r="T46" s="34">
        <v>0.63020259999999995</v>
      </c>
      <c r="U46" s="34">
        <v>0.63584479999999999</v>
      </c>
      <c r="V46" s="20"/>
      <c r="W46" s="39">
        <v>334.38810000000001</v>
      </c>
      <c r="X46" s="40">
        <v>336.3766</v>
      </c>
      <c r="AQ46" s="1">
        <v>2021</v>
      </c>
      <c r="AR46" s="5"/>
      <c r="AS46" s="4">
        <f t="shared" si="1"/>
        <v>4.4672050231452612E-2</v>
      </c>
    </row>
    <row r="47" spans="1:45" ht="14.4" x14ac:dyDescent="0.3">
      <c r="A47" s="1">
        <v>2022</v>
      </c>
      <c r="B47" s="33">
        <v>14.984845999999999</v>
      </c>
      <c r="C47" s="34">
        <v>15.084178</v>
      </c>
      <c r="D47" s="20"/>
      <c r="E47" s="34">
        <v>3.5826899999999999</v>
      </c>
      <c r="F47" s="34">
        <v>3.616663</v>
      </c>
      <c r="G47" s="20"/>
      <c r="H47" s="34">
        <v>7.0227079999999997</v>
      </c>
      <c r="I47" s="34">
        <v>7.0688300000000002</v>
      </c>
      <c r="J47" s="20"/>
      <c r="K47" s="34">
        <v>1.3257970000000001</v>
      </c>
      <c r="L47" s="34">
        <v>1.3290730000000002</v>
      </c>
      <c r="M47" s="20"/>
      <c r="N47" s="34">
        <v>1.357577</v>
      </c>
      <c r="O47" s="34">
        <v>1.361094</v>
      </c>
      <c r="P47" s="20"/>
      <c r="Q47" s="34">
        <v>1.0646150000000001</v>
      </c>
      <c r="R47" s="34">
        <v>1.0712120000000001</v>
      </c>
      <c r="S47" s="20"/>
      <c r="T47" s="34">
        <v>0.63145860000000009</v>
      </c>
      <c r="U47" s="34">
        <v>0.63730569999999997</v>
      </c>
      <c r="V47" s="20"/>
      <c r="W47" s="39">
        <v>336.66950000000003</v>
      </c>
      <c r="X47" s="40">
        <v>338.80930000000001</v>
      </c>
      <c r="AQ47" s="1">
        <v>2022</v>
      </c>
      <c r="AR47" s="5"/>
      <c r="AS47" s="4">
        <f t="shared" si="1"/>
        <v>4.4509068983082808E-2</v>
      </c>
    </row>
    <row r="48" spans="1:45" ht="14.4" x14ac:dyDescent="0.3">
      <c r="A48" s="1">
        <v>2023</v>
      </c>
      <c r="B48" s="33">
        <v>15.032761000000001</v>
      </c>
      <c r="C48" s="34">
        <v>15.136066000000001</v>
      </c>
      <c r="D48" s="20"/>
      <c r="E48" s="34">
        <v>3.587237</v>
      </c>
      <c r="F48" s="34">
        <v>3.622633</v>
      </c>
      <c r="G48" s="20"/>
      <c r="H48" s="34">
        <v>7.0591699999999999</v>
      </c>
      <c r="I48" s="34">
        <v>7.1068670000000003</v>
      </c>
      <c r="J48" s="20"/>
      <c r="K48" s="34">
        <v>1.3253030000000001</v>
      </c>
      <c r="L48" s="34">
        <v>1.328875</v>
      </c>
      <c r="M48" s="20"/>
      <c r="N48" s="34">
        <v>1.361923</v>
      </c>
      <c r="O48" s="34">
        <v>1.3657219999999999</v>
      </c>
      <c r="P48" s="20"/>
      <c r="Q48" s="34">
        <v>1.066335</v>
      </c>
      <c r="R48" s="34">
        <v>1.07318</v>
      </c>
      <c r="S48" s="20"/>
      <c r="T48" s="34">
        <v>0.63279300000000005</v>
      </c>
      <c r="U48" s="34">
        <v>0.63878880000000005</v>
      </c>
      <c r="V48" s="20"/>
      <c r="W48" s="39">
        <v>338.99560000000002</v>
      </c>
      <c r="X48" s="40">
        <v>341.23340000000002</v>
      </c>
      <c r="AQ48" s="1">
        <v>2023</v>
      </c>
      <c r="AR48" s="5"/>
      <c r="AS48" s="4">
        <f t="shared" si="1"/>
        <v>4.4345003297977907E-2</v>
      </c>
    </row>
    <row r="49" spans="1:45" ht="14.4" x14ac:dyDescent="0.3">
      <c r="A49" s="1">
        <v>2024</v>
      </c>
      <c r="B49" s="33">
        <v>15.081333000000001</v>
      </c>
      <c r="C49" s="34">
        <v>15.187254999999999</v>
      </c>
      <c r="D49" s="20"/>
      <c r="E49" s="34">
        <v>3.591691</v>
      </c>
      <c r="F49" s="34">
        <v>3.6281509999999999</v>
      </c>
      <c r="G49" s="20"/>
      <c r="H49" s="34">
        <v>7.0964160000000005</v>
      </c>
      <c r="I49" s="34">
        <v>7.145086</v>
      </c>
      <c r="J49" s="20"/>
      <c r="K49" s="34">
        <v>1.3249870000000001</v>
      </c>
      <c r="L49" s="34">
        <v>1.328735</v>
      </c>
      <c r="M49" s="20"/>
      <c r="N49" s="34">
        <v>1.3659760000000001</v>
      </c>
      <c r="O49" s="34">
        <v>1.369939</v>
      </c>
      <c r="P49" s="20"/>
      <c r="Q49" s="34">
        <v>1.068068</v>
      </c>
      <c r="R49" s="34">
        <v>1.075062</v>
      </c>
      <c r="S49" s="20"/>
      <c r="T49" s="34">
        <v>0.63419530000000002</v>
      </c>
      <c r="U49" s="34">
        <v>0.64028229999999997</v>
      </c>
      <c r="V49" s="20"/>
      <c r="W49" s="39">
        <v>341.334</v>
      </c>
      <c r="X49" s="40">
        <v>343.63549999999998</v>
      </c>
      <c r="AQ49" s="1">
        <v>2024</v>
      </c>
      <c r="AR49" s="5"/>
      <c r="AS49" s="4">
        <f t="shared" si="1"/>
        <v>4.4183506477526412E-2</v>
      </c>
    </row>
    <row r="50" spans="1:45" ht="14.4" x14ac:dyDescent="0.3">
      <c r="A50" s="1">
        <v>2025</v>
      </c>
      <c r="B50" s="33">
        <v>15.129412</v>
      </c>
      <c r="C50" s="34">
        <v>15.238172</v>
      </c>
      <c r="D50" s="20"/>
      <c r="E50" s="34">
        <v>3.5956139999999999</v>
      </c>
      <c r="F50" s="34">
        <v>3.6331500000000001</v>
      </c>
      <c r="G50" s="20"/>
      <c r="H50" s="34">
        <v>7.1337619999999999</v>
      </c>
      <c r="I50" s="34">
        <v>7.1835310000000003</v>
      </c>
      <c r="J50" s="20"/>
      <c r="K50" s="34">
        <v>1.3243530000000001</v>
      </c>
      <c r="L50" s="34">
        <v>1.3283050000000001</v>
      </c>
      <c r="M50" s="20"/>
      <c r="N50" s="34">
        <v>1.370398</v>
      </c>
      <c r="O50" s="34">
        <v>1.3745509999999999</v>
      </c>
      <c r="P50" s="20"/>
      <c r="Q50" s="34">
        <v>1.0696920000000001</v>
      </c>
      <c r="R50" s="34">
        <v>1.0768520000000001</v>
      </c>
      <c r="S50" s="20"/>
      <c r="T50" s="34">
        <v>0.63559279999999996</v>
      </c>
      <c r="U50" s="34">
        <v>0.64178290000000005</v>
      </c>
      <c r="V50" s="20"/>
      <c r="W50" s="39">
        <v>343.65140000000002</v>
      </c>
      <c r="X50" s="40">
        <v>346.00839999999999</v>
      </c>
      <c r="AQ50" s="1">
        <v>2025</v>
      </c>
      <c r="AR50" s="5"/>
      <c r="AS50" s="4">
        <f t="shared" si="1"/>
        <v>4.4025463012808908E-2</v>
      </c>
    </row>
    <row r="51" spans="1:45" ht="14.4" x14ac:dyDescent="0.3">
      <c r="A51" s="1">
        <v>2026</v>
      </c>
      <c r="B51" s="33">
        <v>15.174788000000001</v>
      </c>
      <c r="C51" s="34">
        <v>15.287531000000001</v>
      </c>
      <c r="D51" s="20"/>
      <c r="E51" s="34">
        <v>3.5987260000000001</v>
      </c>
      <c r="F51" s="34">
        <v>3.6375670000000002</v>
      </c>
      <c r="G51" s="20"/>
      <c r="H51" s="34">
        <v>7.1701610000000002</v>
      </c>
      <c r="I51" s="34">
        <v>7.2215800000000003</v>
      </c>
      <c r="J51" s="20"/>
      <c r="K51" s="34">
        <v>1.322951</v>
      </c>
      <c r="L51" s="34">
        <v>1.327216</v>
      </c>
      <c r="M51" s="20"/>
      <c r="N51" s="34">
        <v>1.374844</v>
      </c>
      <c r="O51" s="34">
        <v>1.3792960000000001</v>
      </c>
      <c r="P51" s="20"/>
      <c r="Q51" s="34">
        <v>1.0711769999999998</v>
      </c>
      <c r="R51" s="34">
        <v>1.0785960000000001</v>
      </c>
      <c r="S51" s="20"/>
      <c r="T51" s="34">
        <v>0.63692939999999998</v>
      </c>
      <c r="U51" s="34">
        <v>0.64327590000000001</v>
      </c>
      <c r="V51" s="20"/>
      <c r="W51" s="39">
        <v>345.91030000000001</v>
      </c>
      <c r="X51" s="40">
        <v>348.34379999999999</v>
      </c>
      <c r="AQ51" s="1">
        <v>2026</v>
      </c>
      <c r="AR51" s="5"/>
      <c r="AS51" s="4">
        <f t="shared" si="1"/>
        <v>4.3869141797743524E-2</v>
      </c>
    </row>
    <row r="52" spans="1:45" ht="14.4" x14ac:dyDescent="0.3">
      <c r="A52" s="1">
        <v>2027</v>
      </c>
      <c r="B52" s="36">
        <v>15.218</v>
      </c>
      <c r="C52" s="72"/>
      <c r="D52" s="16"/>
      <c r="E52" s="37">
        <v>3.60107</v>
      </c>
      <c r="F52" s="72"/>
      <c r="G52" s="16"/>
      <c r="H52" s="37">
        <v>7.2055999999999996</v>
      </c>
      <c r="I52" s="72"/>
      <c r="J52" s="16"/>
      <c r="K52" s="37">
        <v>1.32128</v>
      </c>
      <c r="L52" s="72"/>
      <c r="M52" s="16"/>
      <c r="N52" s="37">
        <v>1.3792</v>
      </c>
      <c r="O52" s="72"/>
      <c r="P52" s="16"/>
      <c r="Q52" s="37">
        <v>1.0725499999999999</v>
      </c>
      <c r="R52" s="72"/>
      <c r="S52" s="16"/>
      <c r="T52" s="37">
        <v>0.63822000000000001</v>
      </c>
      <c r="U52" s="72"/>
      <c r="V52" s="16"/>
      <c r="W52" s="41">
        <v>348.101</v>
      </c>
      <c r="X52" s="75"/>
      <c r="AQ52" s="1"/>
      <c r="AR52" s="5"/>
      <c r="AS52" s="4"/>
    </row>
    <row r="53" spans="1:45" x14ac:dyDescent="0.25">
      <c r="W53" s="3"/>
      <c r="X53" s="3"/>
    </row>
    <row r="54" spans="1:45" x14ac:dyDescent="0.25">
      <c r="A54" s="6" t="s">
        <v>44</v>
      </c>
      <c r="B54" s="9">
        <f>(B41/B25)^(1/(COUNT(B25:B41)-1))-1</f>
        <v>3.2914856870425169E-3</v>
      </c>
      <c r="C54" s="9">
        <f>(C41/C25)^(1/(COUNT(C25:C41)-1))-1</f>
        <v>3.4491638463685081E-3</v>
      </c>
      <c r="E54" s="9">
        <f>(E41/E25)^(1/(COUNT(E25:E41)-1))-1</f>
        <v>2.727340939597811E-3</v>
      </c>
      <c r="F54" s="9">
        <f>(F41/F25)^(1/(COUNT(F25:F41)-1))-1</f>
        <v>2.9918328461984167E-3</v>
      </c>
      <c r="H54" s="9">
        <f>(H41/H25)^(1/(COUNT(H25:H41)-1))-1</f>
        <v>4.250009257988685E-3</v>
      </c>
      <c r="I54" s="9">
        <f>(I41/I25)^(1/(COUNT(I25:I41)-1))-1</f>
        <v>4.4318353779650987E-3</v>
      </c>
      <c r="K54" s="9">
        <f>(K41/K25)^(1/(COUNT(K25:K41)-1))-1</f>
        <v>2.3777908427857763E-3</v>
      </c>
      <c r="L54" s="9">
        <f>(L41/L25)^(1/(COUNT(L25:L41)-1))-1</f>
        <v>2.2866552606359836E-3</v>
      </c>
      <c r="N54" s="9">
        <f>(N41/N25)^(1/(COUNT(N25:N41)-1))-1</f>
        <v>4.2606169814061179E-3</v>
      </c>
      <c r="O54" s="9">
        <f>(O41/O25)^(1/(COUNT(O25:O41)-1))-1</f>
        <v>4.1897258012675298E-3</v>
      </c>
      <c r="Q54" s="9">
        <f>(Q41/Q25)^(1/(COUNT(Q25:Q41)-1))-1</f>
        <v>2.0506724669466792E-4</v>
      </c>
      <c r="R54" s="9">
        <f>(R41/R25)^(1/(COUNT(R25:R41)-1))-1</f>
        <v>3.4211373853509919E-4</v>
      </c>
      <c r="T54" s="9">
        <f>(T41/T25)^(1/(COUNT(T25:T41)-1))-1</f>
        <v>1.4413394694636761E-3</v>
      </c>
      <c r="U54" s="9">
        <f>(U41/U25)^(1/(COUNT(U25:U41)-1))-1</f>
        <v>1.7746009071359925E-3</v>
      </c>
      <c r="W54" s="32">
        <f>(W41/W25)^(1/(COUNT(W25:W41)-1))-1</f>
        <v>8.4852093347678181E-3</v>
      </c>
      <c r="X54" s="32">
        <f>(X41/X25)^(1/(COUNT(X25:X41)-1))-1</f>
        <v>8.6367434371144025E-3</v>
      </c>
    </row>
    <row r="55" spans="1:45" x14ac:dyDescent="0.25">
      <c r="A55" s="6" t="s">
        <v>67</v>
      </c>
      <c r="B55" s="9">
        <f>(B51/B42)^(1/(COUNT(B42:B51)-1))-1</f>
        <v>2.8443409675775744E-3</v>
      </c>
      <c r="C55" s="9">
        <f>(C51/C42)^(1/(COUNT(C42:C51)-1))-1</f>
        <v>3.3315024673186144E-3</v>
      </c>
      <c r="E55" s="9">
        <f>(E51/E42)^(1/(COUNT(E42:E51)-1))-1</f>
        <v>7.4936050428942025E-4</v>
      </c>
      <c r="F55" s="9">
        <f>(F51/F42)^(1/(COUNT(F42:F51)-1))-1</f>
        <v>1.3552453167455791E-3</v>
      </c>
      <c r="H55" s="9">
        <f>(H51/H42)^(1/(COUNT(H42:H51)-1))-1</f>
        <v>4.8719456008785578E-3</v>
      </c>
      <c r="I55" s="9">
        <f>(I51/I42)^(1/(COUNT(I42:I51)-1))-1</f>
        <v>5.3091241458802507E-3</v>
      </c>
      <c r="K55" s="9">
        <f>(K51/K42)^(1/(COUNT(K42:K51)-1))-1</f>
        <v>-6.0631004273581368E-4</v>
      </c>
      <c r="L55" s="9">
        <f>(L51/L42)^(1/(COUNT(L42:L51)-1))-1</f>
        <v>-1.2616625632277945E-4</v>
      </c>
      <c r="N55" s="9">
        <f>(N51/N42)^(1/(COUNT(N42:N51)-1))-1</f>
        <v>2.9797624097560593E-3</v>
      </c>
      <c r="O55" s="9">
        <f>(O51/O42)^(1/(COUNT(O42:O51)-1))-1</f>
        <v>3.4284386233989217E-3</v>
      </c>
      <c r="Q55" s="9">
        <f>(Q51/Q42)^(1/(COUNT(Q42:Q51)-1))-1</f>
        <v>1.3043406397703627E-3</v>
      </c>
      <c r="R55" s="9">
        <f>(R51/R42)^(1/(COUNT(R42:R51)-1))-1</f>
        <v>1.7885653425639969E-3</v>
      </c>
      <c r="T55" s="9">
        <f>(T51/T42)^(1/(COUNT(T42:T51)-1))-1</f>
        <v>1.8246555344050286E-3</v>
      </c>
      <c r="U55" s="9">
        <f>(U51/U42)^(1/(COUNT(U42:U51)-1))-1</f>
        <v>2.2966840640912256E-3</v>
      </c>
      <c r="W55" s="32">
        <f>(W51/W42)^(1/(COUNT(W42:W51)-1))-1</f>
        <v>6.7036187757951726E-3</v>
      </c>
      <c r="X55" s="32">
        <f>(X51/X42)^(1/(COUNT(X42:X51)-1))-1</f>
        <v>7.1744519571865784E-3</v>
      </c>
    </row>
    <row r="57" spans="1:45" ht="14.4" x14ac:dyDescent="0.3">
      <c r="B57" s="24" t="str">
        <f>B4</f>
        <v>NE_17</v>
      </c>
      <c r="C57" s="24" t="str">
        <f>C4</f>
        <v>NE_16</v>
      </c>
      <c r="E57" s="24" t="str">
        <f>E4</f>
        <v>CT_17</v>
      </c>
      <c r="F57" s="24" t="str">
        <f>F4</f>
        <v>CT_16</v>
      </c>
      <c r="H57" s="24" t="str">
        <f>H4</f>
        <v>MA_17</v>
      </c>
      <c r="I57" s="24" t="str">
        <f>I4</f>
        <v>MA_16</v>
      </c>
      <c r="K57" s="24" t="str">
        <f>K4</f>
        <v>ME_17</v>
      </c>
      <c r="L57" s="24" t="str">
        <f>L4</f>
        <v>ME_16</v>
      </c>
      <c r="N57" s="24" t="str">
        <f>N4</f>
        <v>NH_17</v>
      </c>
      <c r="O57" s="24" t="str">
        <f>O4</f>
        <v>NH_16</v>
      </c>
      <c r="Q57" s="24" t="str">
        <f>Q4</f>
        <v>RI_17</v>
      </c>
      <c r="R57" s="24" t="str">
        <f>R4</f>
        <v>RI_16</v>
      </c>
      <c r="T57" s="24" t="str">
        <f>T4</f>
        <v>VT_17</v>
      </c>
      <c r="U57" s="24" t="str">
        <f>U4</f>
        <v>VT_16</v>
      </c>
      <c r="W57" s="25" t="str">
        <f>W4</f>
        <v>USA_17</v>
      </c>
      <c r="X57" s="25" t="str">
        <f>X4</f>
        <v>USA_16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57"/>
  <sheetViews>
    <sheetView workbookViewId="0"/>
  </sheetViews>
  <sheetFormatPr defaultRowHeight="13.2" x14ac:dyDescent="0.25"/>
  <cols>
    <col min="1" max="1" width="18.88671875" customWidth="1"/>
    <col min="2" max="2" width="11.88671875" customWidth="1"/>
    <col min="3" max="3" width="9.88671875" customWidth="1"/>
    <col min="4" max="4" width="5.6640625" customWidth="1"/>
    <col min="5" max="6" width="10" customWidth="1"/>
    <col min="7" max="7" width="5.44140625" customWidth="1"/>
    <col min="8" max="8" width="10" customWidth="1"/>
    <col min="9" max="9" width="9.88671875" customWidth="1"/>
    <col min="10" max="10" width="5.88671875" customWidth="1"/>
    <col min="11" max="11" width="10.6640625" customWidth="1"/>
    <col min="12" max="12" width="10.33203125" customWidth="1"/>
    <col min="13" max="13" width="5.5546875" customWidth="1"/>
    <col min="14" max="14" width="10.109375" customWidth="1"/>
    <col min="15" max="15" width="9.88671875" customWidth="1"/>
    <col min="16" max="16" width="5.88671875" customWidth="1"/>
    <col min="17" max="17" width="10.5546875" customWidth="1"/>
    <col min="18" max="18" width="9.88671875" customWidth="1"/>
    <col min="19" max="19" width="5.44140625" customWidth="1"/>
    <col min="20" max="20" width="10" customWidth="1"/>
    <col min="21" max="21" width="9.5546875" customWidth="1"/>
    <col min="22" max="22" width="6.5546875" customWidth="1"/>
    <col min="23" max="23" width="9.6640625" customWidth="1"/>
    <col min="24" max="24" width="9.88671875" customWidth="1"/>
  </cols>
  <sheetData>
    <row r="1" spans="1:45" ht="14.4" x14ac:dyDescent="0.3">
      <c r="B1" s="1" t="s">
        <v>14</v>
      </c>
      <c r="I1" s="51" t="s">
        <v>36</v>
      </c>
    </row>
    <row r="3" spans="1:45" x14ac:dyDescent="0.25">
      <c r="B3" s="10" t="s">
        <v>15</v>
      </c>
      <c r="C3" s="21" t="s">
        <v>15</v>
      </c>
      <c r="D3" s="15"/>
      <c r="E3" s="21" t="s">
        <v>15</v>
      </c>
      <c r="F3" s="21" t="s">
        <v>15</v>
      </c>
      <c r="G3" s="15"/>
      <c r="H3" s="21" t="s">
        <v>15</v>
      </c>
      <c r="I3" s="21" t="s">
        <v>15</v>
      </c>
      <c r="J3" s="15"/>
      <c r="K3" s="21" t="s">
        <v>15</v>
      </c>
      <c r="L3" s="21" t="s">
        <v>15</v>
      </c>
      <c r="M3" s="15"/>
      <c r="N3" s="21" t="s">
        <v>15</v>
      </c>
      <c r="O3" s="21" t="s">
        <v>15</v>
      </c>
      <c r="P3" s="15"/>
      <c r="Q3" s="21" t="s">
        <v>15</v>
      </c>
      <c r="R3" s="21" t="s">
        <v>15</v>
      </c>
      <c r="S3" s="15"/>
      <c r="T3" s="21" t="s">
        <v>15</v>
      </c>
      <c r="U3" s="21" t="s">
        <v>15</v>
      </c>
      <c r="V3" s="15"/>
      <c r="W3" s="22" t="s">
        <v>15</v>
      </c>
      <c r="X3" s="23" t="s">
        <v>15</v>
      </c>
    </row>
    <row r="4" spans="1:45" ht="14.4" x14ac:dyDescent="0.3">
      <c r="B4" s="12" t="s">
        <v>43</v>
      </c>
      <c r="C4" s="24" t="s">
        <v>25</v>
      </c>
      <c r="D4" s="19"/>
      <c r="E4" s="24" t="s">
        <v>45</v>
      </c>
      <c r="F4" s="24" t="s">
        <v>26</v>
      </c>
      <c r="G4" s="19"/>
      <c r="H4" s="24" t="s">
        <v>46</v>
      </c>
      <c r="I4" s="24" t="s">
        <v>27</v>
      </c>
      <c r="J4" s="19"/>
      <c r="K4" s="24" t="s">
        <v>47</v>
      </c>
      <c r="L4" s="24" t="s">
        <v>28</v>
      </c>
      <c r="M4" s="19"/>
      <c r="N4" s="24" t="s">
        <v>48</v>
      </c>
      <c r="O4" s="24" t="s">
        <v>29</v>
      </c>
      <c r="P4" s="19"/>
      <c r="Q4" s="24" t="s">
        <v>49</v>
      </c>
      <c r="R4" s="24" t="s">
        <v>30</v>
      </c>
      <c r="S4" s="19"/>
      <c r="T4" s="24" t="s">
        <v>50</v>
      </c>
      <c r="U4" s="24" t="s">
        <v>31</v>
      </c>
      <c r="V4" s="19"/>
      <c r="W4" s="25" t="s">
        <v>51</v>
      </c>
      <c r="X4" s="26" t="s">
        <v>32</v>
      </c>
      <c r="AR4" s="2" t="s">
        <v>9</v>
      </c>
      <c r="AS4" s="2" t="s">
        <v>10</v>
      </c>
    </row>
    <row r="5" spans="1:45" ht="14.4" x14ac:dyDescent="0.3">
      <c r="A5" s="1">
        <v>1980</v>
      </c>
      <c r="B5" s="33">
        <v>4.3922080999999995</v>
      </c>
      <c r="C5" s="34">
        <v>4.3970433</v>
      </c>
      <c r="D5" s="20"/>
      <c r="E5" s="34">
        <v>1.1011568999999999</v>
      </c>
      <c r="F5" s="34">
        <v>1.1025833</v>
      </c>
      <c r="G5" s="20"/>
      <c r="H5" s="34">
        <v>2.0453502000000001</v>
      </c>
      <c r="I5" s="34">
        <v>2.0463385999999999</v>
      </c>
      <c r="J5" s="20"/>
      <c r="K5" s="34">
        <v>0.39833649999999998</v>
      </c>
      <c r="L5" s="34">
        <v>0.39888269999999998</v>
      </c>
      <c r="M5" s="20"/>
      <c r="N5" s="34">
        <v>0.32679570000000002</v>
      </c>
      <c r="O5" s="34">
        <v>0.32814120000000002</v>
      </c>
      <c r="P5" s="20"/>
      <c r="Q5" s="34">
        <v>0.34087339999999999</v>
      </c>
      <c r="R5" s="34">
        <v>0.34098309999999998</v>
      </c>
      <c r="S5" s="20"/>
      <c r="T5" s="34">
        <v>0.17969540000000001</v>
      </c>
      <c r="U5" s="34">
        <v>0.18011449999999998</v>
      </c>
      <c r="V5" s="20"/>
      <c r="W5" s="42">
        <v>81.095493000000005</v>
      </c>
      <c r="X5" s="74">
        <v>81.095493000000005</v>
      </c>
      <c r="AQ5" s="1">
        <v>1980</v>
      </c>
      <c r="AR5" s="4">
        <f>B5/W5</f>
        <v>5.4160939622131643E-2</v>
      </c>
      <c r="AS5" s="5"/>
    </row>
    <row r="6" spans="1:45" ht="14.4" x14ac:dyDescent="0.3">
      <c r="A6" s="1">
        <v>1981</v>
      </c>
      <c r="B6" s="33">
        <v>4.4392533999999992</v>
      </c>
      <c r="C6" s="34">
        <v>4.4349807999999999</v>
      </c>
      <c r="D6" s="20"/>
      <c r="E6" s="34">
        <v>1.1135476000000002</v>
      </c>
      <c r="F6" s="34">
        <v>1.1124855</v>
      </c>
      <c r="G6" s="20"/>
      <c r="H6" s="34">
        <v>2.0636220999999999</v>
      </c>
      <c r="I6" s="34">
        <v>2.0600183000000003</v>
      </c>
      <c r="J6" s="20"/>
      <c r="K6" s="34">
        <v>0.40304059999999997</v>
      </c>
      <c r="L6" s="34">
        <v>0.4030627</v>
      </c>
      <c r="M6" s="20"/>
      <c r="N6" s="34">
        <v>0.33286149999999998</v>
      </c>
      <c r="O6" s="34">
        <v>0.3337058</v>
      </c>
      <c r="P6" s="20"/>
      <c r="Q6" s="34">
        <v>0.34409769999999995</v>
      </c>
      <c r="R6" s="34">
        <v>0.34356540000000002</v>
      </c>
      <c r="S6" s="20"/>
      <c r="T6" s="34">
        <v>0.18208389999999999</v>
      </c>
      <c r="U6" s="34">
        <v>0.1821431</v>
      </c>
      <c r="V6" s="20"/>
      <c r="W6" s="42">
        <v>82.243373000000005</v>
      </c>
      <c r="X6" s="74">
        <v>82.243373000000005</v>
      </c>
      <c r="AQ6" s="1">
        <v>1981</v>
      </c>
      <c r="AR6" s="4">
        <f t="shared" ref="AR6:AR42" si="0">B6/W6</f>
        <v>5.3977034721083228E-2</v>
      </c>
      <c r="AS6" s="5"/>
    </row>
    <row r="7" spans="1:45" ht="14.4" x14ac:dyDescent="0.3">
      <c r="A7" s="1">
        <v>1982</v>
      </c>
      <c r="B7" s="33">
        <v>4.4708380999999999</v>
      </c>
      <c r="C7" s="34">
        <v>4.4785298000000004</v>
      </c>
      <c r="D7" s="20"/>
      <c r="E7" s="34">
        <v>1.1230836</v>
      </c>
      <c r="F7" s="34">
        <v>1.1254944</v>
      </c>
      <c r="G7" s="20"/>
      <c r="H7" s="34">
        <v>2.0729468</v>
      </c>
      <c r="I7" s="34">
        <v>2.0752822000000002</v>
      </c>
      <c r="J7" s="20"/>
      <c r="K7" s="34">
        <v>0.40677760000000002</v>
      </c>
      <c r="L7" s="34">
        <v>0.40801880000000001</v>
      </c>
      <c r="M7" s="20"/>
      <c r="N7" s="34">
        <v>0.33785140000000002</v>
      </c>
      <c r="O7" s="34">
        <v>0.33905009999999997</v>
      </c>
      <c r="P7" s="20"/>
      <c r="Q7" s="34">
        <v>0.34579070000000001</v>
      </c>
      <c r="R7" s="34">
        <v>0.3457673</v>
      </c>
      <c r="S7" s="20"/>
      <c r="T7" s="34">
        <v>0.184388</v>
      </c>
      <c r="U7" s="34">
        <v>0.1849171</v>
      </c>
      <c r="V7" s="20"/>
      <c r="W7" s="42">
        <v>83.242013</v>
      </c>
      <c r="X7" s="74">
        <v>83.242013</v>
      </c>
      <c r="AQ7" s="1">
        <v>1982</v>
      </c>
      <c r="AR7" s="4">
        <f t="shared" si="0"/>
        <v>5.3708913790924302E-2</v>
      </c>
      <c r="AS7" s="5"/>
    </row>
    <row r="8" spans="1:45" ht="14.4" x14ac:dyDescent="0.3">
      <c r="A8" s="1">
        <v>1983</v>
      </c>
      <c r="B8" s="33">
        <v>4.4952965000000003</v>
      </c>
      <c r="C8" s="34">
        <v>4.5370708999999998</v>
      </c>
      <c r="D8" s="20"/>
      <c r="E8" s="34">
        <v>1.1306909000000001</v>
      </c>
      <c r="F8" s="34">
        <v>1.140099</v>
      </c>
      <c r="G8" s="20"/>
      <c r="H8" s="34">
        <v>2.0806675000000001</v>
      </c>
      <c r="I8" s="34">
        <v>2.0996183999999998</v>
      </c>
      <c r="J8" s="20"/>
      <c r="K8" s="34">
        <v>0.41011579999999997</v>
      </c>
      <c r="L8" s="34">
        <v>0.4147595</v>
      </c>
      <c r="M8" s="20"/>
      <c r="N8" s="34">
        <v>0.34156060000000005</v>
      </c>
      <c r="O8" s="34">
        <v>0.34606240000000005</v>
      </c>
      <c r="P8" s="20"/>
      <c r="Q8" s="34">
        <v>0.34630909999999998</v>
      </c>
      <c r="R8" s="34">
        <v>0.34896890000000003</v>
      </c>
      <c r="S8" s="20"/>
      <c r="T8" s="34">
        <v>0.18595240000000002</v>
      </c>
      <c r="U8" s="34">
        <v>0.1875627</v>
      </c>
      <c r="V8" s="20"/>
      <c r="W8" s="42">
        <v>83.805441000000002</v>
      </c>
      <c r="X8" s="74">
        <v>83.805441000000002</v>
      </c>
      <c r="AQ8" s="1">
        <v>1983</v>
      </c>
      <c r="AR8" s="4">
        <f t="shared" si="0"/>
        <v>5.3639673586348649E-2</v>
      </c>
      <c r="AS8" s="5"/>
    </row>
    <row r="9" spans="1:45" ht="14.4" x14ac:dyDescent="0.3">
      <c r="A9" s="1">
        <v>1984</v>
      </c>
      <c r="B9" s="33">
        <v>4.5658540999999992</v>
      </c>
      <c r="C9" s="34">
        <v>4.5995119999999998</v>
      </c>
      <c r="D9" s="20"/>
      <c r="E9" s="34">
        <v>1.1467378000000001</v>
      </c>
      <c r="F9" s="34">
        <v>1.1537435</v>
      </c>
      <c r="G9" s="20"/>
      <c r="H9" s="34">
        <v>2.1107982000000001</v>
      </c>
      <c r="I9" s="34">
        <v>2.1263359999999998</v>
      </c>
      <c r="J9" s="20"/>
      <c r="K9" s="34">
        <v>0.41771010000000003</v>
      </c>
      <c r="L9" s="34">
        <v>0.42129939999999999</v>
      </c>
      <c r="M9" s="20"/>
      <c r="N9" s="34">
        <v>0.3507342</v>
      </c>
      <c r="O9" s="34">
        <v>0.35487079999999999</v>
      </c>
      <c r="P9" s="20"/>
      <c r="Q9" s="34">
        <v>0.35096839999999996</v>
      </c>
      <c r="R9" s="34">
        <v>0.35319990000000001</v>
      </c>
      <c r="S9" s="20"/>
      <c r="T9" s="34">
        <v>0.18890549999999998</v>
      </c>
      <c r="U9" s="34">
        <v>0.19006239999999999</v>
      </c>
      <c r="V9" s="20"/>
      <c r="W9" s="42">
        <v>85.073948999999999</v>
      </c>
      <c r="X9" s="74">
        <v>85.073948999999999</v>
      </c>
      <c r="AQ9" s="1">
        <v>1984</v>
      </c>
      <c r="AR9" s="4">
        <f t="shared" si="0"/>
        <v>5.3669238981723995E-2</v>
      </c>
      <c r="AS9" s="5"/>
    </row>
    <row r="10" spans="1:45" ht="14.4" x14ac:dyDescent="0.3">
      <c r="A10" s="1">
        <v>1985</v>
      </c>
      <c r="B10" s="33">
        <v>4.6437065000000004</v>
      </c>
      <c r="C10" s="34">
        <v>4.6601907000000002</v>
      </c>
      <c r="D10" s="20"/>
      <c r="E10" s="34">
        <v>1.1658328</v>
      </c>
      <c r="F10" s="34">
        <v>1.1690574</v>
      </c>
      <c r="G10" s="20"/>
      <c r="H10" s="34">
        <v>2.1426417</v>
      </c>
      <c r="I10" s="34">
        <v>2.1484849000000001</v>
      </c>
      <c r="J10" s="20"/>
      <c r="K10" s="34">
        <v>0.42485600000000001</v>
      </c>
      <c r="L10" s="34">
        <v>0.42678060000000001</v>
      </c>
      <c r="M10" s="20"/>
      <c r="N10" s="34">
        <v>0.36146670000000003</v>
      </c>
      <c r="O10" s="34">
        <v>0.36541500000000005</v>
      </c>
      <c r="P10" s="20"/>
      <c r="Q10" s="34">
        <v>0.35669770000000001</v>
      </c>
      <c r="R10" s="34">
        <v>0.35772959999999998</v>
      </c>
      <c r="S10" s="20"/>
      <c r="T10" s="34">
        <v>0.19221170000000001</v>
      </c>
      <c r="U10" s="34">
        <v>0.19272329999999999</v>
      </c>
      <c r="V10" s="20"/>
      <c r="W10" s="42">
        <v>86.507949999999994</v>
      </c>
      <c r="X10" s="74">
        <v>86.507949999999994</v>
      </c>
      <c r="AQ10" s="1">
        <v>1985</v>
      </c>
      <c r="AR10" s="4">
        <f t="shared" si="0"/>
        <v>5.3679534655485431E-2</v>
      </c>
      <c r="AS10" s="5"/>
    </row>
    <row r="11" spans="1:45" ht="14.4" x14ac:dyDescent="0.3">
      <c r="A11" s="1">
        <v>1986</v>
      </c>
      <c r="B11" s="33">
        <v>4.7088255999999999</v>
      </c>
      <c r="C11" s="34">
        <v>4.7248783000000003</v>
      </c>
      <c r="D11" s="20"/>
      <c r="E11" s="34">
        <v>1.1823331000000001</v>
      </c>
      <c r="F11" s="34">
        <v>1.1846061999999999</v>
      </c>
      <c r="G11" s="20"/>
      <c r="H11" s="34">
        <v>2.1637256000000002</v>
      </c>
      <c r="I11" s="34">
        <v>2.1687537000000003</v>
      </c>
      <c r="J11" s="20"/>
      <c r="K11" s="34">
        <v>0.43127739999999998</v>
      </c>
      <c r="L11" s="34">
        <v>0.43385750000000001</v>
      </c>
      <c r="M11" s="20"/>
      <c r="N11" s="34">
        <v>0.37394549999999999</v>
      </c>
      <c r="O11" s="34">
        <v>0.37816120000000003</v>
      </c>
      <c r="P11" s="20"/>
      <c r="Q11" s="34">
        <v>0.36222850000000001</v>
      </c>
      <c r="R11" s="34">
        <v>0.36364420000000003</v>
      </c>
      <c r="S11" s="20"/>
      <c r="T11" s="34">
        <v>0.1953154</v>
      </c>
      <c r="U11" s="34">
        <v>0.19585550000000002</v>
      </c>
      <c r="V11" s="20"/>
      <c r="W11" s="42">
        <v>87.739288999999999</v>
      </c>
      <c r="X11" s="74">
        <v>87.739288999999999</v>
      </c>
      <c r="AQ11" s="1">
        <v>1986</v>
      </c>
      <c r="AR11" s="4">
        <f t="shared" si="0"/>
        <v>5.3668381105755253E-2</v>
      </c>
      <c r="AS11" s="5"/>
    </row>
    <row r="12" spans="1:45" ht="14.4" x14ac:dyDescent="0.3">
      <c r="A12" s="1">
        <v>1987</v>
      </c>
      <c r="B12" s="33">
        <v>4.7684987000000003</v>
      </c>
      <c r="C12" s="34">
        <v>4.8010123</v>
      </c>
      <c r="D12" s="20"/>
      <c r="E12" s="34">
        <v>1.1956566</v>
      </c>
      <c r="F12" s="34">
        <v>1.2014364</v>
      </c>
      <c r="G12" s="20"/>
      <c r="H12" s="34">
        <v>2.1820259000000002</v>
      </c>
      <c r="I12" s="34">
        <v>2.1952935</v>
      </c>
      <c r="J12" s="20"/>
      <c r="K12" s="34">
        <v>0.43900139999999999</v>
      </c>
      <c r="L12" s="34">
        <v>0.44381609999999999</v>
      </c>
      <c r="M12" s="20"/>
      <c r="N12" s="34">
        <v>0.38559410000000005</v>
      </c>
      <c r="O12" s="34">
        <v>0.39081480000000002</v>
      </c>
      <c r="P12" s="20"/>
      <c r="Q12" s="34">
        <v>0.36749180000000004</v>
      </c>
      <c r="R12" s="34">
        <v>0.36935980000000002</v>
      </c>
      <c r="S12" s="20"/>
      <c r="T12" s="34">
        <v>0.19872880000000001</v>
      </c>
      <c r="U12" s="34">
        <v>0.20029179999999999</v>
      </c>
      <c r="V12" s="20"/>
      <c r="W12" s="42">
        <v>88.680109999999999</v>
      </c>
      <c r="X12" s="74">
        <v>88.680109999999999</v>
      </c>
      <c r="AQ12" s="1">
        <v>1987</v>
      </c>
      <c r="AR12" s="4">
        <f t="shared" si="0"/>
        <v>5.3771907815630814E-2</v>
      </c>
      <c r="AS12" s="5"/>
    </row>
    <row r="13" spans="1:45" ht="14.4" x14ac:dyDescent="0.3">
      <c r="A13" s="1">
        <v>1988</v>
      </c>
      <c r="B13" s="33">
        <v>4.8439160000000001</v>
      </c>
      <c r="C13" s="34">
        <v>4.873602</v>
      </c>
      <c r="D13" s="20"/>
      <c r="E13" s="34">
        <v>1.2117877000000001</v>
      </c>
      <c r="F13" s="34">
        <v>1.2157704</v>
      </c>
      <c r="G13" s="20"/>
      <c r="H13" s="34">
        <v>2.2095693999999999</v>
      </c>
      <c r="I13" s="34">
        <v>2.223042</v>
      </c>
      <c r="J13" s="20"/>
      <c r="K13" s="34">
        <v>0.4492698</v>
      </c>
      <c r="L13" s="34">
        <v>0.45409650000000001</v>
      </c>
      <c r="M13" s="20"/>
      <c r="N13" s="34">
        <v>0.39777400000000002</v>
      </c>
      <c r="O13" s="34">
        <v>0.40252870000000002</v>
      </c>
      <c r="P13" s="20"/>
      <c r="Q13" s="34">
        <v>0.37186599999999997</v>
      </c>
      <c r="R13" s="34">
        <v>0.37309739999999997</v>
      </c>
      <c r="S13" s="20"/>
      <c r="T13" s="34">
        <v>0.2036491</v>
      </c>
      <c r="U13" s="34">
        <v>0.205067</v>
      </c>
      <c r="V13" s="20"/>
      <c r="W13" s="42">
        <v>89.878679999999989</v>
      </c>
      <c r="X13" s="74">
        <v>89.878679999999989</v>
      </c>
      <c r="AQ13" s="1">
        <v>1988</v>
      </c>
      <c r="AR13" s="4">
        <f t="shared" si="0"/>
        <v>5.3893937917201283E-2</v>
      </c>
      <c r="AS13" s="5"/>
    </row>
    <row r="14" spans="1:45" ht="14.4" x14ac:dyDescent="0.3">
      <c r="A14" s="1">
        <v>1989</v>
      </c>
      <c r="B14" s="33">
        <v>4.9048895000000003</v>
      </c>
      <c r="C14" s="34">
        <v>4.9305741999999997</v>
      </c>
      <c r="D14" s="20"/>
      <c r="E14" s="34">
        <v>1.2230533000000001</v>
      </c>
      <c r="F14" s="34">
        <v>1.2269938</v>
      </c>
      <c r="G14" s="20"/>
      <c r="H14" s="34">
        <v>2.2326785</v>
      </c>
      <c r="I14" s="34">
        <v>2.2436147000000002</v>
      </c>
      <c r="J14" s="20"/>
      <c r="K14" s="34">
        <v>0.45857360000000003</v>
      </c>
      <c r="L14" s="34">
        <v>0.46299940000000001</v>
      </c>
      <c r="M14" s="20"/>
      <c r="N14" s="34">
        <v>0.40722130000000001</v>
      </c>
      <c r="O14" s="34">
        <v>0.41057090000000002</v>
      </c>
      <c r="P14" s="20"/>
      <c r="Q14" s="34">
        <v>0.3753881</v>
      </c>
      <c r="R14" s="34">
        <v>0.3769362</v>
      </c>
      <c r="S14" s="20"/>
      <c r="T14" s="34">
        <v>0.20797460000000001</v>
      </c>
      <c r="U14" s="34">
        <v>0.20945920000000001</v>
      </c>
      <c r="V14" s="20"/>
      <c r="W14" s="42">
        <v>91.097107999999992</v>
      </c>
      <c r="X14" s="74">
        <v>91.097107999999992</v>
      </c>
      <c r="AQ14" s="1">
        <v>1989</v>
      </c>
      <c r="AR14" s="4">
        <f t="shared" si="0"/>
        <v>5.3842428236031387E-2</v>
      </c>
      <c r="AS14" s="5"/>
    </row>
    <row r="15" spans="1:45" ht="14.4" x14ac:dyDescent="0.3">
      <c r="A15" s="1">
        <v>1990</v>
      </c>
      <c r="B15" s="33">
        <v>4.9361205000000004</v>
      </c>
      <c r="C15" s="34">
        <v>4.9644725000000003</v>
      </c>
      <c r="D15" s="20"/>
      <c r="E15" s="34">
        <v>1.2286532999999999</v>
      </c>
      <c r="F15" s="34">
        <v>1.2364442</v>
      </c>
      <c r="G15" s="20"/>
      <c r="H15" s="34">
        <v>2.2419038999999996</v>
      </c>
      <c r="I15" s="34">
        <v>2.2522941999999997</v>
      </c>
      <c r="J15" s="20"/>
      <c r="K15" s="34">
        <v>0.46566410000000003</v>
      </c>
      <c r="L15" s="34">
        <v>0.46970119999999999</v>
      </c>
      <c r="M15" s="20"/>
      <c r="N15" s="34">
        <v>0.41107510000000003</v>
      </c>
      <c r="O15" s="34">
        <v>0.412603</v>
      </c>
      <c r="P15" s="20"/>
      <c r="Q15" s="34">
        <v>0.37784240000000002</v>
      </c>
      <c r="R15" s="34">
        <v>0.38061829999999996</v>
      </c>
      <c r="S15" s="20"/>
      <c r="T15" s="34">
        <v>0.2109818</v>
      </c>
      <c r="U15" s="34">
        <v>0.21281149999999999</v>
      </c>
      <c r="V15" s="20"/>
      <c r="W15" s="42">
        <v>92.071626000000009</v>
      </c>
      <c r="X15" s="74">
        <v>92.071626000000009</v>
      </c>
      <c r="AQ15" s="1">
        <v>1990</v>
      </c>
      <c r="AR15" s="4">
        <f t="shared" si="0"/>
        <v>5.3611744621518902E-2</v>
      </c>
      <c r="AS15" s="5"/>
    </row>
    <row r="16" spans="1:45" ht="14.4" x14ac:dyDescent="0.3">
      <c r="A16" s="1">
        <v>1991</v>
      </c>
      <c r="B16" s="33">
        <v>4.9766373000000002</v>
      </c>
      <c r="C16" s="34">
        <v>4.985004</v>
      </c>
      <c r="D16" s="20"/>
      <c r="E16" s="34">
        <v>1.2368104</v>
      </c>
      <c r="F16" s="34">
        <v>1.2397792999999999</v>
      </c>
      <c r="G16" s="20"/>
      <c r="H16" s="34">
        <v>2.2569363999999998</v>
      </c>
      <c r="I16" s="34">
        <v>2.258572</v>
      </c>
      <c r="J16" s="20"/>
      <c r="K16" s="34">
        <v>0.47199669999999999</v>
      </c>
      <c r="L16" s="34">
        <v>0.47382790000000002</v>
      </c>
      <c r="M16" s="20"/>
      <c r="N16" s="34">
        <v>0.4153637</v>
      </c>
      <c r="O16" s="34">
        <v>0.41457949999999999</v>
      </c>
      <c r="P16" s="20"/>
      <c r="Q16" s="34">
        <v>0.38117279999999998</v>
      </c>
      <c r="R16" s="34">
        <v>0.38297989999999998</v>
      </c>
      <c r="S16" s="20"/>
      <c r="T16" s="34">
        <v>0.2143573</v>
      </c>
      <c r="U16" s="34">
        <v>0.2152654</v>
      </c>
      <c r="V16" s="20"/>
      <c r="W16" s="42">
        <v>93.392560000000003</v>
      </c>
      <c r="X16" s="74">
        <v>93.392560000000003</v>
      </c>
      <c r="AQ16" s="1">
        <v>1991</v>
      </c>
      <c r="AR16" s="4">
        <f t="shared" si="0"/>
        <v>5.3287299330910302E-2</v>
      </c>
      <c r="AS16" s="5"/>
    </row>
    <row r="17" spans="1:45" ht="14.4" x14ac:dyDescent="0.3">
      <c r="A17" s="1">
        <v>1992</v>
      </c>
      <c r="B17" s="33">
        <v>5.0230168000000006</v>
      </c>
      <c r="C17" s="34">
        <v>5.0187451000000003</v>
      </c>
      <c r="D17" s="20"/>
      <c r="E17" s="34">
        <v>1.2410897000000001</v>
      </c>
      <c r="F17" s="34">
        <v>1.2432162</v>
      </c>
      <c r="G17" s="20"/>
      <c r="H17" s="34">
        <v>2.2797147</v>
      </c>
      <c r="I17" s="34">
        <v>2.2740023999999996</v>
      </c>
      <c r="J17" s="20"/>
      <c r="K17" s="34">
        <v>0.47810550000000002</v>
      </c>
      <c r="L17" s="34">
        <v>0.4781453</v>
      </c>
      <c r="M17" s="20"/>
      <c r="N17" s="34">
        <v>0.42215539999999996</v>
      </c>
      <c r="O17" s="34">
        <v>0.42012329999999998</v>
      </c>
      <c r="P17" s="20"/>
      <c r="Q17" s="34">
        <v>0.38409750000000004</v>
      </c>
      <c r="R17" s="34">
        <v>0.38509650000000001</v>
      </c>
      <c r="S17" s="20"/>
      <c r="T17" s="34">
        <v>0.21785400000000002</v>
      </c>
      <c r="U17" s="34">
        <v>0.21816139999999998</v>
      </c>
      <c r="V17" s="20"/>
      <c r="W17" s="42">
        <v>94.756679000000005</v>
      </c>
      <c r="X17" s="74">
        <v>94.756679000000005</v>
      </c>
      <c r="AQ17" s="1">
        <v>1992</v>
      </c>
      <c r="AR17" s="4">
        <f t="shared" si="0"/>
        <v>5.3009633231236399E-2</v>
      </c>
      <c r="AS17" s="5"/>
    </row>
    <row r="18" spans="1:45" ht="14.4" x14ac:dyDescent="0.3">
      <c r="A18" s="1">
        <v>1993</v>
      </c>
      <c r="B18" s="33">
        <v>5.0863323999999999</v>
      </c>
      <c r="C18" s="34">
        <v>5.0598561000000002</v>
      </c>
      <c r="D18" s="20"/>
      <c r="E18" s="34">
        <v>1.2521067000000001</v>
      </c>
      <c r="F18" s="34">
        <v>1.2492108</v>
      </c>
      <c r="G18" s="20"/>
      <c r="H18" s="34">
        <v>2.3098896</v>
      </c>
      <c r="I18" s="34">
        <v>2.2934187000000001</v>
      </c>
      <c r="J18" s="20"/>
      <c r="K18" s="34">
        <v>0.48477409999999999</v>
      </c>
      <c r="L18" s="34">
        <v>0.4824058</v>
      </c>
      <c r="M18" s="20"/>
      <c r="N18" s="34">
        <v>0.42933699999999997</v>
      </c>
      <c r="O18" s="34">
        <v>0.42622449999999995</v>
      </c>
      <c r="P18" s="20"/>
      <c r="Q18" s="34">
        <v>0.38822509999999999</v>
      </c>
      <c r="R18" s="34">
        <v>0.38709440000000001</v>
      </c>
      <c r="S18" s="20"/>
      <c r="T18" s="34">
        <v>0.2219999</v>
      </c>
      <c r="U18" s="34">
        <v>0.221502</v>
      </c>
      <c r="V18" s="20"/>
      <c r="W18" s="42">
        <v>96.309237999999993</v>
      </c>
      <c r="X18" s="74">
        <v>96.309237999999993</v>
      </c>
      <c r="AQ18" s="1">
        <v>1993</v>
      </c>
      <c r="AR18" s="4">
        <f t="shared" si="0"/>
        <v>5.2812507975610816E-2</v>
      </c>
      <c r="AS18" s="5"/>
    </row>
    <row r="19" spans="1:45" ht="14.4" x14ac:dyDescent="0.3">
      <c r="A19" s="1">
        <v>1994</v>
      </c>
      <c r="B19" s="33">
        <v>5.1337884999999996</v>
      </c>
      <c r="C19" s="34">
        <v>5.1022740999999998</v>
      </c>
      <c r="D19" s="20"/>
      <c r="E19" s="34">
        <v>1.260667</v>
      </c>
      <c r="F19" s="34">
        <v>1.2542671999999999</v>
      </c>
      <c r="G19" s="20"/>
      <c r="H19" s="34">
        <v>2.3328918999999999</v>
      </c>
      <c r="I19" s="34">
        <v>2.3159136</v>
      </c>
      <c r="J19" s="20"/>
      <c r="K19" s="34">
        <v>0.48856050000000001</v>
      </c>
      <c r="L19" s="34">
        <v>0.48565469999999999</v>
      </c>
      <c r="M19" s="20"/>
      <c r="N19" s="34">
        <v>0.43478269999999997</v>
      </c>
      <c r="O19" s="34">
        <v>0.43295819999999996</v>
      </c>
      <c r="P19" s="20"/>
      <c r="Q19" s="34">
        <v>0.39154340000000004</v>
      </c>
      <c r="R19" s="34">
        <v>0.3885768</v>
      </c>
      <c r="S19" s="20"/>
      <c r="T19" s="34">
        <v>0.22534299999999999</v>
      </c>
      <c r="U19" s="34">
        <v>0.22490369999999998</v>
      </c>
      <c r="V19" s="20"/>
      <c r="W19" s="42">
        <v>97.727999999999994</v>
      </c>
      <c r="X19" s="74">
        <v>97.727999999999994</v>
      </c>
      <c r="AQ19" s="1">
        <v>1994</v>
      </c>
      <c r="AR19" s="4">
        <f t="shared" si="0"/>
        <v>5.2531398370988865E-2</v>
      </c>
      <c r="AS19" s="5"/>
    </row>
    <row r="20" spans="1:45" ht="14.4" x14ac:dyDescent="0.3">
      <c r="A20" s="1">
        <v>1995</v>
      </c>
      <c r="B20" s="33">
        <v>5.1888516999999998</v>
      </c>
      <c r="C20" s="34">
        <v>5.1499576999999999</v>
      </c>
      <c r="D20" s="20"/>
      <c r="E20" s="34">
        <v>1.2719449</v>
      </c>
      <c r="F20" s="34">
        <v>1.2608944</v>
      </c>
      <c r="G20" s="20"/>
      <c r="H20" s="34">
        <v>2.3580783999999997</v>
      </c>
      <c r="I20" s="34">
        <v>2.3390675999999999</v>
      </c>
      <c r="J20" s="20"/>
      <c r="K20" s="34">
        <v>0.49330819999999997</v>
      </c>
      <c r="L20" s="34">
        <v>0.49037049999999999</v>
      </c>
      <c r="M20" s="20"/>
      <c r="N20" s="34">
        <v>0.44062189999999996</v>
      </c>
      <c r="O20" s="34">
        <v>0.44074720000000001</v>
      </c>
      <c r="P20" s="20"/>
      <c r="Q20" s="34">
        <v>0.39580509999999997</v>
      </c>
      <c r="R20" s="34">
        <v>0.39085029999999998</v>
      </c>
      <c r="S20" s="20"/>
      <c r="T20" s="34">
        <v>0.2290932</v>
      </c>
      <c r="U20" s="34">
        <v>0.2280276</v>
      </c>
      <c r="V20" s="20"/>
      <c r="W20" s="42">
        <v>99.269356000000002</v>
      </c>
      <c r="X20" s="74">
        <v>99.269356000000002</v>
      </c>
      <c r="AQ20" s="1">
        <v>1995</v>
      </c>
      <c r="AR20" s="4">
        <f t="shared" si="0"/>
        <v>5.2270427744086502E-2</v>
      </c>
      <c r="AS20" s="5"/>
    </row>
    <row r="21" spans="1:45" ht="14.4" x14ac:dyDescent="0.3">
      <c r="A21" s="1">
        <v>1996</v>
      </c>
      <c r="B21" s="33">
        <v>5.2301428999999997</v>
      </c>
      <c r="C21" s="34">
        <v>5.1995917</v>
      </c>
      <c r="D21" s="20"/>
      <c r="E21" s="34">
        <v>1.2781934000000001</v>
      </c>
      <c r="F21" s="34">
        <v>1.268362</v>
      </c>
      <c r="G21" s="20"/>
      <c r="H21" s="34">
        <v>2.3749971999999997</v>
      </c>
      <c r="I21" s="34">
        <v>2.3618098000000001</v>
      </c>
      <c r="J21" s="20"/>
      <c r="K21" s="34">
        <v>0.49807940000000001</v>
      </c>
      <c r="L21" s="34">
        <v>0.49632880000000001</v>
      </c>
      <c r="M21" s="20"/>
      <c r="N21" s="34">
        <v>0.44526339999999998</v>
      </c>
      <c r="O21" s="34">
        <v>0.44834160000000001</v>
      </c>
      <c r="P21" s="20"/>
      <c r="Q21" s="34">
        <v>0.40141690000000002</v>
      </c>
      <c r="R21" s="34">
        <v>0.39386209999999999</v>
      </c>
      <c r="S21" s="20"/>
      <c r="T21" s="34">
        <v>0.2321925</v>
      </c>
      <c r="U21" s="34">
        <v>0.23088740000000002</v>
      </c>
      <c r="V21" s="20"/>
      <c r="W21" s="42">
        <v>100.59227</v>
      </c>
      <c r="X21" s="74">
        <v>100.59227</v>
      </c>
      <c r="AQ21" s="1">
        <v>1996</v>
      </c>
      <c r="AR21" s="4">
        <f t="shared" si="0"/>
        <v>5.1993487173517407E-2</v>
      </c>
      <c r="AS21" s="5"/>
    </row>
    <row r="22" spans="1:45" ht="14.4" x14ac:dyDescent="0.3">
      <c r="A22" s="1">
        <v>1997</v>
      </c>
      <c r="B22" s="33">
        <v>5.2748837000000002</v>
      </c>
      <c r="C22" s="34">
        <v>5.2514279999999998</v>
      </c>
      <c r="D22" s="20"/>
      <c r="E22" s="34">
        <v>1.2833071999999999</v>
      </c>
      <c r="F22" s="34">
        <v>1.2763271</v>
      </c>
      <c r="G22" s="20"/>
      <c r="H22" s="34">
        <v>2.3966419999999999</v>
      </c>
      <c r="I22" s="34">
        <v>2.3870255999999999</v>
      </c>
      <c r="J22" s="20"/>
      <c r="K22" s="34">
        <v>0.50227620000000006</v>
      </c>
      <c r="L22" s="34">
        <v>0.50176310000000002</v>
      </c>
      <c r="M22" s="20"/>
      <c r="N22" s="34">
        <v>0.45153559999999998</v>
      </c>
      <c r="O22" s="34">
        <v>0.45582850000000003</v>
      </c>
      <c r="P22" s="20"/>
      <c r="Q22" s="34">
        <v>0.40634710000000002</v>
      </c>
      <c r="R22" s="34">
        <v>0.39707510000000001</v>
      </c>
      <c r="S22" s="20"/>
      <c r="T22" s="34">
        <v>0.2347756</v>
      </c>
      <c r="U22" s="34">
        <v>0.23340859999999999</v>
      </c>
      <c r="V22" s="20"/>
      <c r="W22" s="42">
        <v>101.97803</v>
      </c>
      <c r="X22" s="74">
        <v>101.97803</v>
      </c>
      <c r="AQ22" s="1">
        <v>1997</v>
      </c>
      <c r="AR22" s="4">
        <f t="shared" si="0"/>
        <v>5.1725687385802611E-2</v>
      </c>
      <c r="AS22" s="5"/>
    </row>
    <row r="23" spans="1:45" ht="14.4" x14ac:dyDescent="0.3">
      <c r="A23" s="1">
        <v>1998</v>
      </c>
      <c r="B23" s="33">
        <v>5.3312326999999993</v>
      </c>
      <c r="C23" s="34">
        <v>5.3056929999999998</v>
      </c>
      <c r="D23" s="20"/>
      <c r="E23" s="34">
        <v>1.2906280999999999</v>
      </c>
      <c r="F23" s="34">
        <v>1.2858711</v>
      </c>
      <c r="G23" s="20"/>
      <c r="H23" s="34">
        <v>2.4233427999999999</v>
      </c>
      <c r="I23" s="34">
        <v>2.4113476999999999</v>
      </c>
      <c r="J23" s="20"/>
      <c r="K23" s="34">
        <v>0.50770919999999997</v>
      </c>
      <c r="L23" s="34">
        <v>0.50749790000000006</v>
      </c>
      <c r="M23" s="20"/>
      <c r="N23" s="34">
        <v>0.46151789999999998</v>
      </c>
      <c r="O23" s="34">
        <v>0.46363979999999999</v>
      </c>
      <c r="P23" s="20"/>
      <c r="Q23" s="34">
        <v>0.41091430000000001</v>
      </c>
      <c r="R23" s="34">
        <v>0.40128160000000002</v>
      </c>
      <c r="S23" s="20"/>
      <c r="T23" s="34">
        <v>0.23712039999999998</v>
      </c>
      <c r="U23" s="34">
        <v>0.23605490000000001</v>
      </c>
      <c r="V23" s="20"/>
      <c r="W23" s="42">
        <v>103.54022000000001</v>
      </c>
      <c r="X23" s="74">
        <v>103.54022000000001</v>
      </c>
      <c r="AQ23" s="1">
        <v>1998</v>
      </c>
      <c r="AR23" s="4">
        <f t="shared" si="0"/>
        <v>5.1489485921509523E-2</v>
      </c>
      <c r="AS23" s="5"/>
    </row>
    <row r="24" spans="1:45" ht="14.4" x14ac:dyDescent="0.3">
      <c r="A24" s="1">
        <v>1999</v>
      </c>
      <c r="B24" s="33">
        <v>5.3867921000000001</v>
      </c>
      <c r="C24" s="34">
        <v>5.3690334999999996</v>
      </c>
      <c r="D24" s="20"/>
      <c r="E24" s="34">
        <v>1.2992446</v>
      </c>
      <c r="F24" s="34">
        <v>1.2982239999999998</v>
      </c>
      <c r="G24" s="20"/>
      <c r="H24" s="34">
        <v>2.4477411</v>
      </c>
      <c r="I24" s="34">
        <v>2.4368418000000003</v>
      </c>
      <c r="J24" s="20"/>
      <c r="K24" s="34">
        <v>0.51673019999999992</v>
      </c>
      <c r="L24" s="34">
        <v>0.51547909999999997</v>
      </c>
      <c r="M24" s="20"/>
      <c r="N24" s="34">
        <v>0.47189580000000003</v>
      </c>
      <c r="O24" s="34">
        <v>0.4720974</v>
      </c>
      <c r="P24" s="20"/>
      <c r="Q24" s="34">
        <v>0.41135389999999999</v>
      </c>
      <c r="R24" s="34">
        <v>0.40685359999999998</v>
      </c>
      <c r="S24" s="20"/>
      <c r="T24" s="34">
        <v>0.2398266</v>
      </c>
      <c r="U24" s="34">
        <v>0.23953759999999999</v>
      </c>
      <c r="V24" s="20"/>
      <c r="W24" s="42">
        <v>105.06941999999999</v>
      </c>
      <c r="X24" s="74">
        <v>105.06941999999999</v>
      </c>
      <c r="AQ24" s="1">
        <v>1999</v>
      </c>
      <c r="AR24" s="4">
        <f t="shared" si="0"/>
        <v>5.1268885847090433E-2</v>
      </c>
      <c r="AS24" s="5"/>
    </row>
    <row r="25" spans="1:45" ht="14.4" x14ac:dyDescent="0.3">
      <c r="A25" s="1">
        <v>2000</v>
      </c>
      <c r="B25" s="33">
        <v>5.4104896</v>
      </c>
      <c r="C25" s="34">
        <v>5.4146818999999997</v>
      </c>
      <c r="D25" s="20"/>
      <c r="E25" s="34">
        <v>1.3069766</v>
      </c>
      <c r="F25" s="34">
        <v>1.3080746999999999</v>
      </c>
      <c r="G25" s="20"/>
      <c r="H25" s="34">
        <v>2.4539223999999997</v>
      </c>
      <c r="I25" s="34">
        <v>2.4549485</v>
      </c>
      <c r="J25" s="20"/>
      <c r="K25" s="34">
        <v>0.52094860000000009</v>
      </c>
      <c r="L25" s="34">
        <v>0.52280319999999991</v>
      </c>
      <c r="M25" s="20"/>
      <c r="N25" s="34">
        <v>0.47754010000000002</v>
      </c>
      <c r="O25" s="34">
        <v>0.47874369999999999</v>
      </c>
      <c r="P25" s="20"/>
      <c r="Q25" s="34">
        <v>0.40942430000000002</v>
      </c>
      <c r="R25" s="34">
        <v>0.40783569999999997</v>
      </c>
      <c r="S25" s="20"/>
      <c r="T25" s="34">
        <v>0.24167760000000002</v>
      </c>
      <c r="U25" s="34">
        <v>0.24227610000000002</v>
      </c>
      <c r="V25" s="20"/>
      <c r="W25" s="42">
        <v>106.10483000000001</v>
      </c>
      <c r="X25" s="74">
        <v>106.10483000000001</v>
      </c>
      <c r="AQ25" s="1">
        <v>2000</v>
      </c>
      <c r="AR25" s="4">
        <f t="shared" si="0"/>
        <v>5.0991925626759874E-2</v>
      </c>
      <c r="AS25" s="5"/>
    </row>
    <row r="26" spans="1:45" ht="14.4" x14ac:dyDescent="0.3">
      <c r="A26" s="1">
        <v>2001</v>
      </c>
      <c r="B26" s="33">
        <v>5.4353544000000005</v>
      </c>
      <c r="C26" s="34">
        <v>5.4425201999999997</v>
      </c>
      <c r="D26" s="20"/>
      <c r="E26" s="34">
        <v>1.3150543000000001</v>
      </c>
      <c r="F26" s="34">
        <v>1.3195661999999999</v>
      </c>
      <c r="G26" s="20"/>
      <c r="H26" s="34">
        <v>2.4619396999999998</v>
      </c>
      <c r="I26" s="34">
        <v>2.4626614</v>
      </c>
      <c r="J26" s="20"/>
      <c r="K26" s="34">
        <v>0.52633149999999995</v>
      </c>
      <c r="L26" s="34">
        <v>0.52695590000000003</v>
      </c>
      <c r="M26" s="20"/>
      <c r="N26" s="34">
        <v>0.4822497</v>
      </c>
      <c r="O26" s="34">
        <v>0.48420549999999996</v>
      </c>
      <c r="P26" s="20"/>
      <c r="Q26" s="34">
        <v>0.40764100000000003</v>
      </c>
      <c r="R26" s="34">
        <v>0.40811340000000002</v>
      </c>
      <c r="S26" s="20"/>
      <c r="T26" s="34">
        <v>0.24213820000000003</v>
      </c>
      <c r="U26" s="34">
        <v>0.2410178</v>
      </c>
      <c r="V26" s="20"/>
      <c r="W26" s="42">
        <v>107.47411</v>
      </c>
      <c r="X26" s="74">
        <v>107.47411</v>
      </c>
      <c r="AQ26" s="1">
        <v>2001</v>
      </c>
      <c r="AR26" s="4">
        <f t="shared" si="0"/>
        <v>5.0573616287680825E-2</v>
      </c>
      <c r="AS26" s="5"/>
    </row>
    <row r="27" spans="1:45" ht="14.4" x14ac:dyDescent="0.3">
      <c r="A27" s="1">
        <v>2002</v>
      </c>
      <c r="B27" s="33">
        <v>5.4684778999999999</v>
      </c>
      <c r="C27" s="34">
        <v>5.4851837999999997</v>
      </c>
      <c r="D27" s="20"/>
      <c r="E27" s="34">
        <v>1.3299250999999999</v>
      </c>
      <c r="F27" s="34">
        <v>1.3348253999999999</v>
      </c>
      <c r="G27" s="20"/>
      <c r="H27" s="34">
        <v>2.4695774999999998</v>
      </c>
      <c r="I27" s="34">
        <v>2.4748972</v>
      </c>
      <c r="J27" s="20"/>
      <c r="K27" s="34">
        <v>0.52941269999999996</v>
      </c>
      <c r="L27" s="34">
        <v>0.53185179999999999</v>
      </c>
      <c r="M27" s="20"/>
      <c r="N27" s="34">
        <v>0.48894729999999997</v>
      </c>
      <c r="O27" s="34">
        <v>0.4917493</v>
      </c>
      <c r="P27" s="20"/>
      <c r="Q27" s="34">
        <v>0.41018900000000003</v>
      </c>
      <c r="R27" s="34">
        <v>0.41082619999999997</v>
      </c>
      <c r="S27" s="20"/>
      <c r="T27" s="34">
        <v>0.24042630000000001</v>
      </c>
      <c r="U27" s="34">
        <v>0.2410339</v>
      </c>
      <c r="V27" s="20"/>
      <c r="W27" s="42">
        <v>109.07172</v>
      </c>
      <c r="X27" s="74">
        <v>109.07172</v>
      </c>
      <c r="AQ27" s="1">
        <v>2002</v>
      </c>
      <c r="AR27" s="4">
        <f t="shared" si="0"/>
        <v>5.0136533099505533E-2</v>
      </c>
      <c r="AS27" s="5"/>
    </row>
    <row r="28" spans="1:45" ht="14.4" x14ac:dyDescent="0.3">
      <c r="A28" s="1">
        <v>2003</v>
      </c>
      <c r="B28" s="33">
        <v>5.4986881999999992</v>
      </c>
      <c r="C28" s="34">
        <v>5.5047055</v>
      </c>
      <c r="D28" s="20"/>
      <c r="E28" s="34">
        <v>1.3374607000000001</v>
      </c>
      <c r="F28" s="34">
        <v>1.3389437</v>
      </c>
      <c r="G28" s="20"/>
      <c r="H28" s="34">
        <v>2.4778845</v>
      </c>
      <c r="I28" s="34">
        <v>2.4784353000000001</v>
      </c>
      <c r="J28" s="20"/>
      <c r="K28" s="34">
        <v>0.5349115000000001</v>
      </c>
      <c r="L28" s="34">
        <v>0.53600139999999996</v>
      </c>
      <c r="M28" s="20"/>
      <c r="N28" s="34">
        <v>0.49529279999999998</v>
      </c>
      <c r="O28" s="34">
        <v>0.49741099999999999</v>
      </c>
      <c r="P28" s="20"/>
      <c r="Q28" s="34">
        <v>0.41090739999999998</v>
      </c>
      <c r="R28" s="34">
        <v>0.41133900000000001</v>
      </c>
      <c r="S28" s="20"/>
      <c r="T28" s="34">
        <v>0.24223130000000001</v>
      </c>
      <c r="U28" s="34">
        <v>0.24257509999999999</v>
      </c>
      <c r="V28" s="20"/>
      <c r="W28" s="42">
        <v>110.29013999999999</v>
      </c>
      <c r="X28" s="74">
        <v>110.29013999999999</v>
      </c>
      <c r="AQ28" s="1">
        <v>2003</v>
      </c>
      <c r="AR28" s="4">
        <f t="shared" si="0"/>
        <v>4.9856571040711339E-2</v>
      </c>
      <c r="AS28" s="5"/>
    </row>
    <row r="29" spans="1:45" ht="14.4" x14ac:dyDescent="0.3">
      <c r="A29" s="1">
        <v>2004</v>
      </c>
      <c r="B29" s="33">
        <v>5.5197145000000001</v>
      </c>
      <c r="C29" s="34">
        <v>5.5315433000000001</v>
      </c>
      <c r="D29" s="20"/>
      <c r="E29" s="34">
        <v>1.3427696</v>
      </c>
      <c r="F29" s="34">
        <v>1.3453942999999999</v>
      </c>
      <c r="G29" s="20"/>
      <c r="H29" s="34">
        <v>2.4809196</v>
      </c>
      <c r="I29" s="34">
        <v>2.4837253000000001</v>
      </c>
      <c r="J29" s="20"/>
      <c r="K29" s="34">
        <v>0.53781100000000004</v>
      </c>
      <c r="L29" s="34">
        <v>0.53947810000000007</v>
      </c>
      <c r="M29" s="20"/>
      <c r="N29" s="34">
        <v>0.50103640000000005</v>
      </c>
      <c r="O29" s="34">
        <v>0.50311899999999998</v>
      </c>
      <c r="P29" s="20"/>
      <c r="Q29" s="34">
        <v>0.41194970000000003</v>
      </c>
      <c r="R29" s="34">
        <v>0.41172009999999998</v>
      </c>
      <c r="S29" s="20"/>
      <c r="T29" s="34">
        <v>0.2452281</v>
      </c>
      <c r="U29" s="34">
        <v>0.24810650000000001</v>
      </c>
      <c r="V29" s="20"/>
      <c r="W29" s="42">
        <v>111.45183</v>
      </c>
      <c r="X29" s="74">
        <v>111.45183</v>
      </c>
      <c r="AQ29" s="1">
        <v>2004</v>
      </c>
      <c r="AR29" s="4">
        <f t="shared" si="0"/>
        <v>4.9525561850352749E-2</v>
      </c>
      <c r="AS29" s="5"/>
    </row>
    <row r="30" spans="1:45" ht="14.4" x14ac:dyDescent="0.3">
      <c r="A30" s="1">
        <v>2005</v>
      </c>
      <c r="B30" s="33">
        <v>5.5543524</v>
      </c>
      <c r="C30" s="34">
        <v>5.5638440999999998</v>
      </c>
      <c r="D30" s="20"/>
      <c r="E30" s="34">
        <v>1.3505274</v>
      </c>
      <c r="F30" s="34">
        <v>1.3529749999999998</v>
      </c>
      <c r="G30" s="20"/>
      <c r="H30" s="34">
        <v>2.4904823999999999</v>
      </c>
      <c r="I30" s="34">
        <v>2.4930700000000003</v>
      </c>
      <c r="J30" s="20"/>
      <c r="K30" s="34">
        <v>0.54306730000000003</v>
      </c>
      <c r="L30" s="34">
        <v>0.54480529999999994</v>
      </c>
      <c r="M30" s="20"/>
      <c r="N30" s="34">
        <v>0.50651420000000003</v>
      </c>
      <c r="O30" s="34">
        <v>0.50825180000000003</v>
      </c>
      <c r="P30" s="20"/>
      <c r="Q30" s="34">
        <v>0.41122320000000001</v>
      </c>
      <c r="R30" s="34">
        <v>0.41099439999999998</v>
      </c>
      <c r="S30" s="20"/>
      <c r="T30" s="34">
        <v>0.25253789999999998</v>
      </c>
      <c r="U30" s="34">
        <v>0.25374760000000002</v>
      </c>
      <c r="V30" s="20"/>
      <c r="W30" s="42">
        <v>112.7077</v>
      </c>
      <c r="X30" s="74">
        <v>112.7077</v>
      </c>
      <c r="AQ30" s="1">
        <v>2005</v>
      </c>
      <c r="AR30" s="4">
        <f t="shared" si="0"/>
        <v>4.928103758660677E-2</v>
      </c>
      <c r="AS30" s="5"/>
    </row>
    <row r="31" spans="1:45" ht="14.4" x14ac:dyDescent="0.3">
      <c r="A31" s="1">
        <v>2006</v>
      </c>
      <c r="B31" s="33">
        <v>5.5815372999999999</v>
      </c>
      <c r="C31" s="34">
        <v>5.5928605999999998</v>
      </c>
      <c r="D31" s="20"/>
      <c r="E31" s="34">
        <v>1.3577032999999998</v>
      </c>
      <c r="F31" s="34">
        <v>1.3605080000000001</v>
      </c>
      <c r="G31" s="20"/>
      <c r="H31" s="34">
        <v>2.4997420000000004</v>
      </c>
      <c r="I31" s="34">
        <v>2.5045839999999999</v>
      </c>
      <c r="J31" s="20"/>
      <c r="K31" s="34">
        <v>0.5476299</v>
      </c>
      <c r="L31" s="34">
        <v>0.54935140000000005</v>
      </c>
      <c r="M31" s="20"/>
      <c r="N31" s="34">
        <v>0.51110559999999994</v>
      </c>
      <c r="O31" s="34">
        <v>0.51262130000000006</v>
      </c>
      <c r="P31" s="20"/>
      <c r="Q31" s="34">
        <v>0.41132920000000001</v>
      </c>
      <c r="R31" s="34">
        <v>0.41134109999999996</v>
      </c>
      <c r="S31" s="20"/>
      <c r="T31" s="34">
        <v>0.25402740000000001</v>
      </c>
      <c r="U31" s="34">
        <v>0.25445479999999998</v>
      </c>
      <c r="V31" s="20"/>
      <c r="W31" s="42">
        <v>113.87181</v>
      </c>
      <c r="X31" s="74">
        <v>113.87181</v>
      </c>
      <c r="AQ31" s="1">
        <v>2006</v>
      </c>
      <c r="AR31" s="4">
        <f t="shared" si="0"/>
        <v>4.9015970677905273E-2</v>
      </c>
      <c r="AS31" s="5"/>
    </row>
    <row r="32" spans="1:45" ht="14.4" x14ac:dyDescent="0.3">
      <c r="A32" s="1">
        <v>2007</v>
      </c>
      <c r="B32" s="33">
        <v>5.6154596000000003</v>
      </c>
      <c r="C32" s="34">
        <v>5.6348848</v>
      </c>
      <c r="D32" s="20"/>
      <c r="E32" s="34">
        <v>1.3657635000000001</v>
      </c>
      <c r="F32" s="34">
        <v>1.37039</v>
      </c>
      <c r="G32" s="20"/>
      <c r="H32" s="34">
        <v>2.5156138000000001</v>
      </c>
      <c r="I32" s="34">
        <v>2.5252430000000001</v>
      </c>
      <c r="J32" s="20"/>
      <c r="K32" s="34">
        <v>0.55229499999999998</v>
      </c>
      <c r="L32" s="34">
        <v>0.55457690000000004</v>
      </c>
      <c r="M32" s="20"/>
      <c r="N32" s="34">
        <v>0.51453490000000002</v>
      </c>
      <c r="O32" s="34">
        <v>0.51595020000000003</v>
      </c>
      <c r="P32" s="20"/>
      <c r="Q32" s="34">
        <v>0.41197030000000001</v>
      </c>
      <c r="R32" s="34">
        <v>0.4129738</v>
      </c>
      <c r="S32" s="20"/>
      <c r="T32" s="34">
        <v>0.25528210000000001</v>
      </c>
      <c r="U32" s="34">
        <v>0.2557509</v>
      </c>
      <c r="V32" s="20"/>
      <c r="W32" s="42">
        <v>115.17598</v>
      </c>
      <c r="X32" s="74">
        <v>115.17598</v>
      </c>
      <c r="AQ32" s="1">
        <v>2007</v>
      </c>
      <c r="AR32" s="4">
        <f t="shared" si="0"/>
        <v>4.8755474882870548E-2</v>
      </c>
      <c r="AS32" s="5"/>
    </row>
    <row r="33" spans="1:45" ht="14.4" x14ac:dyDescent="0.3">
      <c r="A33" s="1">
        <v>2008</v>
      </c>
      <c r="B33" s="33">
        <v>5.6514850000000001</v>
      </c>
      <c r="C33" s="34">
        <v>5.6562384000000003</v>
      </c>
      <c r="D33" s="20"/>
      <c r="E33" s="34">
        <v>1.373065</v>
      </c>
      <c r="F33" s="34">
        <v>1.372857</v>
      </c>
      <c r="G33" s="20"/>
      <c r="H33" s="34">
        <v>2.5352915</v>
      </c>
      <c r="I33" s="34">
        <v>2.5393520000000001</v>
      </c>
      <c r="J33" s="20"/>
      <c r="K33" s="34">
        <v>0.5563688</v>
      </c>
      <c r="L33" s="34">
        <v>0.55681039999999993</v>
      </c>
      <c r="M33" s="20"/>
      <c r="N33" s="34">
        <v>0.51703240000000006</v>
      </c>
      <c r="O33" s="34">
        <v>0.51742960000000005</v>
      </c>
      <c r="P33" s="20"/>
      <c r="Q33" s="34">
        <v>0.41394700000000001</v>
      </c>
      <c r="R33" s="34">
        <v>0.41396169999999999</v>
      </c>
      <c r="S33" s="20"/>
      <c r="T33" s="34">
        <v>0.25578030000000002</v>
      </c>
      <c r="U33" s="34">
        <v>0.25582769999999999</v>
      </c>
      <c r="V33" s="20"/>
      <c r="W33" s="42">
        <v>116.24799</v>
      </c>
      <c r="X33" s="74">
        <v>116.24799</v>
      </c>
      <c r="AQ33" s="1">
        <v>2008</v>
      </c>
      <c r="AR33" s="4">
        <f t="shared" si="0"/>
        <v>4.8615765313447572E-2</v>
      </c>
      <c r="AS33" s="5"/>
    </row>
    <row r="34" spans="1:45" ht="14.4" x14ac:dyDescent="0.3">
      <c r="A34" s="1">
        <v>2009</v>
      </c>
      <c r="B34" s="33">
        <v>5.6665910000000004</v>
      </c>
      <c r="C34" s="34">
        <v>5.6752130999999997</v>
      </c>
      <c r="D34" s="20"/>
      <c r="E34" s="34">
        <v>1.3730293</v>
      </c>
      <c r="F34" s="34">
        <v>1.3742670000000001</v>
      </c>
      <c r="G34" s="20"/>
      <c r="H34" s="34">
        <v>2.5472451999999999</v>
      </c>
      <c r="I34" s="34">
        <v>2.5528620000000002</v>
      </c>
      <c r="J34" s="20"/>
      <c r="K34" s="34">
        <v>0.55723020000000001</v>
      </c>
      <c r="L34" s="34">
        <v>0.55761830000000001</v>
      </c>
      <c r="M34" s="20"/>
      <c r="N34" s="34">
        <v>0.51851919999999996</v>
      </c>
      <c r="O34" s="34">
        <v>0.51924879999999995</v>
      </c>
      <c r="P34" s="20"/>
      <c r="Q34" s="34">
        <v>0.41418830000000001</v>
      </c>
      <c r="R34" s="34">
        <v>0.4144545</v>
      </c>
      <c r="S34" s="20"/>
      <c r="T34" s="34">
        <v>0.25637869999999996</v>
      </c>
      <c r="U34" s="34">
        <v>0.2567625</v>
      </c>
      <c r="V34" s="20"/>
      <c r="W34" s="42">
        <v>116.82071000000001</v>
      </c>
      <c r="X34" s="74">
        <v>116.81963999999999</v>
      </c>
      <c r="AQ34" s="1">
        <v>2009</v>
      </c>
      <c r="AR34" s="4">
        <f t="shared" si="0"/>
        <v>4.8506733095527325E-2</v>
      </c>
      <c r="AS34" s="5"/>
    </row>
    <row r="35" spans="1:45" ht="14.4" x14ac:dyDescent="0.3">
      <c r="A35" s="1">
        <v>2010</v>
      </c>
      <c r="B35" s="33">
        <v>5.6843088000000002</v>
      </c>
      <c r="C35" s="34">
        <v>5.6924460999999997</v>
      </c>
      <c r="D35" s="20"/>
      <c r="E35" s="34">
        <v>1.3755229999999998</v>
      </c>
      <c r="F35" s="34">
        <v>1.376727</v>
      </c>
      <c r="G35" s="20"/>
      <c r="H35" s="34">
        <v>2.5590093</v>
      </c>
      <c r="I35" s="34">
        <v>2.563771</v>
      </c>
      <c r="J35" s="20"/>
      <c r="K35" s="34">
        <v>0.5580193</v>
      </c>
      <c r="L35" s="34">
        <v>0.55879000000000001</v>
      </c>
      <c r="M35" s="20"/>
      <c r="N35" s="34">
        <v>0.52025049999999995</v>
      </c>
      <c r="O35" s="34">
        <v>0.52126729999999999</v>
      </c>
      <c r="P35" s="20"/>
      <c r="Q35" s="34">
        <v>0.41452699999999998</v>
      </c>
      <c r="R35" s="34">
        <v>0.41464100000000004</v>
      </c>
      <c r="S35" s="20"/>
      <c r="T35" s="34">
        <v>0.25697980000000004</v>
      </c>
      <c r="U35" s="34">
        <v>0.25724979999999997</v>
      </c>
      <c r="V35" s="20"/>
      <c r="W35" s="42">
        <v>117.15814</v>
      </c>
      <c r="X35" s="74">
        <v>117.16176</v>
      </c>
      <c r="AQ35" s="1">
        <v>2010</v>
      </c>
      <c r="AR35" s="4">
        <f t="shared" si="0"/>
        <v>4.85182574595329E-2</v>
      </c>
      <c r="AS35" s="5"/>
    </row>
    <row r="36" spans="1:45" ht="14.4" x14ac:dyDescent="0.3">
      <c r="A36" s="1">
        <v>2011</v>
      </c>
      <c r="B36" s="33">
        <v>5.7307006000000005</v>
      </c>
      <c r="C36" s="34">
        <v>5.7471589999999999</v>
      </c>
      <c r="D36" s="20"/>
      <c r="E36" s="34">
        <v>1.3835971999999999</v>
      </c>
      <c r="F36" s="34">
        <v>1.386023</v>
      </c>
      <c r="G36" s="20"/>
      <c r="H36" s="34">
        <v>2.5825203000000001</v>
      </c>
      <c r="I36" s="34">
        <v>2.59083</v>
      </c>
      <c r="J36" s="20"/>
      <c r="K36" s="34">
        <v>0.56262500000000004</v>
      </c>
      <c r="L36" s="34">
        <v>0.5643218000000001</v>
      </c>
      <c r="M36" s="20"/>
      <c r="N36" s="34">
        <v>0.52557939999999992</v>
      </c>
      <c r="O36" s="34">
        <v>0.52745730000000002</v>
      </c>
      <c r="P36" s="20"/>
      <c r="Q36" s="34">
        <v>0.41755009999999998</v>
      </c>
      <c r="R36" s="34">
        <v>0.41901110000000003</v>
      </c>
      <c r="S36" s="20"/>
      <c r="T36" s="34">
        <v>0.25882860000000002</v>
      </c>
      <c r="U36" s="34">
        <v>0.25951580000000002</v>
      </c>
      <c r="V36" s="20"/>
      <c r="W36" s="42">
        <v>118.19350999999999</v>
      </c>
      <c r="X36" s="74">
        <v>118.22408999999999</v>
      </c>
      <c r="AQ36" s="1">
        <v>2011</v>
      </c>
      <c r="AR36" s="4">
        <f t="shared" si="0"/>
        <v>4.8485746806233278E-2</v>
      </c>
      <c r="AS36" s="5"/>
    </row>
    <row r="37" spans="1:45" ht="14.4" x14ac:dyDescent="0.3">
      <c r="A37" s="1">
        <v>2012</v>
      </c>
      <c r="B37" s="33">
        <v>5.7705678999999996</v>
      </c>
      <c r="C37" s="34">
        <v>5.7901669</v>
      </c>
      <c r="D37" s="20"/>
      <c r="E37" s="34">
        <v>1.3898462999999999</v>
      </c>
      <c r="F37" s="34">
        <v>1.393664</v>
      </c>
      <c r="G37" s="20"/>
      <c r="H37" s="34">
        <v>2.6024274999999997</v>
      </c>
      <c r="I37" s="34">
        <v>2.6121779999999997</v>
      </c>
      <c r="J37" s="20"/>
      <c r="K37" s="34">
        <v>0.56635260000000009</v>
      </c>
      <c r="L37" s="34">
        <v>0.56806029999999996</v>
      </c>
      <c r="M37" s="20"/>
      <c r="N37" s="34">
        <v>0.52963660000000001</v>
      </c>
      <c r="O37" s="34">
        <v>0.53137140000000005</v>
      </c>
      <c r="P37" s="20"/>
      <c r="Q37" s="34">
        <v>0.42173910000000003</v>
      </c>
      <c r="R37" s="34">
        <v>0.423404</v>
      </c>
      <c r="S37" s="20"/>
      <c r="T37" s="34">
        <v>0.26056590000000002</v>
      </c>
      <c r="U37" s="34">
        <v>0.26148919999999998</v>
      </c>
      <c r="V37" s="20"/>
      <c r="W37" s="42">
        <v>119.33530999999999</v>
      </c>
      <c r="X37" s="74">
        <v>119.39300999999999</v>
      </c>
      <c r="AQ37" s="1">
        <v>2012</v>
      </c>
      <c r="AR37" s="4">
        <f t="shared" si="0"/>
        <v>4.8355913266576338E-2</v>
      </c>
      <c r="AS37" s="5"/>
    </row>
    <row r="38" spans="1:45" ht="14.4" x14ac:dyDescent="0.3">
      <c r="A38" s="1">
        <v>2013</v>
      </c>
      <c r="B38" s="33">
        <v>5.8136396000000001</v>
      </c>
      <c r="C38" s="34">
        <v>5.8317725999999999</v>
      </c>
      <c r="D38" s="20"/>
      <c r="E38" s="34">
        <v>1.3974913</v>
      </c>
      <c r="F38" s="34">
        <v>1.4010279999999999</v>
      </c>
      <c r="G38" s="20"/>
      <c r="H38" s="34">
        <v>2.6257217000000002</v>
      </c>
      <c r="I38" s="34">
        <v>2.6335540000000002</v>
      </c>
      <c r="J38" s="20"/>
      <c r="K38" s="34">
        <v>0.56950270000000003</v>
      </c>
      <c r="L38" s="34">
        <v>0.57164970000000004</v>
      </c>
      <c r="M38" s="20"/>
      <c r="N38" s="34">
        <v>0.53331430000000002</v>
      </c>
      <c r="O38" s="34">
        <v>0.53558019999999995</v>
      </c>
      <c r="P38" s="20"/>
      <c r="Q38" s="34">
        <v>0.4252417</v>
      </c>
      <c r="R38" s="34">
        <v>0.42676400000000003</v>
      </c>
      <c r="S38" s="20"/>
      <c r="T38" s="34">
        <v>0.26236790000000004</v>
      </c>
      <c r="U38" s="34">
        <v>0.26319670000000001</v>
      </c>
      <c r="V38" s="20"/>
      <c r="W38" s="42">
        <v>120.57019</v>
      </c>
      <c r="X38" s="74">
        <v>120.68095</v>
      </c>
      <c r="AQ38" s="1">
        <v>2013</v>
      </c>
      <c r="AR38" s="4">
        <f t="shared" si="0"/>
        <v>4.8217885366192093E-2</v>
      </c>
      <c r="AS38" s="5"/>
    </row>
    <row r="39" spans="1:45" ht="14.4" x14ac:dyDescent="0.3">
      <c r="A39" s="1">
        <v>2014</v>
      </c>
      <c r="B39" s="33">
        <v>5.8642174000000002</v>
      </c>
      <c r="C39" s="34">
        <v>5.8623658999999995</v>
      </c>
      <c r="D39" s="20"/>
      <c r="E39" s="34">
        <v>1.4056900000000001</v>
      </c>
      <c r="F39" s="34">
        <v>1.403929</v>
      </c>
      <c r="G39" s="20"/>
      <c r="H39" s="34">
        <v>2.6598883</v>
      </c>
      <c r="I39" s="34">
        <v>2.6524589999999999</v>
      </c>
      <c r="J39" s="20"/>
      <c r="K39" s="34">
        <v>0.56990509999999994</v>
      </c>
      <c r="L39" s="34">
        <v>0.57381370000000009</v>
      </c>
      <c r="M39" s="20"/>
      <c r="N39" s="34">
        <v>0.53725329999999993</v>
      </c>
      <c r="O39" s="34">
        <v>0.53939750000000009</v>
      </c>
      <c r="P39" s="20"/>
      <c r="Q39" s="34">
        <v>0.42772969999999999</v>
      </c>
      <c r="R39" s="34">
        <v>0.42898439999999999</v>
      </c>
      <c r="S39" s="20"/>
      <c r="T39" s="34">
        <v>0.26375110000000002</v>
      </c>
      <c r="U39" s="34">
        <v>0.26378230000000003</v>
      </c>
      <c r="V39" s="20"/>
      <c r="W39" s="42">
        <v>121.81171000000001</v>
      </c>
      <c r="X39" s="74">
        <v>121.98346000000001</v>
      </c>
      <c r="AQ39" s="1">
        <v>2014</v>
      </c>
      <c r="AR39" s="4">
        <f t="shared" si="0"/>
        <v>4.8141655674975747E-2</v>
      </c>
      <c r="AS39" s="5"/>
    </row>
    <row r="40" spans="1:45" ht="14.4" x14ac:dyDescent="0.3">
      <c r="A40" s="1">
        <v>2015</v>
      </c>
      <c r="B40" s="33">
        <v>5.8861698999999996</v>
      </c>
      <c r="C40" s="34">
        <v>5.8982580999999996</v>
      </c>
      <c r="D40" s="20"/>
      <c r="E40" s="34">
        <v>1.4159055</v>
      </c>
      <c r="F40" s="34">
        <v>1.4087339999999999</v>
      </c>
      <c r="G40" s="20"/>
      <c r="H40" s="34">
        <v>2.6715637000000001</v>
      </c>
      <c r="I40" s="34">
        <v>2.675716</v>
      </c>
      <c r="J40" s="20"/>
      <c r="K40" s="34">
        <v>0.56764290000000006</v>
      </c>
      <c r="L40" s="34">
        <v>0.57572559999999995</v>
      </c>
      <c r="M40" s="20"/>
      <c r="N40" s="34">
        <v>0.53903570000000001</v>
      </c>
      <c r="O40" s="34">
        <v>0.54209130000000005</v>
      </c>
      <c r="P40" s="20"/>
      <c r="Q40" s="34">
        <v>0.42782199999999998</v>
      </c>
      <c r="R40" s="34">
        <v>0.43112090000000003</v>
      </c>
      <c r="S40" s="20"/>
      <c r="T40" s="34">
        <v>0.26420009999999999</v>
      </c>
      <c r="U40" s="34">
        <v>0.2648703</v>
      </c>
      <c r="V40" s="20"/>
      <c r="W40" s="42">
        <v>122.87032000000001</v>
      </c>
      <c r="X40" s="74">
        <v>123.22514</v>
      </c>
      <c r="AQ40" s="1">
        <v>2015</v>
      </c>
      <c r="AR40" s="4">
        <f t="shared" si="0"/>
        <v>4.7905547084112737E-2</v>
      </c>
      <c r="AS40" s="5"/>
    </row>
    <row r="41" spans="1:45" ht="14.4" x14ac:dyDescent="0.3">
      <c r="A41" s="1">
        <v>2016</v>
      </c>
      <c r="B41" s="33">
        <v>5.9138489999999999</v>
      </c>
      <c r="C41" s="34">
        <v>5.9208239000000003</v>
      </c>
      <c r="D41" s="20"/>
      <c r="E41" s="34">
        <v>1.4235518</v>
      </c>
      <c r="F41" s="34">
        <v>1.4093370000000001</v>
      </c>
      <c r="G41" s="20"/>
      <c r="H41" s="34">
        <v>2.6872872999999999</v>
      </c>
      <c r="I41" s="34">
        <v>2.692091</v>
      </c>
      <c r="J41" s="20"/>
      <c r="K41" s="34">
        <v>0.56712810000000002</v>
      </c>
      <c r="L41" s="34">
        <v>0.57611509999999999</v>
      </c>
      <c r="M41" s="20"/>
      <c r="N41" s="34">
        <v>0.54250730000000003</v>
      </c>
      <c r="O41" s="34">
        <v>0.5445549999999999</v>
      </c>
      <c r="P41" s="20"/>
      <c r="Q41" s="34">
        <v>0.4284985</v>
      </c>
      <c r="R41" s="34">
        <v>0.43245639999999996</v>
      </c>
      <c r="S41" s="20"/>
      <c r="T41" s="34">
        <v>0.2648761</v>
      </c>
      <c r="U41" s="34">
        <v>0.26626940000000004</v>
      </c>
      <c r="V41" s="20"/>
      <c r="W41" s="42">
        <v>123.97900999999999</v>
      </c>
      <c r="X41" s="74">
        <v>124.52441999999999</v>
      </c>
      <c r="AQ41" s="1">
        <v>2016</v>
      </c>
      <c r="AR41" s="4">
        <f t="shared" si="0"/>
        <v>4.7700405092765304E-2</v>
      </c>
      <c r="AS41" s="5"/>
    </row>
    <row r="42" spans="1:45" ht="14.4" x14ac:dyDescent="0.3">
      <c r="A42" s="1">
        <v>2017</v>
      </c>
      <c r="B42" s="33">
        <v>5.9393343999999999</v>
      </c>
      <c r="C42" s="34">
        <v>5.9600068000000004</v>
      </c>
      <c r="D42" s="20"/>
      <c r="E42" s="34">
        <v>1.4231543</v>
      </c>
      <c r="F42" s="34">
        <v>1.4140160000000002</v>
      </c>
      <c r="G42" s="20"/>
      <c r="H42" s="34">
        <v>2.7055237999999999</v>
      </c>
      <c r="I42" s="34">
        <v>2.717482</v>
      </c>
      <c r="J42" s="20"/>
      <c r="K42" s="34">
        <v>0.56914810000000005</v>
      </c>
      <c r="L42" s="34">
        <v>0.57762580000000008</v>
      </c>
      <c r="M42" s="20"/>
      <c r="N42" s="34">
        <v>0.54521849999999994</v>
      </c>
      <c r="O42" s="34">
        <v>0.54896239999999996</v>
      </c>
      <c r="P42" s="20"/>
      <c r="Q42" s="34">
        <v>0.42970469999999999</v>
      </c>
      <c r="R42" s="34">
        <v>0.43482670000000001</v>
      </c>
      <c r="S42" s="20"/>
      <c r="T42" s="34">
        <v>0.26658510000000002</v>
      </c>
      <c r="U42" s="34">
        <v>0.2670939</v>
      </c>
      <c r="V42" s="20"/>
      <c r="W42" s="42">
        <v>125.28811</v>
      </c>
      <c r="X42" s="74">
        <v>125.99097999999999</v>
      </c>
      <c r="AQ42" s="1">
        <v>2017</v>
      </c>
      <c r="AR42" s="4">
        <f t="shared" si="0"/>
        <v>4.7405411415337016E-2</v>
      </c>
      <c r="AS42" s="4">
        <f t="shared" ref="AS42:AS51" si="1">B42/W42</f>
        <v>4.7405411415337016E-2</v>
      </c>
    </row>
    <row r="43" spans="1:45" ht="14.4" x14ac:dyDescent="0.3">
      <c r="A43" s="1">
        <v>2018</v>
      </c>
      <c r="B43" s="33">
        <v>5.9817785000000008</v>
      </c>
      <c r="C43" s="34">
        <v>6.0028136999999999</v>
      </c>
      <c r="D43" s="20"/>
      <c r="E43" s="34">
        <v>1.4303262999999999</v>
      </c>
      <c r="F43" s="34">
        <v>1.4206300000000001</v>
      </c>
      <c r="G43" s="20"/>
      <c r="H43" s="34">
        <v>2.7290212</v>
      </c>
      <c r="I43" s="34">
        <v>2.7439290000000001</v>
      </c>
      <c r="J43" s="20"/>
      <c r="K43" s="34">
        <v>0.57177470000000008</v>
      </c>
      <c r="L43" s="34">
        <v>0.57993539999999999</v>
      </c>
      <c r="M43" s="20"/>
      <c r="N43" s="34">
        <v>0.55061760000000004</v>
      </c>
      <c r="O43" s="34">
        <v>0.55347159999999995</v>
      </c>
      <c r="P43" s="20"/>
      <c r="Q43" s="34">
        <v>0.43215730000000002</v>
      </c>
      <c r="R43" s="34">
        <v>0.43682560000000004</v>
      </c>
      <c r="S43" s="20"/>
      <c r="T43" s="34">
        <v>0.26788139999999999</v>
      </c>
      <c r="U43" s="34">
        <v>0.26802210000000004</v>
      </c>
      <c r="V43" s="20"/>
      <c r="W43" s="42">
        <v>126.86547999999999</v>
      </c>
      <c r="X43" s="74">
        <v>127.40658999999999</v>
      </c>
      <c r="AQ43" s="1">
        <v>2018</v>
      </c>
      <c r="AR43" s="5"/>
      <c r="AS43" s="4">
        <f t="shared" si="1"/>
        <v>4.7150560578023283E-2</v>
      </c>
    </row>
    <row r="44" spans="1:45" ht="14.4" x14ac:dyDescent="0.3">
      <c r="A44" s="1">
        <v>2019</v>
      </c>
      <c r="B44" s="33">
        <v>6.0233545999999993</v>
      </c>
      <c r="C44" s="34">
        <v>6.0484299000000004</v>
      </c>
      <c r="D44" s="20"/>
      <c r="E44" s="34">
        <v>1.4373973</v>
      </c>
      <c r="F44" s="34">
        <v>1.426933</v>
      </c>
      <c r="G44" s="20"/>
      <c r="H44" s="34">
        <v>2.7520219999999997</v>
      </c>
      <c r="I44" s="34">
        <v>2.7714099999999999</v>
      </c>
      <c r="J44" s="20"/>
      <c r="K44" s="34">
        <v>0.57476549999999993</v>
      </c>
      <c r="L44" s="34">
        <v>0.58303130000000003</v>
      </c>
      <c r="M44" s="20"/>
      <c r="N44" s="34">
        <v>0.55546960000000001</v>
      </c>
      <c r="O44" s="34">
        <v>0.55819209999999997</v>
      </c>
      <c r="P44" s="20"/>
      <c r="Q44" s="34">
        <v>0.43459399999999998</v>
      </c>
      <c r="R44" s="34">
        <v>0.43960910000000003</v>
      </c>
      <c r="S44" s="20"/>
      <c r="T44" s="34">
        <v>0.26910629999999996</v>
      </c>
      <c r="U44" s="34">
        <v>0.26925439999999995</v>
      </c>
      <c r="V44" s="20"/>
      <c r="W44" s="42">
        <v>128.41807</v>
      </c>
      <c r="X44" s="74">
        <v>128.87779</v>
      </c>
      <c r="AQ44" s="1">
        <v>2019</v>
      </c>
      <c r="AR44" s="5"/>
      <c r="AS44" s="4">
        <f t="shared" si="1"/>
        <v>4.6904260436245453E-2</v>
      </c>
    </row>
    <row r="45" spans="1:45" ht="14.4" x14ac:dyDescent="0.3">
      <c r="A45" s="1">
        <v>2020</v>
      </c>
      <c r="B45" s="33">
        <v>6.0645756000000004</v>
      </c>
      <c r="C45" s="34">
        <v>6.0949489000000003</v>
      </c>
      <c r="D45" s="20"/>
      <c r="E45" s="34">
        <v>1.4448113</v>
      </c>
      <c r="F45" s="34">
        <v>1.4346189999999999</v>
      </c>
      <c r="G45" s="20"/>
      <c r="H45" s="34">
        <v>2.7740703</v>
      </c>
      <c r="I45" s="34">
        <v>2.7983409999999997</v>
      </c>
      <c r="J45" s="20"/>
      <c r="K45" s="34">
        <v>0.57789259999999998</v>
      </c>
      <c r="L45" s="34">
        <v>0.5861788</v>
      </c>
      <c r="M45" s="20"/>
      <c r="N45" s="34">
        <v>0.56004529999999997</v>
      </c>
      <c r="O45" s="34">
        <v>0.56271669999999996</v>
      </c>
      <c r="P45" s="20"/>
      <c r="Q45" s="34">
        <v>0.43737009999999998</v>
      </c>
      <c r="R45" s="34">
        <v>0.44254840000000001</v>
      </c>
      <c r="S45" s="20"/>
      <c r="T45" s="34">
        <v>0.27038619999999997</v>
      </c>
      <c r="U45" s="34">
        <v>0.27054500000000004</v>
      </c>
      <c r="V45" s="20"/>
      <c r="W45" s="42">
        <v>129.93114</v>
      </c>
      <c r="X45" s="74">
        <v>130.37996000000001</v>
      </c>
      <c r="AQ45" s="1">
        <v>2020</v>
      </c>
      <c r="AR45" s="5"/>
      <c r="AS45" s="4">
        <f t="shared" si="1"/>
        <v>4.6675305088526124E-2</v>
      </c>
    </row>
    <row r="46" spans="1:45" ht="14.4" x14ac:dyDescent="0.3">
      <c r="A46" s="1">
        <v>2021</v>
      </c>
      <c r="B46" s="33">
        <v>6.1039143999999999</v>
      </c>
      <c r="C46" s="34">
        <v>6.1404331000000001</v>
      </c>
      <c r="D46" s="20"/>
      <c r="E46" s="34">
        <v>1.4522265000000001</v>
      </c>
      <c r="F46" s="34">
        <v>1.442143</v>
      </c>
      <c r="G46" s="20"/>
      <c r="H46" s="34">
        <v>2.7949510000000002</v>
      </c>
      <c r="I46" s="34">
        <v>2.8249960000000001</v>
      </c>
      <c r="J46" s="20"/>
      <c r="K46" s="34">
        <v>0.58077409999999996</v>
      </c>
      <c r="L46" s="34">
        <v>0.5891246</v>
      </c>
      <c r="M46" s="20"/>
      <c r="N46" s="34">
        <v>0.56444799999999995</v>
      </c>
      <c r="O46" s="34">
        <v>0.56697829999999994</v>
      </c>
      <c r="P46" s="20"/>
      <c r="Q46" s="34">
        <v>0.43988749999999999</v>
      </c>
      <c r="R46" s="34">
        <v>0.44534289999999999</v>
      </c>
      <c r="S46" s="20"/>
      <c r="T46" s="34">
        <v>0.27162730000000002</v>
      </c>
      <c r="U46" s="34">
        <v>0.27184829999999999</v>
      </c>
      <c r="V46" s="20"/>
      <c r="W46" s="42">
        <v>131.33414999999999</v>
      </c>
      <c r="X46" s="74">
        <v>131.84092000000001</v>
      </c>
      <c r="AQ46" s="1">
        <v>2021</v>
      </c>
      <c r="AR46" s="5"/>
      <c r="AS46" s="4">
        <f t="shared" si="1"/>
        <v>4.6476216581901965E-2</v>
      </c>
    </row>
    <row r="47" spans="1:45" ht="14.4" x14ac:dyDescent="0.3">
      <c r="A47" s="1">
        <v>2022</v>
      </c>
      <c r="B47" s="33">
        <v>6.1437668999999993</v>
      </c>
      <c r="C47" s="34">
        <v>6.1853318000000002</v>
      </c>
      <c r="D47" s="20"/>
      <c r="E47" s="34">
        <v>1.4591034999999999</v>
      </c>
      <c r="F47" s="34">
        <v>1.448825</v>
      </c>
      <c r="G47" s="20"/>
      <c r="H47" s="34">
        <v>2.8165876999999999</v>
      </c>
      <c r="I47" s="34">
        <v>2.8518189999999999</v>
      </c>
      <c r="J47" s="20"/>
      <c r="K47" s="34">
        <v>0.58370770000000005</v>
      </c>
      <c r="L47" s="34">
        <v>0.59205870000000005</v>
      </c>
      <c r="M47" s="20"/>
      <c r="N47" s="34">
        <v>0.56899869999999997</v>
      </c>
      <c r="O47" s="34">
        <v>0.57138089999999997</v>
      </c>
      <c r="P47" s="20"/>
      <c r="Q47" s="34">
        <v>0.442438</v>
      </c>
      <c r="R47" s="34">
        <v>0.44808419999999999</v>
      </c>
      <c r="S47" s="20"/>
      <c r="T47" s="34">
        <v>0.27293119999999998</v>
      </c>
      <c r="U47" s="34">
        <v>0.27316399999999996</v>
      </c>
      <c r="V47" s="20"/>
      <c r="W47" s="42">
        <v>132.78611999999998</v>
      </c>
      <c r="X47" s="74">
        <v>133.27492999999998</v>
      </c>
      <c r="AQ47" s="1">
        <v>2022</v>
      </c>
      <c r="AR47" s="5"/>
      <c r="AS47" s="4">
        <f t="shared" si="1"/>
        <v>4.6268140826767133E-2</v>
      </c>
    </row>
    <row r="48" spans="1:45" ht="14.4" x14ac:dyDescent="0.3">
      <c r="A48" s="1">
        <v>2023</v>
      </c>
      <c r="B48" s="33">
        <v>6.1852358000000001</v>
      </c>
      <c r="C48" s="34">
        <v>6.2292145000000003</v>
      </c>
      <c r="D48" s="20"/>
      <c r="E48" s="34">
        <v>1.4659768</v>
      </c>
      <c r="F48" s="34">
        <v>1.455068</v>
      </c>
      <c r="G48" s="20"/>
      <c r="H48" s="34">
        <v>2.8393764999999997</v>
      </c>
      <c r="I48" s="34">
        <v>2.8784969999999999</v>
      </c>
      <c r="J48" s="20"/>
      <c r="K48" s="34">
        <v>0.58678900000000001</v>
      </c>
      <c r="L48" s="34">
        <v>0.59483309999999989</v>
      </c>
      <c r="M48" s="20"/>
      <c r="N48" s="34">
        <v>0.57371419999999995</v>
      </c>
      <c r="O48" s="34">
        <v>0.5756057</v>
      </c>
      <c r="P48" s="20"/>
      <c r="Q48" s="34">
        <v>0.44505279999999997</v>
      </c>
      <c r="R48" s="34">
        <v>0.45074329999999996</v>
      </c>
      <c r="S48" s="20"/>
      <c r="T48" s="34">
        <v>0.27432659999999998</v>
      </c>
      <c r="U48" s="34">
        <v>0.27446739999999997</v>
      </c>
      <c r="V48" s="20"/>
      <c r="W48" s="42">
        <v>134.29567</v>
      </c>
      <c r="X48" s="74">
        <v>134.70260999999999</v>
      </c>
      <c r="AQ48" s="1">
        <v>2023</v>
      </c>
      <c r="AR48" s="5"/>
      <c r="AS48" s="4">
        <f t="shared" si="1"/>
        <v>4.6056852019130623E-2</v>
      </c>
    </row>
    <row r="49" spans="1:45" ht="14.4" x14ac:dyDescent="0.3">
      <c r="A49" s="1">
        <v>2024</v>
      </c>
      <c r="B49" s="33">
        <v>6.2281510999999998</v>
      </c>
      <c r="C49" s="34">
        <v>6.2746192000000001</v>
      </c>
      <c r="D49" s="20"/>
      <c r="E49" s="34">
        <v>1.4733105</v>
      </c>
      <c r="F49" s="34">
        <v>1.4615469999999999</v>
      </c>
      <c r="G49" s="20"/>
      <c r="H49" s="34">
        <v>2.8629477000000003</v>
      </c>
      <c r="I49" s="34">
        <v>2.9061159999999999</v>
      </c>
      <c r="J49" s="20"/>
      <c r="K49" s="34">
        <v>0.58992840000000002</v>
      </c>
      <c r="L49" s="34">
        <v>0.59773180000000004</v>
      </c>
      <c r="M49" s="20"/>
      <c r="N49" s="34">
        <v>0.5783221999999999</v>
      </c>
      <c r="O49" s="34">
        <v>0.57985989999999998</v>
      </c>
      <c r="P49" s="20"/>
      <c r="Q49" s="34">
        <v>0.44782739999999999</v>
      </c>
      <c r="R49" s="34">
        <v>0.4535168</v>
      </c>
      <c r="S49" s="20"/>
      <c r="T49" s="34">
        <v>0.27581479999999997</v>
      </c>
      <c r="U49" s="34">
        <v>0.27584769999999997</v>
      </c>
      <c r="V49" s="20"/>
      <c r="W49" s="42">
        <v>135.84254000000001</v>
      </c>
      <c r="X49" s="74">
        <v>136.13869</v>
      </c>
      <c r="AQ49" s="1">
        <v>2024</v>
      </c>
      <c r="AR49" s="5"/>
      <c r="AS49" s="4">
        <f t="shared" si="1"/>
        <v>4.5848311581924185E-2</v>
      </c>
    </row>
    <row r="50" spans="1:45" ht="14.4" x14ac:dyDescent="0.3">
      <c r="A50" s="1">
        <v>2025</v>
      </c>
      <c r="B50" s="33">
        <v>6.2724064999999998</v>
      </c>
      <c r="C50" s="34">
        <v>6.3216315999999999</v>
      </c>
      <c r="D50" s="20"/>
      <c r="E50" s="34">
        <v>1.4807335000000001</v>
      </c>
      <c r="F50" s="34">
        <v>1.4680139999999999</v>
      </c>
      <c r="G50" s="20"/>
      <c r="H50" s="34">
        <v>2.8871930000000003</v>
      </c>
      <c r="I50" s="34">
        <v>2.9348350000000001</v>
      </c>
      <c r="J50" s="20"/>
      <c r="K50" s="34">
        <v>0.59319820000000001</v>
      </c>
      <c r="L50" s="34">
        <v>0.60066409999999992</v>
      </c>
      <c r="M50" s="20"/>
      <c r="N50" s="34">
        <v>0.58316440000000003</v>
      </c>
      <c r="O50" s="34">
        <v>0.58441070000000006</v>
      </c>
      <c r="P50" s="20"/>
      <c r="Q50" s="34">
        <v>0.45071429999999996</v>
      </c>
      <c r="R50" s="34">
        <v>0.45638690000000004</v>
      </c>
      <c r="S50" s="20"/>
      <c r="T50" s="34">
        <v>0.27740320000000002</v>
      </c>
      <c r="U50" s="34">
        <v>0.27732089999999998</v>
      </c>
      <c r="V50" s="20"/>
      <c r="W50" s="42">
        <v>137.41079999999999</v>
      </c>
      <c r="X50" s="74">
        <v>137.61257000000001</v>
      </c>
      <c r="AQ50" s="1">
        <v>2025</v>
      </c>
      <c r="AR50" s="5"/>
      <c r="AS50" s="4">
        <f t="shared" si="1"/>
        <v>4.5647114346179483E-2</v>
      </c>
    </row>
    <row r="51" spans="1:45" ht="14.4" x14ac:dyDescent="0.3">
      <c r="A51" s="1">
        <v>2026</v>
      </c>
      <c r="B51" s="33">
        <v>6.3158348999999996</v>
      </c>
      <c r="C51" s="34">
        <v>6.3674107000000006</v>
      </c>
      <c r="D51" s="20"/>
      <c r="E51" s="34">
        <v>1.4876883000000001</v>
      </c>
      <c r="F51" s="34">
        <v>1.4740920000000002</v>
      </c>
      <c r="G51" s="20"/>
      <c r="H51" s="34">
        <v>2.9113290000000003</v>
      </c>
      <c r="I51" s="34">
        <v>2.963187</v>
      </c>
      <c r="J51" s="20"/>
      <c r="K51" s="34">
        <v>0.59620910000000005</v>
      </c>
      <c r="L51" s="34">
        <v>0.60328530000000002</v>
      </c>
      <c r="M51" s="20"/>
      <c r="N51" s="34">
        <v>0.58809259999999997</v>
      </c>
      <c r="O51" s="34">
        <v>0.58893879999999998</v>
      </c>
      <c r="P51" s="20"/>
      <c r="Q51" s="34">
        <v>0.45352740000000002</v>
      </c>
      <c r="R51" s="34">
        <v>0.45913900000000002</v>
      </c>
      <c r="S51" s="20"/>
      <c r="T51" s="34">
        <v>0.27898849999999997</v>
      </c>
      <c r="U51" s="34">
        <v>0.27876859999999998</v>
      </c>
      <c r="V51" s="20"/>
      <c r="W51" s="42">
        <v>138.95117000000002</v>
      </c>
      <c r="X51" s="74">
        <v>139.08019000000002</v>
      </c>
      <c r="AQ51" s="1">
        <v>2026</v>
      </c>
      <c r="AR51" s="5"/>
      <c r="AS51" s="4">
        <f t="shared" si="1"/>
        <v>4.5453628781967063E-2</v>
      </c>
    </row>
    <row r="52" spans="1:45" ht="14.4" x14ac:dyDescent="0.3">
      <c r="A52" s="1">
        <v>2027</v>
      </c>
      <c r="B52" s="36">
        <v>6.3573000000000004</v>
      </c>
      <c r="C52" s="72"/>
      <c r="D52" s="16"/>
      <c r="E52" s="37">
        <v>1.4943</v>
      </c>
      <c r="F52" s="72"/>
      <c r="G52" s="16"/>
      <c r="H52" s="37">
        <v>2.9342999999999999</v>
      </c>
      <c r="I52" s="72"/>
      <c r="J52" s="16"/>
      <c r="K52" s="37">
        <v>0.59896899999999997</v>
      </c>
      <c r="L52" s="72"/>
      <c r="M52" s="16"/>
      <c r="N52" s="37">
        <v>0.59290799999999999</v>
      </c>
      <c r="O52" s="72"/>
      <c r="P52" s="16"/>
      <c r="Q52" s="37">
        <v>0.45618999999999998</v>
      </c>
      <c r="R52" s="72"/>
      <c r="S52" s="16"/>
      <c r="T52" s="37">
        <v>0.28051599999999999</v>
      </c>
      <c r="U52" s="72"/>
      <c r="V52" s="16"/>
      <c r="W52" s="43">
        <v>140.45840000000001</v>
      </c>
      <c r="X52" s="73"/>
      <c r="AQ52" s="1"/>
      <c r="AR52" s="5"/>
      <c r="AS52" s="4"/>
    </row>
    <row r="54" spans="1:45" x14ac:dyDescent="0.25">
      <c r="A54" s="6" t="s">
        <v>44</v>
      </c>
      <c r="B54" s="9">
        <f>(B41/B25)^(1/(COUNT(B25:B41)-1))-1</f>
        <v>5.5753158352438437E-3</v>
      </c>
      <c r="C54" s="9">
        <f>(C41/C25)^(1/(COUNT(C25:C41)-1))-1</f>
        <v>5.6007180180634997E-3</v>
      </c>
      <c r="E54" s="9">
        <f>(E41/E25)^(1/(COUNT(E25:E41)-1))-1</f>
        <v>5.3541880415510779E-3</v>
      </c>
      <c r="F54" s="9">
        <f>(F41/F25)^(1/(COUNT(F25:F41)-1))-1</f>
        <v>4.6710642884242315E-3</v>
      </c>
      <c r="H54" s="9">
        <f>(H41/H25)^(1/(COUNT(H25:H41)-1))-1</f>
        <v>5.693931793971263E-3</v>
      </c>
      <c r="I54" s="9">
        <f>(I41/I25)^(1/(COUNT(I25:I41)-1))-1</f>
        <v>5.779916609467417E-3</v>
      </c>
      <c r="K54" s="9">
        <f>(K41/K25)^(1/(COUNT(K25:K41)-1))-1</f>
        <v>5.3224783076644133E-3</v>
      </c>
      <c r="L54" s="9">
        <f>(L41/L25)^(1/(COUNT(L25:L41)-1))-1</f>
        <v>6.0873508526433362E-3</v>
      </c>
      <c r="N54" s="9">
        <f>(N41/N25)^(1/(COUNT(N25:N41)-1))-1</f>
        <v>8.0039495852228804E-3</v>
      </c>
      <c r="O54" s="9">
        <f>(O41/O25)^(1/(COUNT(O25:O41)-1))-1</f>
        <v>8.0827130597314056E-3</v>
      </c>
      <c r="Q54" s="9">
        <f>(Q41/Q25)^(1/(COUNT(Q25:Q41)-1))-1</f>
        <v>2.8500042389185687E-3</v>
      </c>
      <c r="R54" s="9">
        <f>(R41/R25)^(1/(COUNT(R25:R41)-1))-1</f>
        <v>3.6702887503896608E-3</v>
      </c>
      <c r="T54" s="9">
        <f>(T41/T25)^(1/(COUNT(T25:T41)-1))-1</f>
        <v>5.745037476766468E-3</v>
      </c>
      <c r="U54" s="9">
        <f>(U41/U25)^(1/(COUNT(U25:U41)-1))-1</f>
        <v>5.9193626789464382E-3</v>
      </c>
      <c r="W54" s="32">
        <f>(W41/W25)^(1/(COUNT(W25:W41)-1))-1</f>
        <v>9.7777875679874171E-3</v>
      </c>
      <c r="X54" s="32">
        <f>(X41/X25)^(1/(COUNT(X25:X41)-1))-1</f>
        <v>1.0054855847291932E-2</v>
      </c>
    </row>
    <row r="55" spans="1:45" x14ac:dyDescent="0.25">
      <c r="A55" s="6" t="s">
        <v>67</v>
      </c>
      <c r="B55" s="9">
        <f>(B51/B42)^(1/(COUNT(B42:B51)-1))-1</f>
        <v>6.8525814308122435E-3</v>
      </c>
      <c r="C55" s="9">
        <f>(C51/C42)^(1/(COUNT(C42:C51)-1))-1</f>
        <v>7.3738630606194899E-3</v>
      </c>
      <c r="D55" s="54"/>
      <c r="E55" s="9">
        <f>(E51/E42)^(1/(COUNT(E42:E51)-1))-1</f>
        <v>4.9396815923035131E-3</v>
      </c>
      <c r="F55" s="9">
        <f>(F51/F42)^(1/(COUNT(F42:F51)-1))-1</f>
        <v>4.6338503646101703E-3</v>
      </c>
      <c r="G55" s="54"/>
      <c r="H55" s="9">
        <f>(H51/H42)^(1/(COUNT(H42:H51)-1))-1</f>
        <v>8.179284951844279E-3</v>
      </c>
      <c r="I55" s="9">
        <f>(I51/I42)^(1/(COUNT(I42:I51)-1))-1</f>
        <v>9.6641393240499696E-3</v>
      </c>
      <c r="J55" s="54"/>
      <c r="K55" s="9">
        <f>(K51/K42)^(1/(COUNT(K42:K51)-1))-1</f>
        <v>5.1745378047987067E-3</v>
      </c>
      <c r="L55" s="9">
        <f>(L51/L42)^(1/(COUNT(L42:L51)-1))-1</f>
        <v>4.8410094495903166E-3</v>
      </c>
      <c r="M55" s="54"/>
      <c r="N55" s="9">
        <f>(N51/N42)^(1/(COUNT(N42:N51)-1))-1</f>
        <v>8.4463358971429425E-3</v>
      </c>
      <c r="O55" s="9">
        <f>(O51/O42)^(1/(COUNT(O42:O51)-1))-1</f>
        <v>7.84083766122734E-3</v>
      </c>
      <c r="P55" s="54"/>
      <c r="Q55" s="9">
        <f>(Q51/Q42)^(1/(COUNT(Q42:Q51)-1))-1</f>
        <v>6.0132807419996936E-3</v>
      </c>
      <c r="R55" s="9">
        <f>(R51/R42)^(1/(COUNT(R42:R51)-1))-1</f>
        <v>6.0633565727015171E-3</v>
      </c>
      <c r="S55" s="54"/>
      <c r="T55" s="9">
        <f>(T51/T42)^(1/(COUNT(T42:T51)-1))-1</f>
        <v>5.0657929736748208E-3</v>
      </c>
      <c r="U55" s="9">
        <f>(U51/U42)^(1/(COUNT(U42:U51)-1))-1</f>
        <v>4.7648453929989287E-3</v>
      </c>
      <c r="W55" s="32">
        <f>(W51/W42)^(1/(COUNT(W42:W51)-1))-1</f>
        <v>1.1567122296108456E-2</v>
      </c>
      <c r="X55" s="32">
        <f>(X51/X42)^(1/(COUNT(X42:X51)-1))-1</f>
        <v>1.1042788203277532E-2</v>
      </c>
    </row>
    <row r="57" spans="1:45" ht="14.4" x14ac:dyDescent="0.3">
      <c r="B57" s="24" t="str">
        <f>B4</f>
        <v>NE_17</v>
      </c>
      <c r="C57" s="24" t="str">
        <f>C4</f>
        <v>NE_16</v>
      </c>
      <c r="D57" s="8"/>
      <c r="E57" s="24" t="str">
        <f>E4</f>
        <v>CT_17</v>
      </c>
      <c r="F57" s="24" t="str">
        <f>F4</f>
        <v>CT_16</v>
      </c>
      <c r="G57" s="8"/>
      <c r="H57" s="24" t="str">
        <f>H4</f>
        <v>MA_17</v>
      </c>
      <c r="I57" s="24" t="str">
        <f>I4</f>
        <v>MA_16</v>
      </c>
      <c r="J57" s="8"/>
      <c r="K57" s="24" t="str">
        <f>K4</f>
        <v>ME_17</v>
      </c>
      <c r="L57" s="24" t="str">
        <f>L4</f>
        <v>ME_16</v>
      </c>
      <c r="M57" s="8"/>
      <c r="N57" s="24" t="str">
        <f>N4</f>
        <v>NH_17</v>
      </c>
      <c r="O57" s="24" t="str">
        <f>O4</f>
        <v>NH_16</v>
      </c>
      <c r="P57" s="8"/>
      <c r="Q57" s="24" t="str">
        <f>Q4</f>
        <v>RI_17</v>
      </c>
      <c r="R57" s="24" t="str">
        <f>R4</f>
        <v>RI_16</v>
      </c>
      <c r="S57" s="8"/>
      <c r="T57" s="24" t="str">
        <f>T4</f>
        <v>VT_17</v>
      </c>
      <c r="U57" s="24" t="str">
        <f>U4</f>
        <v>VT_16</v>
      </c>
      <c r="W57" s="25" t="str">
        <f>W4</f>
        <v>USA_17</v>
      </c>
      <c r="X57" s="25" t="str">
        <f>X4</f>
        <v>USA_16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S57"/>
  <sheetViews>
    <sheetView workbookViewId="0"/>
  </sheetViews>
  <sheetFormatPr defaultRowHeight="13.2" x14ac:dyDescent="0.25"/>
  <cols>
    <col min="1" max="1" width="18.88671875" customWidth="1"/>
    <col min="2" max="2" width="11.33203125" customWidth="1"/>
    <col min="4" max="4" width="5.6640625" customWidth="1"/>
    <col min="7" max="7" width="5.44140625" customWidth="1"/>
    <col min="10" max="10" width="5.88671875" customWidth="1"/>
    <col min="13" max="13" width="5.5546875" customWidth="1"/>
    <col min="16" max="16" width="5.88671875" customWidth="1"/>
    <col min="19" max="19" width="5.44140625" customWidth="1"/>
    <col min="22" max="22" width="6.5546875" customWidth="1"/>
  </cols>
  <sheetData>
    <row r="1" spans="1:45" ht="14.4" x14ac:dyDescent="0.3">
      <c r="B1" s="1" t="s">
        <v>7</v>
      </c>
      <c r="I1" s="51" t="s">
        <v>36</v>
      </c>
    </row>
    <row r="2" spans="1:45" x14ac:dyDescent="0.25">
      <c r="W2" s="76" t="s">
        <v>11</v>
      </c>
      <c r="X2" s="76"/>
    </row>
    <row r="3" spans="1:45" x14ac:dyDescent="0.25">
      <c r="B3" s="10" t="s">
        <v>6</v>
      </c>
      <c r="C3" s="11" t="s">
        <v>6</v>
      </c>
      <c r="D3" s="15"/>
      <c r="E3" s="21" t="s">
        <v>6</v>
      </c>
      <c r="F3" s="21" t="s">
        <v>6</v>
      </c>
      <c r="G3" s="15"/>
      <c r="H3" s="21" t="s">
        <v>6</v>
      </c>
      <c r="I3" s="21" t="s">
        <v>6</v>
      </c>
      <c r="J3" s="15"/>
      <c r="K3" s="21" t="s">
        <v>6</v>
      </c>
      <c r="L3" s="21" t="s">
        <v>6</v>
      </c>
      <c r="M3" s="15"/>
      <c r="N3" s="21" t="s">
        <v>6</v>
      </c>
      <c r="O3" s="21" t="s">
        <v>6</v>
      </c>
      <c r="P3" s="15"/>
      <c r="Q3" s="21" t="s">
        <v>6</v>
      </c>
      <c r="R3" s="21" t="s">
        <v>6</v>
      </c>
      <c r="S3" s="15"/>
      <c r="T3" s="21" t="s">
        <v>6</v>
      </c>
      <c r="U3" s="21" t="s">
        <v>6</v>
      </c>
      <c r="V3" s="15"/>
      <c r="W3" s="22" t="s">
        <v>6</v>
      </c>
      <c r="X3" s="23" t="s">
        <v>6</v>
      </c>
    </row>
    <row r="4" spans="1:45" ht="14.4" x14ac:dyDescent="0.3">
      <c r="B4" s="12" t="s">
        <v>43</v>
      </c>
      <c r="C4" s="13" t="s">
        <v>25</v>
      </c>
      <c r="D4" s="19"/>
      <c r="E4" s="24" t="s">
        <v>45</v>
      </c>
      <c r="F4" s="24" t="s">
        <v>26</v>
      </c>
      <c r="G4" s="19"/>
      <c r="H4" s="24" t="s">
        <v>46</v>
      </c>
      <c r="I4" s="24" t="s">
        <v>27</v>
      </c>
      <c r="J4" s="19"/>
      <c r="K4" s="24" t="s">
        <v>47</v>
      </c>
      <c r="L4" s="24" t="s">
        <v>28</v>
      </c>
      <c r="M4" s="19"/>
      <c r="N4" s="24" t="s">
        <v>48</v>
      </c>
      <c r="O4" s="24" t="s">
        <v>29</v>
      </c>
      <c r="P4" s="19"/>
      <c r="Q4" s="24" t="s">
        <v>49</v>
      </c>
      <c r="R4" s="24" t="s">
        <v>30</v>
      </c>
      <c r="S4" s="19"/>
      <c r="T4" s="24" t="s">
        <v>50</v>
      </c>
      <c r="U4" s="24" t="s">
        <v>31</v>
      </c>
      <c r="V4" s="19"/>
      <c r="W4" s="25" t="s">
        <v>51</v>
      </c>
      <c r="X4" s="26" t="s">
        <v>8</v>
      </c>
      <c r="AR4" s="2" t="s">
        <v>9</v>
      </c>
      <c r="AS4" s="2" t="s">
        <v>10</v>
      </c>
    </row>
    <row r="5" spans="1:45" ht="14.4" x14ac:dyDescent="0.3">
      <c r="A5" s="1">
        <v>1980</v>
      </c>
      <c r="B5" s="63">
        <v>5483.2228999999998</v>
      </c>
      <c r="C5" s="70">
        <v>5483.2228999999998</v>
      </c>
      <c r="D5" s="65"/>
      <c r="E5" s="64">
        <v>1426.9029</v>
      </c>
      <c r="F5" s="64">
        <v>1426.9029</v>
      </c>
      <c r="G5" s="65"/>
      <c r="H5" s="64">
        <v>2653.9414999999999</v>
      </c>
      <c r="I5" s="64">
        <v>2653.9414999999999</v>
      </c>
      <c r="J5" s="65"/>
      <c r="K5" s="64">
        <v>418.4228</v>
      </c>
      <c r="L5" s="64">
        <v>418.4228</v>
      </c>
      <c r="M5" s="65"/>
      <c r="N5" s="64">
        <v>385.40069999999997</v>
      </c>
      <c r="O5" s="64">
        <v>385.40069999999997</v>
      </c>
      <c r="P5" s="65"/>
      <c r="Q5" s="64">
        <v>398.40949999999998</v>
      </c>
      <c r="R5" s="64">
        <v>398.40949999999998</v>
      </c>
      <c r="S5" s="65"/>
      <c r="T5" s="64">
        <v>200.1455</v>
      </c>
      <c r="U5" s="64">
        <v>200.1455</v>
      </c>
      <c r="V5" s="20"/>
      <c r="W5" s="28">
        <v>90.531000000000006</v>
      </c>
      <c r="X5" s="29">
        <v>90.531000000000006</v>
      </c>
      <c r="AQ5" s="1">
        <v>1980</v>
      </c>
      <c r="AR5" s="4">
        <f>B5/1000/W5</f>
        <v>6.0567351514950671E-2</v>
      </c>
      <c r="AS5" s="5"/>
    </row>
    <row r="6" spans="1:45" ht="14.4" x14ac:dyDescent="0.3">
      <c r="A6" s="1">
        <v>1981</v>
      </c>
      <c r="B6" s="63">
        <v>5529.4063999999998</v>
      </c>
      <c r="C6" s="70">
        <v>5529.4063999999998</v>
      </c>
      <c r="D6" s="65"/>
      <c r="E6" s="64">
        <v>1438.2675999999999</v>
      </c>
      <c r="F6" s="64">
        <v>1438.2675999999999</v>
      </c>
      <c r="G6" s="65"/>
      <c r="H6" s="64">
        <v>2671.4614000000001</v>
      </c>
      <c r="I6" s="64">
        <v>2671.4614000000001</v>
      </c>
      <c r="J6" s="65"/>
      <c r="K6" s="64">
        <v>419.31279999999998</v>
      </c>
      <c r="L6" s="64">
        <v>419.31279999999998</v>
      </c>
      <c r="M6" s="65"/>
      <c r="N6" s="64">
        <v>394.49549999999999</v>
      </c>
      <c r="O6" s="64">
        <v>394.49549999999999</v>
      </c>
      <c r="P6" s="65"/>
      <c r="Q6" s="64">
        <v>401.47059999999999</v>
      </c>
      <c r="R6" s="64">
        <v>401.47059999999999</v>
      </c>
      <c r="S6" s="65"/>
      <c r="T6" s="64">
        <v>204.39840000000001</v>
      </c>
      <c r="U6" s="64">
        <v>204.39840000000001</v>
      </c>
      <c r="V6" s="20"/>
      <c r="W6" s="28">
        <v>91.292400000000001</v>
      </c>
      <c r="X6" s="29">
        <v>91.292400000000001</v>
      </c>
      <c r="AQ6" s="1">
        <v>1981</v>
      </c>
      <c r="AR6" s="4">
        <f t="shared" ref="AR6:AR42" si="0">B6/1000/W6</f>
        <v>6.0568091100683077E-2</v>
      </c>
      <c r="AS6" s="5"/>
    </row>
    <row r="7" spans="1:45" ht="14.4" x14ac:dyDescent="0.3">
      <c r="A7" s="1">
        <v>1982</v>
      </c>
      <c r="B7" s="63">
        <v>5473.8449000000001</v>
      </c>
      <c r="C7" s="70">
        <v>5473.8449000000001</v>
      </c>
      <c r="D7" s="65"/>
      <c r="E7" s="64">
        <v>1428.5704000000001</v>
      </c>
      <c r="F7" s="64">
        <v>1428.5704000000001</v>
      </c>
      <c r="G7" s="65"/>
      <c r="H7" s="64">
        <v>2641.8863999999999</v>
      </c>
      <c r="I7" s="64">
        <v>2641.8863999999999</v>
      </c>
      <c r="J7" s="65"/>
      <c r="K7" s="64">
        <v>415.49610000000001</v>
      </c>
      <c r="L7" s="64">
        <v>415.49610000000001</v>
      </c>
      <c r="M7" s="65"/>
      <c r="N7" s="64">
        <v>394.35</v>
      </c>
      <c r="O7" s="64">
        <v>394.35</v>
      </c>
      <c r="P7" s="65"/>
      <c r="Q7" s="64">
        <v>390.52350000000001</v>
      </c>
      <c r="R7" s="64">
        <v>390.52350000000001</v>
      </c>
      <c r="S7" s="65"/>
      <c r="T7" s="64">
        <v>203.01859999999999</v>
      </c>
      <c r="U7" s="64">
        <v>203.01859999999999</v>
      </c>
      <c r="V7" s="20"/>
      <c r="W7" s="28">
        <v>89.684299999999993</v>
      </c>
      <c r="X7" s="29">
        <v>89.684299999999993</v>
      </c>
      <c r="AQ7" s="1">
        <v>1982</v>
      </c>
      <c r="AR7" s="4">
        <f t="shared" si="0"/>
        <v>6.1034594683796392E-2</v>
      </c>
      <c r="AS7" s="5"/>
    </row>
    <row r="8" spans="1:45" ht="14.4" x14ac:dyDescent="0.3">
      <c r="A8" s="1">
        <v>1983</v>
      </c>
      <c r="B8" s="63">
        <v>5577.6156000000001</v>
      </c>
      <c r="C8" s="70">
        <v>5577.6156000000001</v>
      </c>
      <c r="D8" s="65"/>
      <c r="E8" s="64">
        <v>1444.2303999999999</v>
      </c>
      <c r="F8" s="64">
        <v>1444.2303999999999</v>
      </c>
      <c r="G8" s="65"/>
      <c r="H8" s="64">
        <v>2696.2345999999998</v>
      </c>
      <c r="I8" s="64">
        <v>2696.2345999999998</v>
      </c>
      <c r="J8" s="65"/>
      <c r="K8" s="64">
        <v>425.0652</v>
      </c>
      <c r="L8" s="64">
        <v>425.0652</v>
      </c>
      <c r="M8" s="65"/>
      <c r="N8" s="64">
        <v>409.31049999999999</v>
      </c>
      <c r="O8" s="64">
        <v>409.31049999999999</v>
      </c>
      <c r="P8" s="65"/>
      <c r="Q8" s="64">
        <v>396.28120000000001</v>
      </c>
      <c r="R8" s="64">
        <v>396.28120000000001</v>
      </c>
      <c r="S8" s="65"/>
      <c r="T8" s="64">
        <v>206.49369999999999</v>
      </c>
      <c r="U8" s="64">
        <v>206.49369999999999</v>
      </c>
      <c r="V8" s="20"/>
      <c r="W8" s="28">
        <v>90.288899999999998</v>
      </c>
      <c r="X8" s="29">
        <v>90.288899999999998</v>
      </c>
      <c r="AQ8" s="1">
        <v>1983</v>
      </c>
      <c r="AR8" s="4">
        <f t="shared" si="0"/>
        <v>6.1775208248189974E-2</v>
      </c>
      <c r="AS8" s="5"/>
    </row>
    <row r="9" spans="1:45" ht="14.4" x14ac:dyDescent="0.3">
      <c r="A9" s="1">
        <v>1984</v>
      </c>
      <c r="B9" s="63">
        <v>5891.4778999999999</v>
      </c>
      <c r="C9" s="70">
        <v>5891.4778999999999</v>
      </c>
      <c r="D9" s="65"/>
      <c r="E9" s="64">
        <v>1517.4170999999999</v>
      </c>
      <c r="F9" s="64">
        <v>1517.4170999999999</v>
      </c>
      <c r="G9" s="65"/>
      <c r="H9" s="64">
        <v>2855.6617999999999</v>
      </c>
      <c r="I9" s="64">
        <v>2855.6617999999999</v>
      </c>
      <c r="J9" s="65"/>
      <c r="K9" s="64">
        <v>445.71960000000001</v>
      </c>
      <c r="L9" s="64">
        <v>445.71960000000001</v>
      </c>
      <c r="M9" s="65"/>
      <c r="N9" s="64">
        <v>441.47050000000002</v>
      </c>
      <c r="O9" s="64">
        <v>441.47050000000002</v>
      </c>
      <c r="P9" s="65"/>
      <c r="Q9" s="64">
        <v>416.28769999999997</v>
      </c>
      <c r="R9" s="64">
        <v>416.28769999999997</v>
      </c>
      <c r="S9" s="65"/>
      <c r="T9" s="64">
        <v>214.9211</v>
      </c>
      <c r="U9" s="64">
        <v>214.9211</v>
      </c>
      <c r="V9" s="20"/>
      <c r="W9" s="28">
        <v>94.5428</v>
      </c>
      <c r="X9" s="29">
        <v>94.5428</v>
      </c>
      <c r="AQ9" s="1">
        <v>1984</v>
      </c>
      <c r="AR9" s="4">
        <f t="shared" si="0"/>
        <v>6.2315458184018242E-2</v>
      </c>
      <c r="AS9" s="5"/>
    </row>
    <row r="10" spans="1:45" ht="14.4" x14ac:dyDescent="0.3">
      <c r="A10" s="1">
        <v>1985</v>
      </c>
      <c r="B10" s="63">
        <v>6067.9264000000003</v>
      </c>
      <c r="C10" s="70">
        <v>6067.9264000000003</v>
      </c>
      <c r="D10" s="65"/>
      <c r="E10" s="64">
        <v>1558.308</v>
      </c>
      <c r="F10" s="64">
        <v>1558.308</v>
      </c>
      <c r="G10" s="65"/>
      <c r="H10" s="64">
        <v>2931.1682999999998</v>
      </c>
      <c r="I10" s="64">
        <v>2931.1682999999998</v>
      </c>
      <c r="J10" s="65"/>
      <c r="K10" s="64">
        <v>458.49149999999997</v>
      </c>
      <c r="L10" s="64">
        <v>458.49149999999997</v>
      </c>
      <c r="M10" s="65"/>
      <c r="N10" s="64">
        <v>465.96539999999999</v>
      </c>
      <c r="O10" s="64">
        <v>465.96539999999999</v>
      </c>
      <c r="P10" s="65"/>
      <c r="Q10" s="64">
        <v>429.16879999999998</v>
      </c>
      <c r="R10" s="64">
        <v>429.16879999999998</v>
      </c>
      <c r="S10" s="65"/>
      <c r="T10" s="64">
        <v>224.8245</v>
      </c>
      <c r="U10" s="64">
        <v>224.8245</v>
      </c>
      <c r="V10" s="20"/>
      <c r="W10" s="28">
        <v>97.528700000000001</v>
      </c>
      <c r="X10" s="29">
        <v>97.528700000000001</v>
      </c>
      <c r="AQ10" s="1">
        <v>1985</v>
      </c>
      <c r="AR10" s="4">
        <f t="shared" si="0"/>
        <v>6.2216828482282653E-2</v>
      </c>
      <c r="AS10" s="5"/>
    </row>
    <row r="11" spans="1:45" ht="14.4" x14ac:dyDescent="0.3">
      <c r="A11" s="1">
        <v>1986</v>
      </c>
      <c r="B11" s="63">
        <v>6234.6034</v>
      </c>
      <c r="C11" s="70">
        <v>6234.6034</v>
      </c>
      <c r="D11" s="65"/>
      <c r="E11" s="64">
        <v>1598.4244000000001</v>
      </c>
      <c r="F11" s="64">
        <v>1598.4244000000001</v>
      </c>
      <c r="G11" s="65"/>
      <c r="H11" s="64">
        <v>2991.8314999999998</v>
      </c>
      <c r="I11" s="64">
        <v>2991.8314999999998</v>
      </c>
      <c r="J11" s="65"/>
      <c r="K11" s="64">
        <v>477.37189999999998</v>
      </c>
      <c r="L11" s="64">
        <v>477.37189999999998</v>
      </c>
      <c r="M11" s="65"/>
      <c r="N11" s="64">
        <v>489.98739999999998</v>
      </c>
      <c r="O11" s="64">
        <v>489.98739999999998</v>
      </c>
      <c r="P11" s="65"/>
      <c r="Q11" s="64">
        <v>442.55169999999998</v>
      </c>
      <c r="R11" s="64">
        <v>442.55169999999998</v>
      </c>
      <c r="S11" s="65"/>
      <c r="T11" s="64">
        <v>234.4366</v>
      </c>
      <c r="U11" s="64">
        <v>234.4366</v>
      </c>
      <c r="V11" s="20"/>
      <c r="W11" s="28">
        <v>99.497299999999996</v>
      </c>
      <c r="X11" s="29">
        <v>99.497299999999996</v>
      </c>
      <c r="AQ11" s="1">
        <v>1986</v>
      </c>
      <c r="AR11" s="4">
        <f t="shared" si="0"/>
        <v>6.2661031002851336E-2</v>
      </c>
      <c r="AS11" s="5"/>
    </row>
    <row r="12" spans="1:45" ht="14.4" x14ac:dyDescent="0.3">
      <c r="A12" s="1">
        <v>1987</v>
      </c>
      <c r="B12" s="63">
        <v>6420.1309000000001</v>
      </c>
      <c r="C12" s="70">
        <v>6420.1309000000001</v>
      </c>
      <c r="D12" s="65"/>
      <c r="E12" s="64">
        <v>1638.1989000000001</v>
      </c>
      <c r="F12" s="64">
        <v>1638.1989000000001</v>
      </c>
      <c r="G12" s="65"/>
      <c r="H12" s="64">
        <v>3070.6979000000001</v>
      </c>
      <c r="I12" s="64">
        <v>3070.6979000000001</v>
      </c>
      <c r="J12" s="65"/>
      <c r="K12" s="64">
        <v>501.02300000000002</v>
      </c>
      <c r="L12" s="64">
        <v>501.02300000000002</v>
      </c>
      <c r="M12" s="65"/>
      <c r="N12" s="64">
        <v>512.65179999999998</v>
      </c>
      <c r="O12" s="64">
        <v>512.65179999999998</v>
      </c>
      <c r="P12" s="65"/>
      <c r="Q12" s="64">
        <v>451.85500000000002</v>
      </c>
      <c r="R12" s="64">
        <v>451.85500000000002</v>
      </c>
      <c r="S12" s="65"/>
      <c r="T12" s="64">
        <v>245.70410000000001</v>
      </c>
      <c r="U12" s="64">
        <v>245.70410000000001</v>
      </c>
      <c r="V12" s="20"/>
      <c r="W12" s="28">
        <v>102.1146</v>
      </c>
      <c r="X12" s="29">
        <v>102.1146</v>
      </c>
      <c r="AQ12" s="1">
        <v>1987</v>
      </c>
      <c r="AR12" s="4">
        <f t="shared" si="0"/>
        <v>6.2871821463336294E-2</v>
      </c>
      <c r="AS12" s="5"/>
    </row>
    <row r="13" spans="1:45" ht="14.4" x14ac:dyDescent="0.3">
      <c r="A13" s="1">
        <v>1988</v>
      </c>
      <c r="B13" s="63">
        <v>6576.4301999999998</v>
      </c>
      <c r="C13" s="70">
        <v>6576.4301999999998</v>
      </c>
      <c r="D13" s="65"/>
      <c r="E13" s="64">
        <v>1667.5138999999999</v>
      </c>
      <c r="F13" s="64">
        <v>1667.5138999999999</v>
      </c>
      <c r="G13" s="65"/>
      <c r="H13" s="64">
        <v>3137.6554999999998</v>
      </c>
      <c r="I13" s="64">
        <v>3137.6554999999998</v>
      </c>
      <c r="J13" s="65"/>
      <c r="K13" s="64">
        <v>526.98199999999997</v>
      </c>
      <c r="L13" s="64">
        <v>526.98199999999997</v>
      </c>
      <c r="M13" s="65"/>
      <c r="N13" s="64">
        <v>528.75919999999996</v>
      </c>
      <c r="O13" s="64">
        <v>528.75919999999996</v>
      </c>
      <c r="P13" s="65"/>
      <c r="Q13" s="64">
        <v>459.34550000000002</v>
      </c>
      <c r="R13" s="64">
        <v>459.34550000000002</v>
      </c>
      <c r="S13" s="65"/>
      <c r="T13" s="64">
        <v>256.17419999999998</v>
      </c>
      <c r="U13" s="64">
        <v>256.17419999999998</v>
      </c>
      <c r="V13" s="20"/>
      <c r="W13" s="28">
        <v>105.37479999999999</v>
      </c>
      <c r="X13" s="29">
        <v>105.37479999999999</v>
      </c>
      <c r="AQ13" s="1">
        <v>1988</v>
      </c>
      <c r="AR13" s="4">
        <f t="shared" si="0"/>
        <v>6.2409894965399698E-2</v>
      </c>
      <c r="AS13" s="5"/>
    </row>
    <row r="14" spans="1:45" ht="14.4" x14ac:dyDescent="0.3">
      <c r="A14" s="1">
        <v>1989</v>
      </c>
      <c r="B14" s="63">
        <v>6578.2340000000004</v>
      </c>
      <c r="C14" s="70">
        <v>6578.2340000000004</v>
      </c>
      <c r="D14" s="65"/>
      <c r="E14" s="64">
        <v>1665.8059000000001</v>
      </c>
      <c r="F14" s="64">
        <v>1665.8059000000001</v>
      </c>
      <c r="G14" s="65"/>
      <c r="H14" s="64">
        <v>3117.9740000000002</v>
      </c>
      <c r="I14" s="64">
        <v>3117.9740000000002</v>
      </c>
      <c r="J14" s="65"/>
      <c r="K14" s="64">
        <v>541.86630000000002</v>
      </c>
      <c r="L14" s="64">
        <v>541.86630000000002</v>
      </c>
      <c r="M14" s="65"/>
      <c r="N14" s="64">
        <v>528.85919999999999</v>
      </c>
      <c r="O14" s="64">
        <v>528.85919999999999</v>
      </c>
      <c r="P14" s="65"/>
      <c r="Q14" s="64">
        <v>461.88380000000001</v>
      </c>
      <c r="R14" s="64">
        <v>461.88380000000001</v>
      </c>
      <c r="S14" s="65"/>
      <c r="T14" s="64">
        <v>261.8449</v>
      </c>
      <c r="U14" s="64">
        <v>261.8449</v>
      </c>
      <c r="V14" s="20"/>
      <c r="W14" s="28">
        <v>108.0471</v>
      </c>
      <c r="X14" s="29">
        <v>108.0471</v>
      </c>
      <c r="AQ14" s="1">
        <v>1989</v>
      </c>
      <c r="AR14" s="4">
        <f t="shared" si="0"/>
        <v>6.0883022311565976E-2</v>
      </c>
      <c r="AS14" s="5"/>
    </row>
    <row r="15" spans="1:45" ht="14.4" x14ac:dyDescent="0.3">
      <c r="A15" s="1">
        <v>1990</v>
      </c>
      <c r="B15" s="63">
        <v>6363.85</v>
      </c>
      <c r="C15" s="70">
        <v>6363.9417000000003</v>
      </c>
      <c r="D15" s="65"/>
      <c r="E15" s="64">
        <v>1620.1333</v>
      </c>
      <c r="F15" s="64">
        <v>1620.1667</v>
      </c>
      <c r="G15" s="65"/>
      <c r="H15" s="64">
        <v>2988.6833000000001</v>
      </c>
      <c r="I15" s="64">
        <v>2988.7332999999999</v>
      </c>
      <c r="J15" s="65"/>
      <c r="K15" s="64">
        <v>535.13329999999996</v>
      </c>
      <c r="L15" s="64">
        <v>535.13329999999996</v>
      </c>
      <c r="M15" s="65"/>
      <c r="N15" s="64">
        <v>507.93329999999997</v>
      </c>
      <c r="O15" s="64">
        <v>507.93329999999997</v>
      </c>
      <c r="P15" s="65"/>
      <c r="Q15" s="64">
        <v>454.22500000000002</v>
      </c>
      <c r="R15" s="64">
        <v>454.22500000000002</v>
      </c>
      <c r="S15" s="65"/>
      <c r="T15" s="64">
        <v>257.74169999999998</v>
      </c>
      <c r="U15" s="64">
        <v>257.75</v>
      </c>
      <c r="V15" s="20"/>
      <c r="W15" s="28">
        <v>109.5299</v>
      </c>
      <c r="X15" s="29">
        <v>109.53019999999999</v>
      </c>
      <c r="AQ15" s="1">
        <v>1990</v>
      </c>
      <c r="AR15" s="4">
        <f t="shared" si="0"/>
        <v>5.8101486443427781E-2</v>
      </c>
      <c r="AS15" s="5"/>
    </row>
    <row r="16" spans="1:45" ht="14.4" x14ac:dyDescent="0.3">
      <c r="A16" s="1">
        <v>1991</v>
      </c>
      <c r="B16" s="63">
        <v>6051.9916999999996</v>
      </c>
      <c r="C16" s="70">
        <v>6052.0916999999999</v>
      </c>
      <c r="D16" s="65"/>
      <c r="E16" s="64">
        <v>1557.3583000000001</v>
      </c>
      <c r="F16" s="64">
        <v>1557.3583000000001</v>
      </c>
      <c r="G16" s="65"/>
      <c r="H16" s="64">
        <v>2825.4333999999999</v>
      </c>
      <c r="I16" s="64">
        <v>2825.5250000000001</v>
      </c>
      <c r="J16" s="65"/>
      <c r="K16" s="64">
        <v>513.69169999999997</v>
      </c>
      <c r="L16" s="64">
        <v>513.69169999999997</v>
      </c>
      <c r="M16" s="65"/>
      <c r="N16" s="64">
        <v>482.02499999999998</v>
      </c>
      <c r="O16" s="64">
        <v>482.02499999999998</v>
      </c>
      <c r="P16" s="65"/>
      <c r="Q16" s="64">
        <v>424.2833</v>
      </c>
      <c r="R16" s="64">
        <v>424.2833</v>
      </c>
      <c r="S16" s="65"/>
      <c r="T16" s="64">
        <v>249.2</v>
      </c>
      <c r="U16" s="64">
        <v>249.20830000000001</v>
      </c>
      <c r="V16" s="20"/>
      <c r="W16" s="28">
        <v>108.4354</v>
      </c>
      <c r="X16" s="29">
        <v>108.4353</v>
      </c>
      <c r="AQ16" s="1">
        <v>1991</v>
      </c>
      <c r="AR16" s="4">
        <f t="shared" si="0"/>
        <v>5.5811955320863846E-2</v>
      </c>
      <c r="AS16" s="5"/>
    </row>
    <row r="17" spans="1:45" ht="14.4" x14ac:dyDescent="0.3">
      <c r="A17" s="1">
        <v>1992</v>
      </c>
      <c r="B17" s="63">
        <v>5998.3833000000004</v>
      </c>
      <c r="C17" s="70">
        <v>5998.3582999999999</v>
      </c>
      <c r="D17" s="65"/>
      <c r="E17" s="64">
        <v>1525.9917</v>
      </c>
      <c r="F17" s="64">
        <v>1526.0166999999999</v>
      </c>
      <c r="G17" s="65"/>
      <c r="H17" s="64">
        <v>2798.2917000000002</v>
      </c>
      <c r="I17" s="64">
        <v>2798.2498999999998</v>
      </c>
      <c r="J17" s="65"/>
      <c r="K17" s="64">
        <v>511.99169999999998</v>
      </c>
      <c r="L17" s="64">
        <v>511.99169999999998</v>
      </c>
      <c r="M17" s="65"/>
      <c r="N17" s="64">
        <v>486.8</v>
      </c>
      <c r="O17" s="64">
        <v>486.8</v>
      </c>
      <c r="P17" s="65"/>
      <c r="Q17" s="64">
        <v>424.05</v>
      </c>
      <c r="R17" s="64">
        <v>424.05</v>
      </c>
      <c r="S17" s="65"/>
      <c r="T17" s="64">
        <v>251.25829999999999</v>
      </c>
      <c r="U17" s="64">
        <v>251.25</v>
      </c>
      <c r="V17" s="20"/>
      <c r="W17" s="28">
        <v>108.7975</v>
      </c>
      <c r="X17" s="29">
        <v>108.798</v>
      </c>
      <c r="AQ17" s="1">
        <v>1992</v>
      </c>
      <c r="AR17" s="4">
        <f t="shared" si="0"/>
        <v>5.5133466302074961E-2</v>
      </c>
      <c r="AS17" s="5"/>
    </row>
    <row r="18" spans="1:45" ht="14.4" x14ac:dyDescent="0.3">
      <c r="A18" s="1">
        <v>1993</v>
      </c>
      <c r="B18" s="63">
        <v>6084.1251000000002</v>
      </c>
      <c r="C18" s="70">
        <v>6084.0416999999998</v>
      </c>
      <c r="D18" s="65"/>
      <c r="E18" s="64">
        <v>1530.9917</v>
      </c>
      <c r="F18" s="64">
        <v>1530.9666999999999</v>
      </c>
      <c r="G18" s="65"/>
      <c r="H18" s="64">
        <v>2843.9333999999999</v>
      </c>
      <c r="I18" s="64">
        <v>2843.875</v>
      </c>
      <c r="J18" s="65"/>
      <c r="K18" s="64">
        <v>519.42499999999995</v>
      </c>
      <c r="L18" s="64">
        <v>519.42499999999995</v>
      </c>
      <c r="M18" s="65"/>
      <c r="N18" s="64">
        <v>502.45</v>
      </c>
      <c r="O18" s="64">
        <v>502.45</v>
      </c>
      <c r="P18" s="65"/>
      <c r="Q18" s="64">
        <v>429.92500000000001</v>
      </c>
      <c r="R18" s="64">
        <v>429.92500000000001</v>
      </c>
      <c r="S18" s="65"/>
      <c r="T18" s="64">
        <v>257.39999999999998</v>
      </c>
      <c r="U18" s="64">
        <v>257.39999999999998</v>
      </c>
      <c r="V18" s="20"/>
      <c r="W18" s="28">
        <v>110.9374</v>
      </c>
      <c r="X18" s="29">
        <v>110.93729999999999</v>
      </c>
      <c r="AQ18" s="1">
        <v>1993</v>
      </c>
      <c r="AR18" s="4">
        <f t="shared" si="0"/>
        <v>5.4842867238640895E-2</v>
      </c>
      <c r="AS18" s="5"/>
    </row>
    <row r="19" spans="1:45" ht="14.4" x14ac:dyDescent="0.3">
      <c r="A19" s="1">
        <v>1994</v>
      </c>
      <c r="B19" s="63">
        <v>6205.0334000000003</v>
      </c>
      <c r="C19" s="70">
        <v>6205.0083000000004</v>
      </c>
      <c r="D19" s="65"/>
      <c r="E19" s="64">
        <v>1544.0083</v>
      </c>
      <c r="F19" s="64">
        <v>1544.0333000000001</v>
      </c>
      <c r="G19" s="65"/>
      <c r="H19" s="64">
        <v>2908.2750000000001</v>
      </c>
      <c r="I19" s="64">
        <v>2908.2166999999999</v>
      </c>
      <c r="J19" s="65"/>
      <c r="K19" s="64">
        <v>531.48329999999999</v>
      </c>
      <c r="L19" s="64">
        <v>531.48329999999999</v>
      </c>
      <c r="M19" s="65"/>
      <c r="N19" s="64">
        <v>523.11670000000004</v>
      </c>
      <c r="O19" s="64">
        <v>523.11670000000004</v>
      </c>
      <c r="P19" s="65"/>
      <c r="Q19" s="64">
        <v>434.20830000000001</v>
      </c>
      <c r="R19" s="64">
        <v>434.20830000000001</v>
      </c>
      <c r="S19" s="65"/>
      <c r="T19" s="64">
        <v>263.94170000000003</v>
      </c>
      <c r="U19" s="64">
        <v>263.95</v>
      </c>
      <c r="V19" s="20"/>
      <c r="W19" s="28">
        <v>114.3903</v>
      </c>
      <c r="X19" s="29">
        <v>114.3901</v>
      </c>
      <c r="AQ19" s="1">
        <v>1994</v>
      </c>
      <c r="AR19" s="4">
        <f t="shared" si="0"/>
        <v>5.4244401841764558E-2</v>
      </c>
      <c r="AS19" s="5"/>
    </row>
    <row r="20" spans="1:45" ht="14.4" x14ac:dyDescent="0.3">
      <c r="A20" s="1">
        <v>1995</v>
      </c>
      <c r="B20" s="63">
        <v>6332.2331999999997</v>
      </c>
      <c r="C20" s="70">
        <v>6332.2165999999997</v>
      </c>
      <c r="D20" s="65"/>
      <c r="E20" s="64">
        <v>1562.1416999999999</v>
      </c>
      <c r="F20" s="64">
        <v>1562.1333</v>
      </c>
      <c r="G20" s="65"/>
      <c r="H20" s="64">
        <v>2982.6415999999999</v>
      </c>
      <c r="I20" s="64">
        <v>2982.6333</v>
      </c>
      <c r="J20" s="65"/>
      <c r="K20" s="64">
        <v>538.22500000000002</v>
      </c>
      <c r="L20" s="64">
        <v>538.22500000000002</v>
      </c>
      <c r="M20" s="65"/>
      <c r="N20" s="64">
        <v>539.80830000000003</v>
      </c>
      <c r="O20" s="64">
        <v>539.80830000000003</v>
      </c>
      <c r="P20" s="65"/>
      <c r="Q20" s="64">
        <v>439.125</v>
      </c>
      <c r="R20" s="64">
        <v>439.125</v>
      </c>
      <c r="S20" s="65"/>
      <c r="T20" s="64">
        <v>270.29169999999999</v>
      </c>
      <c r="U20" s="64">
        <v>270.29169999999999</v>
      </c>
      <c r="V20" s="20"/>
      <c r="W20" s="28">
        <v>117.4162</v>
      </c>
      <c r="X20" s="29">
        <v>117.4161</v>
      </c>
      <c r="AQ20" s="1">
        <v>1995</v>
      </c>
      <c r="AR20" s="4">
        <f t="shared" si="0"/>
        <v>5.3929808663540454E-2</v>
      </c>
      <c r="AS20" s="5"/>
    </row>
    <row r="21" spans="1:45" ht="14.4" x14ac:dyDescent="0.3">
      <c r="A21" s="1">
        <v>1996</v>
      </c>
      <c r="B21" s="63">
        <v>6437.0249999999996</v>
      </c>
      <c r="C21" s="70">
        <v>6437.0667000000003</v>
      </c>
      <c r="D21" s="65"/>
      <c r="E21" s="64">
        <v>1582.7583</v>
      </c>
      <c r="F21" s="64">
        <v>1582.7666999999999</v>
      </c>
      <c r="G21" s="65"/>
      <c r="H21" s="64">
        <v>3042.1082999999999</v>
      </c>
      <c r="I21" s="64">
        <v>3042.1415999999999</v>
      </c>
      <c r="J21" s="65"/>
      <c r="K21" s="64">
        <v>542.56669999999997</v>
      </c>
      <c r="L21" s="64">
        <v>542.56669999999997</v>
      </c>
      <c r="M21" s="65"/>
      <c r="N21" s="64">
        <v>553.65830000000005</v>
      </c>
      <c r="O21" s="64">
        <v>553.65830000000005</v>
      </c>
      <c r="P21" s="65"/>
      <c r="Q21" s="64">
        <v>440.76670000000001</v>
      </c>
      <c r="R21" s="64">
        <v>440.76670000000001</v>
      </c>
      <c r="S21" s="65"/>
      <c r="T21" s="64">
        <v>275.16669999999999</v>
      </c>
      <c r="U21" s="64">
        <v>275.16669999999999</v>
      </c>
      <c r="V21" s="20"/>
      <c r="W21" s="28">
        <v>119.8267</v>
      </c>
      <c r="X21" s="29">
        <v>119.8265</v>
      </c>
      <c r="AQ21" s="1">
        <v>1996</v>
      </c>
      <c r="AR21" s="4">
        <f t="shared" si="0"/>
        <v>5.3719454846040147E-2</v>
      </c>
      <c r="AS21" s="5"/>
    </row>
    <row r="22" spans="1:45" ht="14.4" x14ac:dyDescent="0.3">
      <c r="A22" s="1">
        <v>1997</v>
      </c>
      <c r="B22" s="63">
        <v>6577.25</v>
      </c>
      <c r="C22" s="70">
        <v>6577.2833000000001</v>
      </c>
      <c r="D22" s="65"/>
      <c r="E22" s="64">
        <v>1607.5083</v>
      </c>
      <c r="F22" s="64">
        <v>1607.55</v>
      </c>
      <c r="G22" s="65"/>
      <c r="H22" s="64">
        <v>3116.1916999999999</v>
      </c>
      <c r="I22" s="64">
        <v>3116.1833000000001</v>
      </c>
      <c r="J22" s="65"/>
      <c r="K22" s="64">
        <v>553.96669999999995</v>
      </c>
      <c r="L22" s="64">
        <v>553.96669999999995</v>
      </c>
      <c r="M22" s="65"/>
      <c r="N22" s="64">
        <v>570.13329999999996</v>
      </c>
      <c r="O22" s="64">
        <v>570.13329999999996</v>
      </c>
      <c r="P22" s="65"/>
      <c r="Q22" s="64">
        <v>450.05829999999997</v>
      </c>
      <c r="R22" s="64">
        <v>450.05829999999997</v>
      </c>
      <c r="S22" s="65"/>
      <c r="T22" s="64">
        <v>279.39170000000001</v>
      </c>
      <c r="U22" s="64">
        <v>279.39170000000001</v>
      </c>
      <c r="V22" s="20"/>
      <c r="W22" s="28">
        <v>122.94119999999999</v>
      </c>
      <c r="X22" s="29">
        <v>122.94159999999999</v>
      </c>
      <c r="AQ22" s="1">
        <v>1997</v>
      </c>
      <c r="AR22" s="4">
        <f t="shared" si="0"/>
        <v>5.3499152440353602E-2</v>
      </c>
      <c r="AS22" s="5"/>
    </row>
    <row r="23" spans="1:45" ht="14.4" x14ac:dyDescent="0.3">
      <c r="A23" s="1">
        <v>1998</v>
      </c>
      <c r="B23" s="63">
        <v>6730.5249999999996</v>
      </c>
      <c r="C23" s="70">
        <v>6730.4166999999998</v>
      </c>
      <c r="D23" s="65"/>
      <c r="E23" s="64">
        <v>1643.25</v>
      </c>
      <c r="F23" s="64">
        <v>1643.2</v>
      </c>
      <c r="G23" s="65"/>
      <c r="H23" s="64">
        <v>3186.2166999999999</v>
      </c>
      <c r="I23" s="64">
        <v>3186.1583000000001</v>
      </c>
      <c r="J23" s="65"/>
      <c r="K23" s="64">
        <v>569.28330000000005</v>
      </c>
      <c r="L23" s="64">
        <v>569.28330000000005</v>
      </c>
      <c r="M23" s="65"/>
      <c r="N23" s="64">
        <v>588.86670000000004</v>
      </c>
      <c r="O23" s="64">
        <v>588.86670000000004</v>
      </c>
      <c r="P23" s="65"/>
      <c r="Q23" s="64">
        <v>457.95</v>
      </c>
      <c r="R23" s="64">
        <v>457.95</v>
      </c>
      <c r="S23" s="65"/>
      <c r="T23" s="64">
        <v>284.95830000000001</v>
      </c>
      <c r="U23" s="64">
        <v>284.95830000000001</v>
      </c>
      <c r="V23" s="20"/>
      <c r="W23" s="28">
        <v>126.1491</v>
      </c>
      <c r="X23" s="29">
        <v>126.1495</v>
      </c>
      <c r="AQ23" s="1">
        <v>1998</v>
      </c>
      <c r="AR23" s="4">
        <f t="shared" si="0"/>
        <v>5.3353729832396737E-2</v>
      </c>
      <c r="AS23" s="5"/>
    </row>
    <row r="24" spans="1:45" ht="14.4" x14ac:dyDescent="0.3">
      <c r="A24" s="1">
        <v>1999</v>
      </c>
      <c r="B24" s="63">
        <v>6868.3751000000002</v>
      </c>
      <c r="C24" s="70">
        <v>6868.2667000000001</v>
      </c>
      <c r="D24" s="65"/>
      <c r="E24" s="64">
        <v>1669.0834</v>
      </c>
      <c r="F24" s="64">
        <v>1669.0582999999999</v>
      </c>
      <c r="G24" s="65"/>
      <c r="H24" s="64">
        <v>3249.95</v>
      </c>
      <c r="I24" s="64">
        <v>3249.8667</v>
      </c>
      <c r="J24" s="65"/>
      <c r="K24" s="64">
        <v>586.49170000000004</v>
      </c>
      <c r="L24" s="64">
        <v>586.49170000000004</v>
      </c>
      <c r="M24" s="65"/>
      <c r="N24" s="64">
        <v>605.77499999999998</v>
      </c>
      <c r="O24" s="64">
        <v>605.77499999999998</v>
      </c>
      <c r="P24" s="65"/>
      <c r="Q24" s="64">
        <v>465.5</v>
      </c>
      <c r="R24" s="64">
        <v>465.5</v>
      </c>
      <c r="S24" s="65"/>
      <c r="T24" s="64">
        <v>291.57499999999999</v>
      </c>
      <c r="U24" s="64">
        <v>291.57499999999999</v>
      </c>
      <c r="V24" s="20"/>
      <c r="W24" s="28">
        <v>129.24019999999999</v>
      </c>
      <c r="X24" s="29">
        <v>129.24080000000001</v>
      </c>
      <c r="AQ24" s="1">
        <v>1999</v>
      </c>
      <c r="AR24" s="4">
        <f t="shared" si="0"/>
        <v>5.3144262388947101E-2</v>
      </c>
      <c r="AS24" s="5"/>
    </row>
    <row r="25" spans="1:45" ht="14.4" x14ac:dyDescent="0.3">
      <c r="A25" s="1">
        <v>2000</v>
      </c>
      <c r="B25" s="63">
        <v>7033.4832999999999</v>
      </c>
      <c r="C25" s="70">
        <v>7033.55</v>
      </c>
      <c r="D25" s="65"/>
      <c r="E25" s="64">
        <v>1693.6667</v>
      </c>
      <c r="F25" s="64">
        <v>1693.7166999999999</v>
      </c>
      <c r="G25" s="65"/>
      <c r="H25" s="64">
        <v>3338.625</v>
      </c>
      <c r="I25" s="64">
        <v>3338.6417000000001</v>
      </c>
      <c r="J25" s="65"/>
      <c r="K25" s="64">
        <v>603.49170000000004</v>
      </c>
      <c r="L25" s="64">
        <v>603.49170000000004</v>
      </c>
      <c r="M25" s="65"/>
      <c r="N25" s="64">
        <v>622.03330000000005</v>
      </c>
      <c r="O25" s="64">
        <v>622.04169999999999</v>
      </c>
      <c r="P25" s="65"/>
      <c r="Q25" s="64">
        <v>476.9083</v>
      </c>
      <c r="R25" s="64">
        <v>476.9083</v>
      </c>
      <c r="S25" s="65"/>
      <c r="T25" s="64">
        <v>298.75830000000002</v>
      </c>
      <c r="U25" s="64">
        <v>298.75</v>
      </c>
      <c r="V25" s="20"/>
      <c r="W25" s="28">
        <v>132.0333</v>
      </c>
      <c r="X25" s="29">
        <v>132.0335</v>
      </c>
      <c r="AQ25" s="1">
        <v>2000</v>
      </c>
      <c r="AR25" s="4">
        <f t="shared" si="0"/>
        <v>5.3270525693139531E-2</v>
      </c>
      <c r="AS25" s="5"/>
    </row>
    <row r="26" spans="1:45" ht="14.4" x14ac:dyDescent="0.3">
      <c r="A26" s="1">
        <v>2001</v>
      </c>
      <c r="B26" s="63">
        <v>7047.4916000000003</v>
      </c>
      <c r="C26" s="70">
        <v>7047.7749000000003</v>
      </c>
      <c r="D26" s="65"/>
      <c r="E26" s="64">
        <v>1681.5417</v>
      </c>
      <c r="F26" s="64">
        <v>1681.5666000000001</v>
      </c>
      <c r="G26" s="65"/>
      <c r="H26" s="64">
        <v>3350.3833</v>
      </c>
      <c r="I26" s="64">
        <v>3350.5250000000001</v>
      </c>
      <c r="J26" s="65"/>
      <c r="K26" s="64">
        <v>608.01670000000001</v>
      </c>
      <c r="L26" s="64">
        <v>608.01670000000001</v>
      </c>
      <c r="M26" s="65"/>
      <c r="N26" s="64">
        <v>626.95000000000005</v>
      </c>
      <c r="O26" s="64">
        <v>627.07500000000005</v>
      </c>
      <c r="P26" s="65"/>
      <c r="Q26" s="64">
        <v>478.50830000000002</v>
      </c>
      <c r="R26" s="64">
        <v>478.50830000000002</v>
      </c>
      <c r="S26" s="65"/>
      <c r="T26" s="64">
        <v>302.0917</v>
      </c>
      <c r="U26" s="64">
        <v>302.08330000000001</v>
      </c>
      <c r="V26" s="20"/>
      <c r="W26" s="28">
        <v>132.09219999999999</v>
      </c>
      <c r="X26" s="29">
        <v>132.09200000000001</v>
      </c>
      <c r="AQ26" s="1">
        <v>2001</v>
      </c>
      <c r="AR26" s="4">
        <f t="shared" si="0"/>
        <v>5.3352821741177753E-2</v>
      </c>
      <c r="AS26" s="5"/>
    </row>
    <row r="27" spans="1:45" ht="14.4" x14ac:dyDescent="0.3">
      <c r="A27" s="1">
        <v>2002</v>
      </c>
      <c r="B27" s="63">
        <v>6940.9750000000004</v>
      </c>
      <c r="C27" s="70">
        <v>6941.2833000000001</v>
      </c>
      <c r="D27" s="65"/>
      <c r="E27" s="64">
        <v>1665.1917000000001</v>
      </c>
      <c r="F27" s="64">
        <v>1665.2</v>
      </c>
      <c r="G27" s="65"/>
      <c r="H27" s="64">
        <v>3272.3667</v>
      </c>
      <c r="I27" s="64">
        <v>3272.4416999999999</v>
      </c>
      <c r="J27" s="65"/>
      <c r="K27" s="64">
        <v>606.55830000000003</v>
      </c>
      <c r="L27" s="64">
        <v>606.55830000000003</v>
      </c>
      <c r="M27" s="65"/>
      <c r="N27" s="64">
        <v>618.03330000000005</v>
      </c>
      <c r="O27" s="64">
        <v>618.25829999999996</v>
      </c>
      <c r="P27" s="65"/>
      <c r="Q27" s="64">
        <v>479.43329999999997</v>
      </c>
      <c r="R27" s="64">
        <v>479.43329999999997</v>
      </c>
      <c r="S27" s="65"/>
      <c r="T27" s="64">
        <v>299.39170000000001</v>
      </c>
      <c r="U27" s="64">
        <v>299.39170000000001</v>
      </c>
      <c r="V27" s="20"/>
      <c r="W27" s="28">
        <v>130.64930000000001</v>
      </c>
      <c r="X27" s="29">
        <v>130.6489</v>
      </c>
      <c r="AQ27" s="1">
        <v>2002</v>
      </c>
      <c r="AR27" s="4">
        <f t="shared" si="0"/>
        <v>5.3126767613756828E-2</v>
      </c>
      <c r="AS27" s="5"/>
    </row>
    <row r="28" spans="1:45" ht="14.4" x14ac:dyDescent="0.3">
      <c r="A28" s="1">
        <v>2003</v>
      </c>
      <c r="B28" s="63">
        <v>6865.6</v>
      </c>
      <c r="C28" s="70">
        <v>6866</v>
      </c>
      <c r="D28" s="65"/>
      <c r="E28" s="64">
        <v>1644.4417000000001</v>
      </c>
      <c r="F28" s="64">
        <v>1644.425</v>
      </c>
      <c r="G28" s="65"/>
      <c r="H28" s="64">
        <v>3213.3917000000001</v>
      </c>
      <c r="I28" s="64">
        <v>3213.5167000000001</v>
      </c>
      <c r="J28" s="65"/>
      <c r="K28" s="64">
        <v>606.94159999999999</v>
      </c>
      <c r="L28" s="64">
        <v>606.94159999999999</v>
      </c>
      <c r="M28" s="65"/>
      <c r="N28" s="64">
        <v>617.33330000000001</v>
      </c>
      <c r="O28" s="64">
        <v>617.63329999999996</v>
      </c>
      <c r="P28" s="65"/>
      <c r="Q28" s="64">
        <v>484.27499999999998</v>
      </c>
      <c r="R28" s="64">
        <v>484.27499999999998</v>
      </c>
      <c r="S28" s="65"/>
      <c r="T28" s="64">
        <v>299.2167</v>
      </c>
      <c r="U28" s="64">
        <v>299.20830000000001</v>
      </c>
      <c r="V28" s="20"/>
      <c r="W28" s="28">
        <v>130.34479999999999</v>
      </c>
      <c r="X28" s="29">
        <v>130.34389999999999</v>
      </c>
      <c r="AQ28" s="1">
        <v>2003</v>
      </c>
      <c r="AR28" s="4">
        <f t="shared" si="0"/>
        <v>5.2672603740233602E-2</v>
      </c>
      <c r="AS28" s="5"/>
    </row>
    <row r="29" spans="1:45" ht="14.4" x14ac:dyDescent="0.3">
      <c r="A29" s="1">
        <v>2004</v>
      </c>
      <c r="B29" s="63">
        <v>6892.1832999999997</v>
      </c>
      <c r="C29" s="70">
        <v>6892.5083000000004</v>
      </c>
      <c r="D29" s="65"/>
      <c r="E29" s="64">
        <v>1649.7583</v>
      </c>
      <c r="F29" s="64">
        <v>1649.8167000000001</v>
      </c>
      <c r="G29" s="65"/>
      <c r="H29" s="64">
        <v>3212.1833000000001</v>
      </c>
      <c r="I29" s="64">
        <v>3212.1</v>
      </c>
      <c r="J29" s="65"/>
      <c r="K29" s="64">
        <v>611.86670000000004</v>
      </c>
      <c r="L29" s="64">
        <v>611.86670000000004</v>
      </c>
      <c r="M29" s="65"/>
      <c r="N29" s="64">
        <v>626.88329999999996</v>
      </c>
      <c r="O29" s="64">
        <v>627.23329999999999</v>
      </c>
      <c r="P29" s="65"/>
      <c r="Q29" s="64">
        <v>488.48329999999999</v>
      </c>
      <c r="R29" s="64">
        <v>488.48329999999999</v>
      </c>
      <c r="S29" s="65"/>
      <c r="T29" s="64">
        <v>303.00830000000002</v>
      </c>
      <c r="U29" s="64">
        <v>303.00830000000002</v>
      </c>
      <c r="V29" s="20"/>
      <c r="W29" s="28">
        <v>131.77000000000001</v>
      </c>
      <c r="X29" s="29">
        <v>131.77029999999999</v>
      </c>
      <c r="AQ29" s="1">
        <v>2004</v>
      </c>
      <c r="AR29" s="4">
        <f t="shared" si="0"/>
        <v>5.2304646732943764E-2</v>
      </c>
      <c r="AS29" s="5"/>
    </row>
    <row r="30" spans="1:45" ht="14.4" x14ac:dyDescent="0.3">
      <c r="A30" s="1">
        <v>2005</v>
      </c>
      <c r="B30" s="63">
        <v>6938.2331999999997</v>
      </c>
      <c r="C30" s="70">
        <v>6938.6414999999997</v>
      </c>
      <c r="D30" s="65"/>
      <c r="E30" s="64">
        <v>1662.4084</v>
      </c>
      <c r="F30" s="64">
        <v>1662.4499000000001</v>
      </c>
      <c r="G30" s="65"/>
      <c r="H30" s="64">
        <v>3231.5581000000002</v>
      </c>
      <c r="I30" s="64">
        <v>3231.4333000000001</v>
      </c>
      <c r="J30" s="65"/>
      <c r="K30" s="64">
        <v>611.57500000000005</v>
      </c>
      <c r="L30" s="64">
        <v>611.57500000000005</v>
      </c>
      <c r="M30" s="65"/>
      <c r="N30" s="64">
        <v>636.05830000000003</v>
      </c>
      <c r="O30" s="64">
        <v>636.55830000000003</v>
      </c>
      <c r="P30" s="65"/>
      <c r="Q30" s="64">
        <v>491.125</v>
      </c>
      <c r="R30" s="64">
        <v>491.125</v>
      </c>
      <c r="S30" s="65"/>
      <c r="T30" s="64">
        <v>305.50830000000002</v>
      </c>
      <c r="U30" s="64">
        <v>305.5</v>
      </c>
      <c r="V30" s="20"/>
      <c r="W30" s="28">
        <v>134.04239999999999</v>
      </c>
      <c r="X30" s="29">
        <v>134.04239999999999</v>
      </c>
      <c r="AQ30" s="1">
        <v>2005</v>
      </c>
      <c r="AR30" s="4">
        <f t="shared" si="0"/>
        <v>5.1761481441693083E-2</v>
      </c>
      <c r="AS30" s="5"/>
    </row>
    <row r="31" spans="1:45" ht="14.4" x14ac:dyDescent="0.3">
      <c r="A31" s="1">
        <v>2006</v>
      </c>
      <c r="B31" s="63">
        <v>7007.0753000000004</v>
      </c>
      <c r="C31" s="70">
        <v>7007.6500999999998</v>
      </c>
      <c r="D31" s="65"/>
      <c r="E31" s="64">
        <v>1681.1333</v>
      </c>
      <c r="F31" s="64">
        <v>1681.1665</v>
      </c>
      <c r="G31" s="65"/>
      <c r="H31" s="64">
        <v>3268.0920000000001</v>
      </c>
      <c r="I31" s="64">
        <v>3268.0835000000002</v>
      </c>
      <c r="J31" s="65"/>
      <c r="K31" s="64">
        <v>614.65</v>
      </c>
      <c r="L31" s="64">
        <v>614.65</v>
      </c>
      <c r="M31" s="65"/>
      <c r="N31" s="64">
        <v>642.39170000000001</v>
      </c>
      <c r="O31" s="64">
        <v>642.95839999999998</v>
      </c>
      <c r="P31" s="65"/>
      <c r="Q31" s="64">
        <v>492.98329999999999</v>
      </c>
      <c r="R31" s="64">
        <v>492.98329999999999</v>
      </c>
      <c r="S31" s="65"/>
      <c r="T31" s="64">
        <v>307.82499999999999</v>
      </c>
      <c r="U31" s="64">
        <v>307.80840000000001</v>
      </c>
      <c r="V31" s="20"/>
      <c r="W31" s="28">
        <v>136.4571</v>
      </c>
      <c r="X31" s="29">
        <v>136.45779999999999</v>
      </c>
      <c r="AQ31" s="1">
        <v>2006</v>
      </c>
      <c r="AR31" s="4">
        <f t="shared" si="0"/>
        <v>5.1350023560518293E-2</v>
      </c>
      <c r="AS31" s="5"/>
    </row>
    <row r="32" spans="1:45" ht="14.4" x14ac:dyDescent="0.3">
      <c r="A32" s="1">
        <v>2007</v>
      </c>
      <c r="B32" s="63">
        <v>7070.0252</v>
      </c>
      <c r="C32" s="70">
        <v>7070.6914999999999</v>
      </c>
      <c r="D32" s="65"/>
      <c r="E32" s="64">
        <v>1698.5002999999999</v>
      </c>
      <c r="F32" s="64">
        <v>1698.5165</v>
      </c>
      <c r="G32" s="65"/>
      <c r="H32" s="64">
        <v>3305.9083000000001</v>
      </c>
      <c r="I32" s="64">
        <v>3305.875</v>
      </c>
      <c r="J32" s="65"/>
      <c r="K32" s="64">
        <v>617.77499999999998</v>
      </c>
      <c r="L32" s="64">
        <v>617.77499999999998</v>
      </c>
      <c r="M32" s="65"/>
      <c r="N32" s="64">
        <v>647.47500000000002</v>
      </c>
      <c r="O32" s="64">
        <v>648.16669999999999</v>
      </c>
      <c r="P32" s="65"/>
      <c r="Q32" s="64">
        <v>492.01659999999998</v>
      </c>
      <c r="R32" s="64">
        <v>492.01659999999998</v>
      </c>
      <c r="S32" s="65"/>
      <c r="T32" s="64">
        <v>308.35000000000002</v>
      </c>
      <c r="U32" s="64">
        <v>308.3417</v>
      </c>
      <c r="V32" s="20"/>
      <c r="W32" s="28">
        <v>137.99719999999999</v>
      </c>
      <c r="X32" s="29">
        <v>137.9974</v>
      </c>
      <c r="AQ32" s="1">
        <v>2007</v>
      </c>
      <c r="AR32" s="4">
        <f t="shared" si="0"/>
        <v>5.1233106178965954E-2</v>
      </c>
      <c r="AS32" s="5"/>
    </row>
    <row r="33" spans="1:45" ht="14.4" x14ac:dyDescent="0.3">
      <c r="A33" s="1">
        <v>2008</v>
      </c>
      <c r="B33" s="63">
        <v>7071.3666999999996</v>
      </c>
      <c r="C33" s="70">
        <v>7072.0671000000002</v>
      </c>
      <c r="D33" s="65"/>
      <c r="E33" s="64">
        <v>1699.0667000000001</v>
      </c>
      <c r="F33" s="64">
        <v>1699.0252</v>
      </c>
      <c r="G33" s="65"/>
      <c r="H33" s="64">
        <v>3318.1</v>
      </c>
      <c r="I33" s="64">
        <v>3318.0835000000002</v>
      </c>
      <c r="J33" s="65"/>
      <c r="K33" s="64">
        <v>617.26670000000001</v>
      </c>
      <c r="L33" s="64">
        <v>617.26670000000001</v>
      </c>
      <c r="M33" s="65"/>
      <c r="N33" s="64">
        <v>648.65</v>
      </c>
      <c r="O33" s="64">
        <v>649.39170000000001</v>
      </c>
      <c r="P33" s="65"/>
      <c r="Q33" s="64">
        <v>481.05829999999997</v>
      </c>
      <c r="R33" s="64">
        <v>481.05829999999997</v>
      </c>
      <c r="S33" s="65"/>
      <c r="T33" s="64">
        <v>307.22500000000002</v>
      </c>
      <c r="U33" s="64">
        <v>307.24169999999998</v>
      </c>
      <c r="V33" s="20"/>
      <c r="W33" s="28">
        <v>137.24029999999999</v>
      </c>
      <c r="X33" s="29">
        <v>137.2407</v>
      </c>
      <c r="AQ33" s="1">
        <v>2008</v>
      </c>
      <c r="AR33" s="4">
        <f t="shared" si="0"/>
        <v>5.152543895634154E-2</v>
      </c>
      <c r="AS33" s="5"/>
    </row>
    <row r="34" spans="1:45" ht="14.4" x14ac:dyDescent="0.3">
      <c r="A34" s="1">
        <v>2009</v>
      </c>
      <c r="B34" s="63">
        <v>6817.1001999999999</v>
      </c>
      <c r="C34" s="70">
        <v>6818.0666000000001</v>
      </c>
      <c r="D34" s="65"/>
      <c r="E34" s="64">
        <v>1626.325</v>
      </c>
      <c r="F34" s="64">
        <v>1626.325</v>
      </c>
      <c r="G34" s="65"/>
      <c r="H34" s="64">
        <v>3210.3085000000001</v>
      </c>
      <c r="I34" s="64">
        <v>3210.4333000000001</v>
      </c>
      <c r="J34" s="65"/>
      <c r="K34" s="64">
        <v>596.25</v>
      </c>
      <c r="L34" s="64">
        <v>596.25</v>
      </c>
      <c r="M34" s="65"/>
      <c r="N34" s="64">
        <v>627.66669999999999</v>
      </c>
      <c r="O34" s="64">
        <v>628.5</v>
      </c>
      <c r="P34" s="65"/>
      <c r="Q34" s="64">
        <v>459.35</v>
      </c>
      <c r="R34" s="64">
        <v>459.35</v>
      </c>
      <c r="S34" s="65"/>
      <c r="T34" s="64">
        <v>297.2</v>
      </c>
      <c r="U34" s="64">
        <v>297.20839999999998</v>
      </c>
      <c r="V34" s="20"/>
      <c r="W34" s="28">
        <v>131.30019999999999</v>
      </c>
      <c r="X34" s="29">
        <v>131.2998</v>
      </c>
      <c r="AQ34" s="1">
        <v>2009</v>
      </c>
      <c r="AR34" s="4">
        <f t="shared" si="0"/>
        <v>5.1919952901823455E-2</v>
      </c>
      <c r="AS34" s="5"/>
    </row>
    <row r="35" spans="1:45" ht="14.4" x14ac:dyDescent="0.3">
      <c r="A35" s="1">
        <v>2010</v>
      </c>
      <c r="B35" s="63">
        <v>6802.692</v>
      </c>
      <c r="C35" s="70">
        <v>6803.6918999999998</v>
      </c>
      <c r="D35" s="65"/>
      <c r="E35" s="64">
        <v>1607.9418000000001</v>
      </c>
      <c r="F35" s="64">
        <v>1607.9418000000001</v>
      </c>
      <c r="G35" s="65"/>
      <c r="H35" s="64">
        <v>3221.7752999999998</v>
      </c>
      <c r="I35" s="64">
        <v>3221.9335000000001</v>
      </c>
      <c r="J35" s="65"/>
      <c r="K35" s="64">
        <v>592.99170000000004</v>
      </c>
      <c r="L35" s="64">
        <v>592.99170000000004</v>
      </c>
      <c r="M35" s="65"/>
      <c r="N35" s="64">
        <v>623.95000000000005</v>
      </c>
      <c r="O35" s="64">
        <v>624.79999999999995</v>
      </c>
      <c r="P35" s="65"/>
      <c r="Q35" s="64">
        <v>458</v>
      </c>
      <c r="R35" s="64">
        <v>458</v>
      </c>
      <c r="S35" s="65"/>
      <c r="T35" s="64">
        <v>298.0333</v>
      </c>
      <c r="U35" s="64">
        <v>298.02499999999998</v>
      </c>
      <c r="V35" s="20"/>
      <c r="W35" s="28">
        <v>130.35329999999999</v>
      </c>
      <c r="X35" s="29">
        <v>130.3528</v>
      </c>
      <c r="AQ35" s="1">
        <v>2010</v>
      </c>
      <c r="AR35" s="4">
        <f t="shared" si="0"/>
        <v>5.21865729521232E-2</v>
      </c>
      <c r="AS35" s="5"/>
    </row>
    <row r="36" spans="1:45" ht="14.4" x14ac:dyDescent="0.3">
      <c r="A36" s="1">
        <v>2011</v>
      </c>
      <c r="B36" s="63">
        <v>6866.6332000000002</v>
      </c>
      <c r="C36" s="70">
        <v>6867.6247999999996</v>
      </c>
      <c r="D36" s="65"/>
      <c r="E36" s="64">
        <v>1624.325</v>
      </c>
      <c r="F36" s="64">
        <v>1624.3832</v>
      </c>
      <c r="G36" s="65"/>
      <c r="H36" s="64">
        <v>3259.2831999999999</v>
      </c>
      <c r="I36" s="64">
        <v>3259.3332</v>
      </c>
      <c r="J36" s="65"/>
      <c r="K36" s="64">
        <v>594.54999999999995</v>
      </c>
      <c r="L36" s="64">
        <v>594.54999999999995</v>
      </c>
      <c r="M36" s="65"/>
      <c r="N36" s="64">
        <v>627.22500000000002</v>
      </c>
      <c r="O36" s="64">
        <v>628.10829999999999</v>
      </c>
      <c r="P36" s="65"/>
      <c r="Q36" s="64">
        <v>460.51670000000001</v>
      </c>
      <c r="R36" s="64">
        <v>460.51670000000001</v>
      </c>
      <c r="S36" s="65"/>
      <c r="T36" s="64">
        <v>300.73329999999999</v>
      </c>
      <c r="U36" s="64">
        <v>300.73329999999999</v>
      </c>
      <c r="V36" s="20"/>
      <c r="W36" s="28">
        <v>131.941</v>
      </c>
      <c r="X36" s="29">
        <v>131.94069999999999</v>
      </c>
      <c r="AQ36" s="1">
        <v>2011</v>
      </c>
      <c r="AR36" s="4">
        <f t="shared" si="0"/>
        <v>5.2043210222751074E-2</v>
      </c>
      <c r="AS36" s="5"/>
    </row>
    <row r="37" spans="1:45" ht="14.4" x14ac:dyDescent="0.3">
      <c r="A37" s="1">
        <v>2012</v>
      </c>
      <c r="B37" s="63">
        <v>6950.6581999999999</v>
      </c>
      <c r="C37" s="70">
        <v>6951.3585000000003</v>
      </c>
      <c r="D37" s="65"/>
      <c r="E37" s="64">
        <v>1637.7165</v>
      </c>
      <c r="F37" s="64">
        <v>1637.7083</v>
      </c>
      <c r="G37" s="65"/>
      <c r="H37" s="64">
        <v>3311.4749999999999</v>
      </c>
      <c r="I37" s="64">
        <v>3311.2752</v>
      </c>
      <c r="J37" s="65"/>
      <c r="K37" s="64">
        <v>598.14170000000001</v>
      </c>
      <c r="L37" s="64">
        <v>598.09159999999997</v>
      </c>
      <c r="M37" s="65"/>
      <c r="N37" s="64">
        <v>633.42499999999995</v>
      </c>
      <c r="O37" s="64">
        <v>634.31659999999999</v>
      </c>
      <c r="P37" s="65"/>
      <c r="Q37" s="64">
        <v>465.43329999999997</v>
      </c>
      <c r="R37" s="64">
        <v>465.43329999999997</v>
      </c>
      <c r="S37" s="65"/>
      <c r="T37" s="64">
        <v>304.4667</v>
      </c>
      <c r="U37" s="64">
        <v>304.5333</v>
      </c>
      <c r="V37" s="20"/>
      <c r="W37" s="28">
        <v>134.17070000000001</v>
      </c>
      <c r="X37" s="29">
        <v>134.17250000000001</v>
      </c>
      <c r="AQ37" s="1">
        <v>2012</v>
      </c>
      <c r="AR37" s="4">
        <f t="shared" si="0"/>
        <v>5.1804590719136137E-2</v>
      </c>
      <c r="AS37" s="5"/>
    </row>
    <row r="38" spans="1:45" ht="14.4" x14ac:dyDescent="0.3">
      <c r="A38" s="1">
        <v>2013</v>
      </c>
      <c r="B38" s="63">
        <v>7035.4165999999996</v>
      </c>
      <c r="C38" s="70">
        <v>7036.5664999999999</v>
      </c>
      <c r="D38" s="65"/>
      <c r="E38" s="64">
        <v>1650.0247999999999</v>
      </c>
      <c r="F38" s="64">
        <v>1650.0082</v>
      </c>
      <c r="G38" s="65"/>
      <c r="H38" s="64">
        <v>3366.9085</v>
      </c>
      <c r="I38" s="64">
        <v>3367.0333000000001</v>
      </c>
      <c r="J38" s="65"/>
      <c r="K38" s="64">
        <v>601.75829999999996</v>
      </c>
      <c r="L38" s="64">
        <v>601.75829999999996</v>
      </c>
      <c r="M38" s="65"/>
      <c r="N38" s="64">
        <v>638.57500000000005</v>
      </c>
      <c r="O38" s="64">
        <v>639.48329999999999</v>
      </c>
      <c r="P38" s="65"/>
      <c r="Q38" s="64">
        <v>471.5</v>
      </c>
      <c r="R38" s="64">
        <v>471.6</v>
      </c>
      <c r="S38" s="65"/>
      <c r="T38" s="64">
        <v>306.64999999999998</v>
      </c>
      <c r="U38" s="64">
        <v>306.68340000000001</v>
      </c>
      <c r="V38" s="20"/>
      <c r="W38" s="28">
        <v>136.3794</v>
      </c>
      <c r="X38" s="29">
        <v>136.38130000000001</v>
      </c>
      <c r="AQ38" s="1">
        <v>2013</v>
      </c>
      <c r="AR38" s="4">
        <f t="shared" si="0"/>
        <v>5.1587091598877831E-2</v>
      </c>
      <c r="AS38" s="5"/>
    </row>
    <row r="39" spans="1:45" ht="14.4" x14ac:dyDescent="0.3">
      <c r="A39" s="1">
        <v>2014</v>
      </c>
      <c r="B39" s="63">
        <v>7133.4</v>
      </c>
      <c r="C39" s="70">
        <v>7134.4584000000004</v>
      </c>
      <c r="D39" s="65"/>
      <c r="E39" s="64">
        <v>1661.1665</v>
      </c>
      <c r="F39" s="64">
        <v>1661.1334999999999</v>
      </c>
      <c r="G39" s="65"/>
      <c r="H39" s="64">
        <v>3433.3584999999998</v>
      </c>
      <c r="I39" s="64">
        <v>3433.4083000000001</v>
      </c>
      <c r="J39" s="65"/>
      <c r="K39" s="64">
        <v>605.05830000000003</v>
      </c>
      <c r="L39" s="64">
        <v>605.1</v>
      </c>
      <c r="M39" s="65"/>
      <c r="N39" s="64">
        <v>645.60829999999999</v>
      </c>
      <c r="O39" s="64">
        <v>646.42499999999995</v>
      </c>
      <c r="P39" s="65"/>
      <c r="Q39" s="64">
        <v>478.5917</v>
      </c>
      <c r="R39" s="64">
        <v>478.8</v>
      </c>
      <c r="S39" s="65"/>
      <c r="T39" s="64">
        <v>309.61669999999998</v>
      </c>
      <c r="U39" s="64">
        <v>309.5917</v>
      </c>
      <c r="V39" s="20"/>
      <c r="W39" s="28">
        <v>138.93729999999999</v>
      </c>
      <c r="X39" s="29">
        <v>138.9393</v>
      </c>
      <c r="AQ39" s="1">
        <v>2014</v>
      </c>
      <c r="AR39" s="4">
        <f t="shared" si="0"/>
        <v>5.1342584028910884E-2</v>
      </c>
      <c r="AS39" s="5"/>
    </row>
    <row r="40" spans="1:45" ht="14.4" x14ac:dyDescent="0.3">
      <c r="A40" s="1">
        <v>2015</v>
      </c>
      <c r="B40" s="63">
        <v>7239.1248999999998</v>
      </c>
      <c r="C40" s="70">
        <v>7230.4246999999996</v>
      </c>
      <c r="D40" s="65"/>
      <c r="E40" s="64">
        <v>1674.125</v>
      </c>
      <c r="F40" s="64">
        <v>1673.2998</v>
      </c>
      <c r="G40" s="65"/>
      <c r="H40" s="64">
        <v>3500.8</v>
      </c>
      <c r="I40" s="64">
        <v>3493.1583000000001</v>
      </c>
      <c r="J40" s="65"/>
      <c r="K40" s="64">
        <v>610.56669999999997</v>
      </c>
      <c r="L40" s="64">
        <v>609.99170000000004</v>
      </c>
      <c r="M40" s="65"/>
      <c r="N40" s="64">
        <v>656.4</v>
      </c>
      <c r="O40" s="64">
        <v>656.79169999999999</v>
      </c>
      <c r="P40" s="65"/>
      <c r="Q40" s="64">
        <v>485.14170000000001</v>
      </c>
      <c r="R40" s="64">
        <v>484.86669999999998</v>
      </c>
      <c r="S40" s="65"/>
      <c r="T40" s="64">
        <v>312.09160000000003</v>
      </c>
      <c r="U40" s="64">
        <v>312.31659999999999</v>
      </c>
      <c r="V40" s="20"/>
      <c r="W40" s="28">
        <v>141.81309999999999</v>
      </c>
      <c r="X40" s="29">
        <v>141.83279999999999</v>
      </c>
      <c r="AQ40" s="1">
        <v>2015</v>
      </c>
      <c r="AR40" s="4">
        <f t="shared" si="0"/>
        <v>5.1046940656399163E-2</v>
      </c>
      <c r="AS40" s="5"/>
    </row>
    <row r="41" spans="1:45" ht="14.4" x14ac:dyDescent="0.3">
      <c r="A41" s="1">
        <v>2016</v>
      </c>
      <c r="B41" s="63">
        <v>7331.4749000000002</v>
      </c>
      <c r="C41" s="70">
        <v>7339.7610000000004</v>
      </c>
      <c r="D41" s="65"/>
      <c r="E41" s="64">
        <v>1679.4833000000001</v>
      </c>
      <c r="F41" s="64">
        <v>1688.5598</v>
      </c>
      <c r="G41" s="65"/>
      <c r="H41" s="64">
        <v>3562.8249999999998</v>
      </c>
      <c r="I41" s="64">
        <v>3560.6813000000002</v>
      </c>
      <c r="J41" s="65"/>
      <c r="K41" s="64">
        <v>617.15830000000005</v>
      </c>
      <c r="L41" s="64">
        <v>615.0752</v>
      </c>
      <c r="M41" s="65"/>
      <c r="N41" s="64">
        <v>668.65830000000005</v>
      </c>
      <c r="O41" s="64">
        <v>667.79219999999998</v>
      </c>
      <c r="P41" s="65"/>
      <c r="Q41" s="64">
        <v>490.18340000000001</v>
      </c>
      <c r="R41" s="64">
        <v>490.12200000000001</v>
      </c>
      <c r="S41" s="65"/>
      <c r="T41" s="64">
        <v>313.16669999999999</v>
      </c>
      <c r="U41" s="64">
        <v>317.53059999999999</v>
      </c>
      <c r="V41" s="20"/>
      <c r="W41" s="28">
        <v>144.30549999999999</v>
      </c>
      <c r="X41" s="29">
        <v>144.31</v>
      </c>
      <c r="AQ41" s="1">
        <v>2016</v>
      </c>
      <c r="AR41" s="4">
        <f t="shared" si="0"/>
        <v>5.0805235420687364E-2</v>
      </c>
      <c r="AS41" s="5"/>
    </row>
    <row r="42" spans="1:45" ht="14.4" x14ac:dyDescent="0.3">
      <c r="A42" s="1">
        <v>2017</v>
      </c>
      <c r="B42" s="63">
        <v>7426.4808999999996</v>
      </c>
      <c r="C42" s="70">
        <v>7433.0677999999998</v>
      </c>
      <c r="D42" s="65"/>
      <c r="E42" s="64">
        <v>1687.5658000000001</v>
      </c>
      <c r="F42" s="64">
        <v>1702.8113000000001</v>
      </c>
      <c r="G42" s="65"/>
      <c r="H42" s="64">
        <v>3621.527</v>
      </c>
      <c r="I42" s="64">
        <v>3612.4457000000002</v>
      </c>
      <c r="J42" s="65"/>
      <c r="K42" s="64">
        <v>622.00829999999996</v>
      </c>
      <c r="L42" s="64">
        <v>621.46199999999999</v>
      </c>
      <c r="M42" s="65"/>
      <c r="N42" s="64">
        <v>681.75369999999998</v>
      </c>
      <c r="O42" s="64">
        <v>679.29650000000004</v>
      </c>
      <c r="P42" s="65"/>
      <c r="Q42" s="64">
        <v>497.75229999999999</v>
      </c>
      <c r="R42" s="64">
        <v>495.81729999999999</v>
      </c>
      <c r="S42" s="65"/>
      <c r="T42" s="64">
        <v>315.87380000000002</v>
      </c>
      <c r="U42" s="64">
        <v>321.23500000000001</v>
      </c>
      <c r="V42" s="20"/>
      <c r="W42" s="28">
        <v>146.44139999999999</v>
      </c>
      <c r="X42" s="29">
        <v>146.43610000000001</v>
      </c>
      <c r="AQ42" s="1">
        <v>2017</v>
      </c>
      <c r="AR42" s="4">
        <f t="shared" si="0"/>
        <v>5.0712987584112142E-2</v>
      </c>
      <c r="AS42" s="4">
        <f t="shared" ref="AS42:AS51" si="1">B42/1000/W42</f>
        <v>5.0712987584112142E-2</v>
      </c>
    </row>
    <row r="43" spans="1:45" ht="14.4" x14ac:dyDescent="0.3">
      <c r="A43" s="1">
        <v>2018</v>
      </c>
      <c r="B43" s="63">
        <v>7524.8612000000003</v>
      </c>
      <c r="C43" s="70">
        <v>7516.7878000000001</v>
      </c>
      <c r="D43" s="65"/>
      <c r="E43" s="64">
        <v>1702.74</v>
      </c>
      <c r="F43" s="64">
        <v>1718.4522999999999</v>
      </c>
      <c r="G43" s="65"/>
      <c r="H43" s="64">
        <v>3674.3665000000001</v>
      </c>
      <c r="I43" s="64">
        <v>3655.4825000000001</v>
      </c>
      <c r="J43" s="65"/>
      <c r="K43" s="64">
        <v>627.99350000000004</v>
      </c>
      <c r="L43" s="64">
        <v>627.85479999999995</v>
      </c>
      <c r="M43" s="65"/>
      <c r="N43" s="64">
        <v>695.26030000000003</v>
      </c>
      <c r="O43" s="64">
        <v>689.74080000000004</v>
      </c>
      <c r="P43" s="65"/>
      <c r="Q43" s="64">
        <v>504.8374</v>
      </c>
      <c r="R43" s="64">
        <v>500.68430000000001</v>
      </c>
      <c r="S43" s="65"/>
      <c r="T43" s="64">
        <v>319.66359999999997</v>
      </c>
      <c r="U43" s="64">
        <v>324.57319999999999</v>
      </c>
      <c r="V43" s="20"/>
      <c r="W43" s="28">
        <v>148.71129999999999</v>
      </c>
      <c r="X43" s="29">
        <v>148.4948</v>
      </c>
      <c r="AQ43" s="1">
        <v>2018</v>
      </c>
      <c r="AR43" s="5"/>
      <c r="AS43" s="4">
        <f t="shared" si="1"/>
        <v>5.0600466810524825E-2</v>
      </c>
    </row>
    <row r="44" spans="1:45" ht="14.4" x14ac:dyDescent="0.3">
      <c r="A44" s="1">
        <v>2019</v>
      </c>
      <c r="B44" s="63">
        <v>7581.7223999999997</v>
      </c>
      <c r="C44" s="70">
        <v>7600.7942999999996</v>
      </c>
      <c r="D44" s="65"/>
      <c r="E44" s="64">
        <v>1712.5347999999999</v>
      </c>
      <c r="F44" s="64">
        <v>1733.8030000000001</v>
      </c>
      <c r="G44" s="65"/>
      <c r="H44" s="64">
        <v>3704.0423000000001</v>
      </c>
      <c r="I44" s="64">
        <v>3698.0160000000001</v>
      </c>
      <c r="J44" s="65"/>
      <c r="K44" s="64">
        <v>632.96159999999998</v>
      </c>
      <c r="L44" s="64">
        <v>635.2527</v>
      </c>
      <c r="M44" s="65"/>
      <c r="N44" s="64">
        <v>702.06020000000001</v>
      </c>
      <c r="O44" s="64">
        <v>699.84749999999997</v>
      </c>
      <c r="P44" s="65"/>
      <c r="Q44" s="64">
        <v>508.33019999999999</v>
      </c>
      <c r="R44" s="64">
        <v>505.92570000000001</v>
      </c>
      <c r="S44" s="65"/>
      <c r="T44" s="64">
        <v>321.79349999999999</v>
      </c>
      <c r="U44" s="64">
        <v>327.94940000000003</v>
      </c>
      <c r="V44" s="20"/>
      <c r="W44" s="28">
        <v>150.16149999999999</v>
      </c>
      <c r="X44" s="29">
        <v>150.52799999999999</v>
      </c>
      <c r="AQ44" s="1">
        <v>2019</v>
      </c>
      <c r="AR44" s="5"/>
      <c r="AS44" s="4">
        <f t="shared" si="1"/>
        <v>5.0490454610535987E-2</v>
      </c>
    </row>
    <row r="45" spans="1:45" ht="14.4" x14ac:dyDescent="0.3">
      <c r="A45" s="1">
        <v>2020</v>
      </c>
      <c r="B45" s="63">
        <v>7578.8038999999999</v>
      </c>
      <c r="C45" s="70">
        <v>7659.2358999999997</v>
      </c>
      <c r="D45" s="65"/>
      <c r="E45" s="64">
        <v>1711.2892999999999</v>
      </c>
      <c r="F45" s="64">
        <v>1744.5415</v>
      </c>
      <c r="G45" s="65"/>
      <c r="H45" s="64">
        <v>3703.9423000000002</v>
      </c>
      <c r="I45" s="64">
        <v>3727.5347000000002</v>
      </c>
      <c r="J45" s="65"/>
      <c r="K45" s="64">
        <v>632.77120000000002</v>
      </c>
      <c r="L45" s="64">
        <v>640.46199999999999</v>
      </c>
      <c r="M45" s="65"/>
      <c r="N45" s="64">
        <v>701.22029999999995</v>
      </c>
      <c r="O45" s="64">
        <v>706.5566</v>
      </c>
      <c r="P45" s="65"/>
      <c r="Q45" s="64">
        <v>508.24930000000001</v>
      </c>
      <c r="R45" s="64">
        <v>509.85750000000002</v>
      </c>
      <c r="S45" s="65"/>
      <c r="T45" s="64">
        <v>321.33159999999998</v>
      </c>
      <c r="U45" s="64">
        <v>330.2835</v>
      </c>
      <c r="V45" s="20"/>
      <c r="W45" s="28">
        <v>150.1944</v>
      </c>
      <c r="X45" s="29">
        <v>151.98949999999999</v>
      </c>
      <c r="AQ45" s="1">
        <v>2020</v>
      </c>
      <c r="AR45" s="5"/>
      <c r="AS45" s="4">
        <f t="shared" si="1"/>
        <v>5.0459963220998917E-2</v>
      </c>
    </row>
    <row r="46" spans="1:45" ht="14.4" x14ac:dyDescent="0.3">
      <c r="A46" s="1">
        <v>2021</v>
      </c>
      <c r="B46" s="63">
        <v>7619.0181000000002</v>
      </c>
      <c r="C46" s="70">
        <v>7683.3373000000001</v>
      </c>
      <c r="D46" s="65"/>
      <c r="E46" s="64">
        <v>1718.7088000000001</v>
      </c>
      <c r="F46" s="64">
        <v>1749.1512</v>
      </c>
      <c r="G46" s="65"/>
      <c r="H46" s="64">
        <v>3724.5039999999999</v>
      </c>
      <c r="I46" s="64">
        <v>3740.1392999999998</v>
      </c>
      <c r="J46" s="65"/>
      <c r="K46" s="64">
        <v>636.47860000000003</v>
      </c>
      <c r="L46" s="64">
        <v>642.69899999999996</v>
      </c>
      <c r="M46" s="65"/>
      <c r="N46" s="64">
        <v>705.56309999999996</v>
      </c>
      <c r="O46" s="64">
        <v>708.81949999999995</v>
      </c>
      <c r="P46" s="65"/>
      <c r="Q46" s="64">
        <v>510.91399999999999</v>
      </c>
      <c r="R46" s="64">
        <v>511.42090000000002</v>
      </c>
      <c r="S46" s="65"/>
      <c r="T46" s="64">
        <v>322.84969999999998</v>
      </c>
      <c r="U46" s="64">
        <v>331.10739999999998</v>
      </c>
      <c r="V46" s="20"/>
      <c r="W46" s="28">
        <v>151.14279999999999</v>
      </c>
      <c r="X46" s="29">
        <v>152.6207</v>
      </c>
      <c r="AQ46" s="1">
        <v>2021</v>
      </c>
      <c r="AR46" s="5"/>
      <c r="AS46" s="4">
        <f t="shared" si="1"/>
        <v>5.0409401572552581E-2</v>
      </c>
    </row>
    <row r="47" spans="1:45" ht="14.4" x14ac:dyDescent="0.3">
      <c r="A47" s="1">
        <v>2022</v>
      </c>
      <c r="B47" s="63">
        <v>7687.4880999999996</v>
      </c>
      <c r="C47" s="70">
        <v>7718.8748999999998</v>
      </c>
      <c r="D47" s="65"/>
      <c r="E47" s="64">
        <v>1731.6262999999999</v>
      </c>
      <c r="F47" s="64">
        <v>1756.1863000000001</v>
      </c>
      <c r="G47" s="65"/>
      <c r="H47" s="64">
        <v>3758.8278</v>
      </c>
      <c r="I47" s="64">
        <v>3758.1365000000001</v>
      </c>
      <c r="J47" s="65"/>
      <c r="K47" s="64">
        <v>642.53909999999996</v>
      </c>
      <c r="L47" s="64">
        <v>645.86329999999998</v>
      </c>
      <c r="M47" s="65"/>
      <c r="N47" s="64">
        <v>713.45429999999999</v>
      </c>
      <c r="O47" s="64">
        <v>712.4982</v>
      </c>
      <c r="P47" s="65"/>
      <c r="Q47" s="64">
        <v>515.38160000000005</v>
      </c>
      <c r="R47" s="64">
        <v>513.68920000000003</v>
      </c>
      <c r="S47" s="65"/>
      <c r="T47" s="64">
        <v>325.65910000000002</v>
      </c>
      <c r="U47" s="64">
        <v>332.50150000000002</v>
      </c>
      <c r="V47" s="20"/>
      <c r="W47" s="28">
        <v>152.7713</v>
      </c>
      <c r="X47" s="29">
        <v>153.49260000000001</v>
      </c>
      <c r="AQ47" s="1">
        <v>2022</v>
      </c>
      <c r="AR47" s="5"/>
      <c r="AS47" s="4">
        <f t="shared" si="1"/>
        <v>5.0320237505342952E-2</v>
      </c>
    </row>
    <row r="48" spans="1:45" ht="14.4" x14ac:dyDescent="0.3">
      <c r="A48" s="1">
        <v>2023</v>
      </c>
      <c r="B48" s="63">
        <v>7752.9467999999997</v>
      </c>
      <c r="C48" s="70">
        <v>7763.0226000000002</v>
      </c>
      <c r="D48" s="65"/>
      <c r="E48" s="64">
        <v>1744.0588</v>
      </c>
      <c r="F48" s="64">
        <v>1764.8655000000001</v>
      </c>
      <c r="G48" s="65"/>
      <c r="H48" s="64">
        <v>3791.692</v>
      </c>
      <c r="I48" s="64">
        <v>3780.2945</v>
      </c>
      <c r="J48" s="65"/>
      <c r="K48" s="64">
        <v>648.26490000000001</v>
      </c>
      <c r="L48" s="64">
        <v>649.73149999999998</v>
      </c>
      <c r="M48" s="65"/>
      <c r="N48" s="64">
        <v>721.0127</v>
      </c>
      <c r="O48" s="64">
        <v>717.34860000000003</v>
      </c>
      <c r="P48" s="65"/>
      <c r="Q48" s="64">
        <v>519.54430000000002</v>
      </c>
      <c r="R48" s="64">
        <v>516.45439999999996</v>
      </c>
      <c r="S48" s="65"/>
      <c r="T48" s="64">
        <v>328.3741</v>
      </c>
      <c r="U48" s="64">
        <v>334.32810000000001</v>
      </c>
      <c r="V48" s="20"/>
      <c r="W48" s="28">
        <v>154.34620000000001</v>
      </c>
      <c r="X48" s="29">
        <v>154.5685</v>
      </c>
      <c r="AQ48" s="1">
        <v>2023</v>
      </c>
      <c r="AR48" s="5"/>
      <c r="AS48" s="4">
        <f t="shared" si="1"/>
        <v>5.0230888742320831E-2</v>
      </c>
    </row>
    <row r="49" spans="1:45" ht="14.4" x14ac:dyDescent="0.3">
      <c r="A49" s="1">
        <v>2024</v>
      </c>
      <c r="B49" s="63">
        <v>7791.3576000000003</v>
      </c>
      <c r="C49" s="70">
        <v>7805.5063</v>
      </c>
      <c r="D49" s="65"/>
      <c r="E49" s="64">
        <v>1751.2862</v>
      </c>
      <c r="F49" s="64">
        <v>1773.1587999999999</v>
      </c>
      <c r="G49" s="65"/>
      <c r="H49" s="64">
        <v>3811.3932</v>
      </c>
      <c r="I49" s="64">
        <v>3801.7159999999999</v>
      </c>
      <c r="J49" s="65"/>
      <c r="K49" s="64">
        <v>651.5652</v>
      </c>
      <c r="L49" s="64">
        <v>653.38070000000005</v>
      </c>
      <c r="M49" s="65"/>
      <c r="N49" s="64">
        <v>725.23599999999999</v>
      </c>
      <c r="O49" s="64">
        <v>722.0104</v>
      </c>
      <c r="P49" s="65"/>
      <c r="Q49" s="64">
        <v>521.96979999999996</v>
      </c>
      <c r="R49" s="64">
        <v>519.14200000000005</v>
      </c>
      <c r="S49" s="65"/>
      <c r="T49" s="64">
        <v>329.90710000000001</v>
      </c>
      <c r="U49" s="64">
        <v>336.0985</v>
      </c>
      <c r="V49" s="20"/>
      <c r="W49" s="28">
        <v>155.3005</v>
      </c>
      <c r="X49" s="29">
        <v>155.6069</v>
      </c>
      <c r="AQ49" s="1">
        <v>2024</v>
      </c>
      <c r="AR49" s="5"/>
      <c r="AS49" s="4">
        <f t="shared" si="1"/>
        <v>5.0169559016229825E-2</v>
      </c>
    </row>
    <row r="50" spans="1:45" ht="14.4" x14ac:dyDescent="0.3">
      <c r="A50" s="1">
        <v>2025</v>
      </c>
      <c r="B50" s="63">
        <v>7822.2843999999996</v>
      </c>
      <c r="C50" s="70">
        <v>7848.5384000000004</v>
      </c>
      <c r="D50" s="65"/>
      <c r="E50" s="64">
        <v>1757.1293000000001</v>
      </c>
      <c r="F50" s="64">
        <v>1781.5313000000001</v>
      </c>
      <c r="G50" s="65"/>
      <c r="H50" s="64">
        <v>3827.3465000000001</v>
      </c>
      <c r="I50" s="64">
        <v>3823.4827</v>
      </c>
      <c r="J50" s="65"/>
      <c r="K50" s="64">
        <v>654.16920000000005</v>
      </c>
      <c r="L50" s="64">
        <v>657.00739999999996</v>
      </c>
      <c r="M50" s="65"/>
      <c r="N50" s="64">
        <v>728.58989999999994</v>
      </c>
      <c r="O50" s="64">
        <v>726.77760000000001</v>
      </c>
      <c r="P50" s="65"/>
      <c r="Q50" s="64">
        <v>523.92579999999998</v>
      </c>
      <c r="R50" s="64">
        <v>521.85050000000001</v>
      </c>
      <c r="S50" s="65"/>
      <c r="T50" s="64">
        <v>331.12369999999999</v>
      </c>
      <c r="U50" s="64">
        <v>337.88889999999998</v>
      </c>
      <c r="V50" s="20"/>
      <c r="W50" s="28">
        <v>156.06970000000001</v>
      </c>
      <c r="X50" s="29">
        <v>156.6533</v>
      </c>
      <c r="AQ50" s="1">
        <v>2025</v>
      </c>
      <c r="AR50" s="5"/>
      <c r="AS50" s="4">
        <f t="shared" si="1"/>
        <v>5.0120455155613156E-2</v>
      </c>
    </row>
    <row r="51" spans="1:45" ht="14.4" x14ac:dyDescent="0.3">
      <c r="A51" s="1">
        <v>2026</v>
      </c>
      <c r="B51" s="63">
        <v>7855.7067999999999</v>
      </c>
      <c r="C51" s="70">
        <v>7891.7704000000003</v>
      </c>
      <c r="D51" s="65"/>
      <c r="E51" s="64">
        <v>1763.4173000000001</v>
      </c>
      <c r="F51" s="64">
        <v>1789.8824999999999</v>
      </c>
      <c r="G51" s="65"/>
      <c r="H51" s="64">
        <v>3844.6268</v>
      </c>
      <c r="I51" s="64">
        <v>3845.4848000000002</v>
      </c>
      <c r="J51" s="65"/>
      <c r="K51" s="64">
        <v>656.92550000000006</v>
      </c>
      <c r="L51" s="64">
        <v>660.58939999999996</v>
      </c>
      <c r="M51" s="65"/>
      <c r="N51" s="64">
        <v>732.27769999999998</v>
      </c>
      <c r="O51" s="64">
        <v>731.601</v>
      </c>
      <c r="P51" s="65"/>
      <c r="Q51" s="64">
        <v>526.01089999999999</v>
      </c>
      <c r="R51" s="64">
        <v>524.52719999999999</v>
      </c>
      <c r="S51" s="65"/>
      <c r="T51" s="64">
        <v>332.44880000000001</v>
      </c>
      <c r="U51" s="64">
        <v>339.68560000000002</v>
      </c>
      <c r="V51" s="20"/>
      <c r="W51" s="28">
        <v>156.88</v>
      </c>
      <c r="X51" s="29">
        <v>157.70410000000001</v>
      </c>
      <c r="AQ51" s="1">
        <v>2026</v>
      </c>
      <c r="AR51" s="5"/>
      <c r="AS51" s="4">
        <f t="shared" si="1"/>
        <v>5.0074622641509435E-2</v>
      </c>
    </row>
    <row r="52" spans="1:45" ht="14.4" x14ac:dyDescent="0.3">
      <c r="A52" s="1">
        <v>2027</v>
      </c>
      <c r="B52" s="66">
        <v>7887.2790000000005</v>
      </c>
      <c r="C52" s="72"/>
      <c r="D52" s="68"/>
      <c r="E52" s="67">
        <v>1769.3789999999999</v>
      </c>
      <c r="F52" s="72"/>
      <c r="G52" s="68"/>
      <c r="H52" s="67">
        <v>3860.8470000000002</v>
      </c>
      <c r="I52" s="72"/>
      <c r="J52" s="68"/>
      <c r="K52" s="67">
        <v>659.54539999999997</v>
      </c>
      <c r="L52" s="72"/>
      <c r="M52" s="68"/>
      <c r="N52" s="67">
        <v>735.83299999999997</v>
      </c>
      <c r="O52" s="72"/>
      <c r="P52" s="68"/>
      <c r="Q52" s="67">
        <v>527.95799999999997</v>
      </c>
      <c r="R52" s="72"/>
      <c r="S52" s="68"/>
      <c r="T52" s="67">
        <v>333.71499999999997</v>
      </c>
      <c r="U52" s="72"/>
      <c r="V52" s="16"/>
      <c r="W52" s="31">
        <v>157.66399999999999</v>
      </c>
      <c r="X52" s="73"/>
      <c r="AQ52" s="1"/>
      <c r="AR52" s="5"/>
      <c r="AS52" s="4"/>
    </row>
    <row r="54" spans="1:45" x14ac:dyDescent="0.25">
      <c r="A54" s="6" t="s">
        <v>44</v>
      </c>
      <c r="B54" s="9">
        <f>(B41/B25)^(1/(COUNT(B25:B41)-1))-1</f>
        <v>2.5967805580782155E-3</v>
      </c>
      <c r="C54" s="9">
        <f>(C41/C25)^(1/(COUNT(C25:C41)-1))-1</f>
        <v>2.6669702898474146E-3</v>
      </c>
      <c r="E54" s="9">
        <f>(E41/E25)^(1/(COUNT(E25:E41)-1))-1</f>
        <v>-5.2546421026422596E-4</v>
      </c>
      <c r="F54" s="9">
        <f>(F41/F25)^(1/(COUNT(F25:F41)-1))-1</f>
        <v>-1.9056738159795028E-4</v>
      </c>
      <c r="H54" s="9">
        <f>(H41/H25)^(1/(COUNT(H25:H41)-1))-1</f>
        <v>4.070432041961114E-3</v>
      </c>
      <c r="I54" s="9">
        <f>(I41/I25)^(1/(COUNT(I25:I41)-1))-1</f>
        <v>4.0323490885894042E-3</v>
      </c>
      <c r="K54" s="9">
        <f>(K41/K25)^(1/(COUNT(K25:K41)-1))-1</f>
        <v>1.4005590982031357E-3</v>
      </c>
      <c r="L54" s="9">
        <f>(L41/L25)^(1/(COUNT(L25:L41)-1))-1</f>
        <v>1.1889718558959483E-3</v>
      </c>
      <c r="N54" s="9">
        <f>(N41/N25)^(1/(COUNT(N25:N41)-1))-1</f>
        <v>4.5276903447539762E-3</v>
      </c>
      <c r="O54" s="9">
        <f>(O41/O25)^(1/(COUNT(O25:O41)-1))-1</f>
        <v>4.4454716098916158E-3</v>
      </c>
      <c r="Q54" s="9">
        <f>(Q41/Q25)^(1/(COUNT(Q25:Q41)-1))-1</f>
        <v>1.7174342018999589E-3</v>
      </c>
      <c r="R54" s="9">
        <f>(R41/R25)^(1/(COUNT(R25:R41)-1))-1</f>
        <v>1.7095915936460315E-3</v>
      </c>
      <c r="T54" s="9">
        <f>(T41/T25)^(1/(COUNT(T25:T41)-1))-1</f>
        <v>2.9481341838444308E-3</v>
      </c>
      <c r="U54" s="9">
        <f>(U41/U25)^(1/(COUNT(U25:U41)-1))-1</f>
        <v>3.817711992485151E-3</v>
      </c>
      <c r="W54" s="32">
        <f>(W41/W25)^(1/(COUNT(W25:W41)-1))-1</f>
        <v>5.5703581074286745E-3</v>
      </c>
      <c r="X54" s="32">
        <f>(X41/X25)^(1/(COUNT(X25:X41)-1))-1</f>
        <v>5.5722227249594969E-3</v>
      </c>
    </row>
    <row r="55" spans="1:45" x14ac:dyDescent="0.25">
      <c r="A55" s="6" t="s">
        <v>67</v>
      </c>
      <c r="B55" s="9">
        <f>(B51/B42)^(1/(COUNT(B42:B51)-1))-1</f>
        <v>6.2626551485538418E-3</v>
      </c>
      <c r="C55" s="9">
        <f>(C51/C42)^(1/(COUNT(C42:C51)-1))-1</f>
        <v>6.675720368754412E-3</v>
      </c>
      <c r="E55" s="9">
        <f>(E51/E42)^(1/(COUNT(E42:E51)-1))-1</f>
        <v>4.8971116942095883E-3</v>
      </c>
      <c r="F55" s="9">
        <f>(F51/F42)^(1/(COUNT(F42:F51)-1))-1</f>
        <v>5.5564226555231411E-3</v>
      </c>
      <c r="G55" s="54"/>
      <c r="H55" s="9">
        <f>(H51/H42)^(1/(COUNT(H42:H51)-1))-1</f>
        <v>6.6644176148704659E-3</v>
      </c>
      <c r="I55" s="9">
        <f>(I51/I42)^(1/(COUNT(I42:I51)-1))-1</f>
        <v>6.9702531025754855E-3</v>
      </c>
      <c r="J55" s="54"/>
      <c r="K55" s="9">
        <f>(K51/K42)^(1/(COUNT(K42:K51)-1))-1</f>
        <v>6.0870267924264532E-3</v>
      </c>
      <c r="L55" s="9">
        <f>(L51/L42)^(1/(COUNT(L42:L51)-1))-1</f>
        <v>6.8072536413379403E-3</v>
      </c>
      <c r="M55" s="54"/>
      <c r="N55" s="9">
        <f>(N51/N42)^(1/(COUNT(N42:N51)-1))-1</f>
        <v>7.975118145165494E-3</v>
      </c>
      <c r="O55" s="9">
        <f>(O51/O42)^(1/(COUNT(O42:O51)-1))-1</f>
        <v>8.2760116865530087E-3</v>
      </c>
      <c r="Q55" s="9">
        <f>(Q51/Q42)^(1/(COUNT(Q42:Q51)-1))-1</f>
        <v>6.1543463378233021E-3</v>
      </c>
      <c r="R55" s="9">
        <f>(R51/R42)^(1/(COUNT(R42:R51)-1))-1</f>
        <v>6.2740189771672839E-3</v>
      </c>
      <c r="T55" s="9">
        <f>(T51/T42)^(1/(COUNT(T42:T51)-1))-1</f>
        <v>5.6987426893841953E-3</v>
      </c>
      <c r="U55" s="9">
        <f>(U51/U42)^(1/(COUNT(U42:U51)-1))-1</f>
        <v>6.2245750285403467E-3</v>
      </c>
      <c r="W55" s="32">
        <f>(W51/W42)^(1/(COUNT(W42:W51)-1))-1</f>
        <v>7.6799891481378335E-3</v>
      </c>
      <c r="X55" s="32">
        <f>(X51/X42)^(1/(COUNT(X42:X51)-1))-1</f>
        <v>8.27083106248927E-3</v>
      </c>
    </row>
    <row r="57" spans="1:45" ht="14.4" x14ac:dyDescent="0.3">
      <c r="B57" s="24" t="str">
        <f>B4</f>
        <v>NE_17</v>
      </c>
      <c r="C57" s="24" t="str">
        <f>C4</f>
        <v>NE_16</v>
      </c>
      <c r="E57" s="24" t="str">
        <f>E4</f>
        <v>CT_17</v>
      </c>
      <c r="F57" s="24" t="str">
        <f>F4</f>
        <v>CT_16</v>
      </c>
      <c r="H57" s="24" t="str">
        <f>H4</f>
        <v>MA_17</v>
      </c>
      <c r="I57" s="24" t="str">
        <f>I4</f>
        <v>MA_16</v>
      </c>
      <c r="K57" s="24" t="str">
        <f>K4</f>
        <v>ME_17</v>
      </c>
      <c r="L57" s="24" t="str">
        <f>L4</f>
        <v>ME_16</v>
      </c>
      <c r="N57" s="24" t="str">
        <f>N4</f>
        <v>NH_17</v>
      </c>
      <c r="O57" s="24" t="str">
        <f>O4</f>
        <v>NH_16</v>
      </c>
      <c r="Q57" s="24" t="str">
        <f>Q4</f>
        <v>RI_17</v>
      </c>
      <c r="R57" s="24" t="str">
        <f>R4</f>
        <v>RI_16</v>
      </c>
      <c r="T57" s="24" t="str">
        <f>T4</f>
        <v>VT_17</v>
      </c>
      <c r="U57" s="24" t="str">
        <f>U4</f>
        <v>VT_16</v>
      </c>
      <c r="W57" s="25" t="str">
        <f>W4</f>
        <v>USA_17</v>
      </c>
      <c r="X57" s="25" t="str">
        <f>X4</f>
        <v>USA_15</v>
      </c>
    </row>
  </sheetData>
  <mergeCells count="1">
    <mergeCell ref="W2:X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57"/>
  <sheetViews>
    <sheetView workbookViewId="0"/>
  </sheetViews>
  <sheetFormatPr defaultRowHeight="13.2" x14ac:dyDescent="0.25"/>
  <cols>
    <col min="1" max="1" width="18.88671875" customWidth="1"/>
    <col min="2" max="2" width="11.88671875" customWidth="1"/>
    <col min="4" max="4" width="5.6640625" customWidth="1"/>
    <col min="7" max="7" width="5.44140625" customWidth="1"/>
    <col min="10" max="10" width="5.88671875" customWidth="1"/>
    <col min="13" max="13" width="5.5546875" customWidth="1"/>
    <col min="16" max="16" width="5.88671875" customWidth="1"/>
    <col min="19" max="19" width="5.44140625" customWidth="1"/>
    <col min="22" max="22" width="6.5546875" customWidth="1"/>
  </cols>
  <sheetData>
    <row r="1" spans="1:24" ht="14.4" x14ac:dyDescent="0.3">
      <c r="B1" s="1" t="s">
        <v>13</v>
      </c>
      <c r="I1" s="51" t="s">
        <v>36</v>
      </c>
    </row>
    <row r="3" spans="1:24" x14ac:dyDescent="0.25">
      <c r="B3" s="10" t="s">
        <v>12</v>
      </c>
      <c r="C3" s="21" t="s">
        <v>12</v>
      </c>
      <c r="D3" s="15"/>
      <c r="E3" s="21" t="s">
        <v>12</v>
      </c>
      <c r="F3" s="21" t="s">
        <v>12</v>
      </c>
      <c r="G3" s="15"/>
      <c r="H3" s="21" t="s">
        <v>12</v>
      </c>
      <c r="I3" s="21" t="s">
        <v>12</v>
      </c>
      <c r="J3" s="15"/>
      <c r="K3" s="21" t="s">
        <v>12</v>
      </c>
      <c r="L3" s="21" t="s">
        <v>12</v>
      </c>
      <c r="M3" s="15"/>
      <c r="N3" s="21" t="s">
        <v>12</v>
      </c>
      <c r="O3" s="21" t="s">
        <v>12</v>
      </c>
      <c r="P3" s="15"/>
      <c r="Q3" s="21" t="s">
        <v>12</v>
      </c>
      <c r="R3" s="21" t="s">
        <v>12</v>
      </c>
      <c r="S3" s="15"/>
      <c r="T3" s="21" t="s">
        <v>12</v>
      </c>
      <c r="U3" s="21" t="s">
        <v>12</v>
      </c>
      <c r="V3" s="15"/>
      <c r="W3" s="22" t="s">
        <v>12</v>
      </c>
      <c r="X3" s="23" t="s">
        <v>12</v>
      </c>
    </row>
    <row r="4" spans="1:24" ht="14.4" x14ac:dyDescent="0.3">
      <c r="B4" s="12" t="s">
        <v>43</v>
      </c>
      <c r="C4" s="24" t="s">
        <v>25</v>
      </c>
      <c r="D4" s="19"/>
      <c r="E4" s="24" t="s">
        <v>45</v>
      </c>
      <c r="F4" s="24" t="s">
        <v>26</v>
      </c>
      <c r="G4" s="19"/>
      <c r="H4" s="24" t="s">
        <v>46</v>
      </c>
      <c r="I4" s="24" t="s">
        <v>27</v>
      </c>
      <c r="J4" s="19"/>
      <c r="K4" s="24" t="s">
        <v>47</v>
      </c>
      <c r="L4" s="24" t="s">
        <v>28</v>
      </c>
      <c r="M4" s="19"/>
      <c r="N4" s="24" t="s">
        <v>48</v>
      </c>
      <c r="O4" s="24" t="s">
        <v>29</v>
      </c>
      <c r="P4" s="19"/>
      <c r="Q4" s="24" t="s">
        <v>49</v>
      </c>
      <c r="R4" s="24" t="s">
        <v>30</v>
      </c>
      <c r="S4" s="19"/>
      <c r="T4" s="24" t="s">
        <v>50</v>
      </c>
      <c r="U4" s="24" t="s">
        <v>31</v>
      </c>
      <c r="V4" s="19"/>
      <c r="W4" s="25" t="s">
        <v>51</v>
      </c>
      <c r="X4" s="26" t="s">
        <v>32</v>
      </c>
    </row>
    <row r="5" spans="1:24" ht="14.4" x14ac:dyDescent="0.3">
      <c r="A5" s="1">
        <v>1980</v>
      </c>
      <c r="B5" s="48">
        <v>5.9188999999999998</v>
      </c>
      <c r="C5" s="69">
        <v>5.9188999999999998</v>
      </c>
      <c r="D5" s="20"/>
      <c r="E5" s="35">
        <v>5.8083</v>
      </c>
      <c r="F5" s="35">
        <v>5.8083</v>
      </c>
      <c r="G5" s="20"/>
      <c r="H5" s="35">
        <v>5.6666999999999996</v>
      </c>
      <c r="I5" s="35">
        <v>5.6666999999999996</v>
      </c>
      <c r="J5" s="20"/>
      <c r="K5" s="35">
        <v>7.625</v>
      </c>
      <c r="L5" s="35">
        <v>7.625</v>
      </c>
      <c r="M5" s="20"/>
      <c r="N5" s="35">
        <v>4.5332999999999997</v>
      </c>
      <c r="O5" s="35">
        <v>4.5332999999999997</v>
      </c>
      <c r="P5" s="20"/>
      <c r="Q5" s="35">
        <v>7.2167000000000003</v>
      </c>
      <c r="R5" s="35">
        <v>7.2167000000000003</v>
      </c>
      <c r="S5" s="20"/>
      <c r="T5" s="35">
        <v>6.1833</v>
      </c>
      <c r="U5" s="35">
        <v>6.1833</v>
      </c>
      <c r="V5" s="20"/>
      <c r="W5" s="39">
        <v>7.1749999999999998</v>
      </c>
      <c r="X5" s="40">
        <v>7.1749999999999998</v>
      </c>
    </row>
    <row r="6" spans="1:24" ht="14.4" x14ac:dyDescent="0.3">
      <c r="A6" s="1">
        <v>1981</v>
      </c>
      <c r="B6" s="48">
        <v>6.4363000000000001</v>
      </c>
      <c r="C6" s="69">
        <v>6.4363000000000001</v>
      </c>
      <c r="D6" s="20"/>
      <c r="E6" s="35">
        <v>6.1749999999999998</v>
      </c>
      <c r="F6" s="35">
        <v>6.1749999999999998</v>
      </c>
      <c r="G6" s="20"/>
      <c r="H6" s="35">
        <v>6.4667000000000003</v>
      </c>
      <c r="I6" s="35">
        <v>6.4667000000000003</v>
      </c>
      <c r="J6" s="20"/>
      <c r="K6" s="35">
        <v>7.3417000000000003</v>
      </c>
      <c r="L6" s="35">
        <v>7.3417000000000003</v>
      </c>
      <c r="M6" s="20"/>
      <c r="N6" s="35">
        <v>5.1666999999999996</v>
      </c>
      <c r="O6" s="35">
        <v>5.1666999999999996</v>
      </c>
      <c r="P6" s="20"/>
      <c r="Q6" s="35">
        <v>7.7667000000000002</v>
      </c>
      <c r="R6" s="35">
        <v>7.7667000000000002</v>
      </c>
      <c r="S6" s="20"/>
      <c r="T6" s="35">
        <v>5.8333000000000004</v>
      </c>
      <c r="U6" s="35">
        <v>5.8333000000000004</v>
      </c>
      <c r="V6" s="20"/>
      <c r="W6" s="39">
        <v>7.6166999999999998</v>
      </c>
      <c r="X6" s="40">
        <v>7.6166999999999998</v>
      </c>
    </row>
    <row r="7" spans="1:24" ht="14.4" x14ac:dyDescent="0.3">
      <c r="A7" s="1">
        <v>1982</v>
      </c>
      <c r="B7" s="48">
        <v>7.6089000000000002</v>
      </c>
      <c r="C7" s="69">
        <v>7.6089000000000002</v>
      </c>
      <c r="D7" s="20"/>
      <c r="E7" s="35">
        <v>6.875</v>
      </c>
      <c r="F7" s="35">
        <v>6.875</v>
      </c>
      <c r="G7" s="20"/>
      <c r="H7" s="35">
        <v>7.7249999999999996</v>
      </c>
      <c r="I7" s="35">
        <v>7.7249999999999996</v>
      </c>
      <c r="J7" s="20"/>
      <c r="K7" s="35">
        <v>8.3833000000000002</v>
      </c>
      <c r="L7" s="35">
        <v>8.3833000000000002</v>
      </c>
      <c r="M7" s="20"/>
      <c r="N7" s="35">
        <v>6.7750000000000004</v>
      </c>
      <c r="O7" s="35">
        <v>6.7750000000000004</v>
      </c>
      <c r="P7" s="20"/>
      <c r="Q7" s="35">
        <v>9.6999999999999993</v>
      </c>
      <c r="R7" s="35">
        <v>9.6999999999999993</v>
      </c>
      <c r="S7" s="20"/>
      <c r="T7" s="35">
        <v>6.9916999999999998</v>
      </c>
      <c r="U7" s="35">
        <v>6.9916999999999998</v>
      </c>
      <c r="V7" s="20"/>
      <c r="W7" s="39">
        <v>9.7082999999999995</v>
      </c>
      <c r="X7" s="40">
        <v>9.7082999999999995</v>
      </c>
    </row>
    <row r="8" spans="1:24" ht="14.4" x14ac:dyDescent="0.3">
      <c r="A8" s="1">
        <v>1983</v>
      </c>
      <c r="B8" s="48">
        <v>6.7023999999999999</v>
      </c>
      <c r="C8" s="69">
        <v>6.7023999999999999</v>
      </c>
      <c r="D8" s="20"/>
      <c r="E8" s="35">
        <v>6.0083000000000002</v>
      </c>
      <c r="F8" s="35">
        <v>6.0083000000000002</v>
      </c>
      <c r="G8" s="20"/>
      <c r="H8" s="35">
        <v>6.7667000000000002</v>
      </c>
      <c r="I8" s="35">
        <v>6.7667000000000002</v>
      </c>
      <c r="J8" s="20"/>
      <c r="K8" s="35">
        <v>8.2833000000000006</v>
      </c>
      <c r="L8" s="35">
        <v>8.2833000000000006</v>
      </c>
      <c r="M8" s="20"/>
      <c r="N8" s="35">
        <v>5.5</v>
      </c>
      <c r="O8" s="35">
        <v>5.5</v>
      </c>
      <c r="P8" s="20"/>
      <c r="Q8" s="35">
        <v>8.3167000000000009</v>
      </c>
      <c r="R8" s="35">
        <v>8.3167000000000009</v>
      </c>
      <c r="S8" s="20"/>
      <c r="T8" s="35">
        <v>6.4333</v>
      </c>
      <c r="U8" s="35">
        <v>6.4333</v>
      </c>
      <c r="V8" s="20"/>
      <c r="W8" s="39">
        <v>9.6</v>
      </c>
      <c r="X8" s="40">
        <v>9.6</v>
      </c>
    </row>
    <row r="9" spans="1:24" ht="14.4" x14ac:dyDescent="0.3">
      <c r="A9" s="1">
        <v>1984</v>
      </c>
      <c r="B9" s="48">
        <v>4.8792999999999997</v>
      </c>
      <c r="C9" s="69">
        <v>4.8792999999999997</v>
      </c>
      <c r="D9" s="20"/>
      <c r="E9" s="35">
        <v>4.6417000000000002</v>
      </c>
      <c r="F9" s="35">
        <v>4.6417000000000002</v>
      </c>
      <c r="G9" s="20"/>
      <c r="H9" s="35">
        <v>4.7332999999999998</v>
      </c>
      <c r="I9" s="35">
        <v>4.7332999999999998</v>
      </c>
      <c r="J9" s="20"/>
      <c r="K9" s="35">
        <v>6.2332999999999998</v>
      </c>
      <c r="L9" s="35">
        <v>6.2332999999999998</v>
      </c>
      <c r="M9" s="20"/>
      <c r="N9" s="35">
        <v>4.3</v>
      </c>
      <c r="O9" s="35">
        <v>4.3</v>
      </c>
      <c r="P9" s="20"/>
      <c r="Q9" s="35">
        <v>5.5</v>
      </c>
      <c r="R9" s="35">
        <v>5.5</v>
      </c>
      <c r="S9" s="20"/>
      <c r="T9" s="35">
        <v>5.0583</v>
      </c>
      <c r="U9" s="35">
        <v>5.0583</v>
      </c>
      <c r="V9" s="20"/>
      <c r="W9" s="39">
        <v>7.5083000000000002</v>
      </c>
      <c r="X9" s="40">
        <v>7.5083000000000002</v>
      </c>
    </row>
    <row r="10" spans="1:24" ht="14.4" x14ac:dyDescent="0.3">
      <c r="A10" s="1">
        <v>1985</v>
      </c>
      <c r="B10" s="48">
        <v>4.3491999999999997</v>
      </c>
      <c r="C10" s="69">
        <v>4.3491999999999997</v>
      </c>
      <c r="D10" s="20"/>
      <c r="E10" s="35">
        <v>4.7249999999999996</v>
      </c>
      <c r="F10" s="35">
        <v>4.7249999999999996</v>
      </c>
      <c r="G10" s="20"/>
      <c r="H10" s="35">
        <v>3.9750000000000001</v>
      </c>
      <c r="I10" s="35">
        <v>3.9750000000000001</v>
      </c>
      <c r="J10" s="20"/>
      <c r="K10" s="35">
        <v>5.4749999999999996</v>
      </c>
      <c r="L10" s="35">
        <v>5.4749999999999996</v>
      </c>
      <c r="M10" s="20"/>
      <c r="N10" s="35">
        <v>3.7332999999999998</v>
      </c>
      <c r="O10" s="35">
        <v>3.7332999999999998</v>
      </c>
      <c r="P10" s="20"/>
      <c r="Q10" s="35">
        <v>4.6333000000000002</v>
      </c>
      <c r="R10" s="35">
        <v>4.6333000000000002</v>
      </c>
      <c r="S10" s="20"/>
      <c r="T10" s="35">
        <v>4.7832999999999997</v>
      </c>
      <c r="U10" s="35">
        <v>4.7832999999999997</v>
      </c>
      <c r="V10" s="20"/>
      <c r="W10" s="39">
        <v>7.1917</v>
      </c>
      <c r="X10" s="40">
        <v>7.1917</v>
      </c>
    </row>
    <row r="11" spans="1:24" ht="14.4" x14ac:dyDescent="0.3">
      <c r="A11" s="1">
        <v>1986</v>
      </c>
      <c r="B11" s="48">
        <v>3.9342000000000001</v>
      </c>
      <c r="C11" s="69">
        <v>3.9342000000000001</v>
      </c>
      <c r="D11" s="20"/>
      <c r="E11" s="35">
        <v>3.85</v>
      </c>
      <c r="F11" s="35">
        <v>3.85</v>
      </c>
      <c r="G11" s="20"/>
      <c r="H11" s="35">
        <v>3.9083000000000001</v>
      </c>
      <c r="I11" s="35">
        <v>3.9083000000000001</v>
      </c>
      <c r="J11" s="20"/>
      <c r="K11" s="35">
        <v>5.2750000000000004</v>
      </c>
      <c r="L11" s="35">
        <v>5.2750000000000004</v>
      </c>
      <c r="M11" s="20"/>
      <c r="N11" s="35">
        <v>2.7583000000000002</v>
      </c>
      <c r="O11" s="35">
        <v>2.7583000000000002</v>
      </c>
      <c r="P11" s="20"/>
      <c r="Q11" s="35">
        <v>4.0667</v>
      </c>
      <c r="R11" s="35">
        <v>4.0667</v>
      </c>
      <c r="S11" s="20"/>
      <c r="T11" s="35">
        <v>4.2667000000000002</v>
      </c>
      <c r="U11" s="35">
        <v>4.2667000000000002</v>
      </c>
      <c r="V11" s="20"/>
      <c r="W11" s="39">
        <v>7</v>
      </c>
      <c r="X11" s="40">
        <v>7</v>
      </c>
    </row>
    <row r="12" spans="1:24" ht="14.4" x14ac:dyDescent="0.3">
      <c r="A12" s="1">
        <v>1987</v>
      </c>
      <c r="B12" s="48">
        <v>3.3208000000000002</v>
      </c>
      <c r="C12" s="69">
        <v>3.3208000000000002</v>
      </c>
      <c r="D12" s="20"/>
      <c r="E12" s="35">
        <v>3.3416999999999999</v>
      </c>
      <c r="F12" s="35">
        <v>3.3416999999999999</v>
      </c>
      <c r="G12" s="20"/>
      <c r="H12" s="35">
        <v>3.2416999999999998</v>
      </c>
      <c r="I12" s="35">
        <v>3.2416999999999998</v>
      </c>
      <c r="J12" s="20"/>
      <c r="K12" s="35">
        <v>4.3666999999999998</v>
      </c>
      <c r="L12" s="35">
        <v>4.3666999999999998</v>
      </c>
      <c r="M12" s="20"/>
      <c r="N12" s="35">
        <v>2.3250000000000002</v>
      </c>
      <c r="O12" s="35">
        <v>2.3250000000000002</v>
      </c>
      <c r="P12" s="20"/>
      <c r="Q12" s="35">
        <v>3.6166999999999998</v>
      </c>
      <c r="R12" s="35">
        <v>3.6166999999999998</v>
      </c>
      <c r="S12" s="20"/>
      <c r="T12" s="35">
        <v>3.5667</v>
      </c>
      <c r="U12" s="35">
        <v>3.5667</v>
      </c>
      <c r="V12" s="20"/>
      <c r="W12" s="39">
        <v>6.1749999999999998</v>
      </c>
      <c r="X12" s="40">
        <v>6.1749999999999998</v>
      </c>
    </row>
    <row r="13" spans="1:24" ht="14.4" x14ac:dyDescent="0.3">
      <c r="A13" s="1">
        <v>1988</v>
      </c>
      <c r="B13" s="48">
        <v>3.1145</v>
      </c>
      <c r="C13" s="69">
        <v>3.1145</v>
      </c>
      <c r="D13" s="20"/>
      <c r="E13" s="35">
        <v>2.9582999999999999</v>
      </c>
      <c r="F13" s="35">
        <v>2.9582999999999999</v>
      </c>
      <c r="G13" s="20"/>
      <c r="H13" s="35">
        <v>3.25</v>
      </c>
      <c r="I13" s="35">
        <v>3.25</v>
      </c>
      <c r="J13" s="20"/>
      <c r="K13" s="35">
        <v>3.6417000000000002</v>
      </c>
      <c r="L13" s="35">
        <v>3.6417000000000002</v>
      </c>
      <c r="M13" s="20"/>
      <c r="N13" s="35">
        <v>2.4249999999999998</v>
      </c>
      <c r="O13" s="35">
        <v>2.4249999999999998</v>
      </c>
      <c r="P13" s="20"/>
      <c r="Q13" s="35">
        <v>3.1</v>
      </c>
      <c r="R13" s="35">
        <v>3.1</v>
      </c>
      <c r="S13" s="20"/>
      <c r="T13" s="35">
        <v>2.9916999999999998</v>
      </c>
      <c r="U13" s="35">
        <v>2.9916999999999998</v>
      </c>
      <c r="V13" s="20"/>
      <c r="W13" s="39">
        <v>5.4916999999999998</v>
      </c>
      <c r="X13" s="40">
        <v>5.4916999999999998</v>
      </c>
    </row>
    <row r="14" spans="1:24" ht="14.4" x14ac:dyDescent="0.3">
      <c r="A14" s="1">
        <v>1989</v>
      </c>
      <c r="B14" s="48">
        <v>3.9535999999999998</v>
      </c>
      <c r="C14" s="69">
        <v>3.9535999999999998</v>
      </c>
      <c r="D14" s="20"/>
      <c r="E14" s="35">
        <v>3.75</v>
      </c>
      <c r="F14" s="35">
        <v>3.75</v>
      </c>
      <c r="G14" s="20"/>
      <c r="H14" s="35">
        <v>4.1500000000000004</v>
      </c>
      <c r="I14" s="35">
        <v>4.1500000000000004</v>
      </c>
      <c r="J14" s="20"/>
      <c r="K14" s="35">
        <v>4.05</v>
      </c>
      <c r="L14" s="35">
        <v>4.05</v>
      </c>
      <c r="M14" s="20"/>
      <c r="N14" s="35">
        <v>3.4582999999999999</v>
      </c>
      <c r="O14" s="35">
        <v>3.4582999999999999</v>
      </c>
      <c r="P14" s="20"/>
      <c r="Q14" s="35">
        <v>4.1166999999999998</v>
      </c>
      <c r="R14" s="35">
        <v>4.1166999999999998</v>
      </c>
      <c r="S14" s="20"/>
      <c r="T14" s="35">
        <v>3.5667</v>
      </c>
      <c r="U14" s="35">
        <v>3.5667</v>
      </c>
      <c r="V14" s="20"/>
      <c r="W14" s="39">
        <v>5.2583000000000002</v>
      </c>
      <c r="X14" s="40">
        <v>5.2583000000000002</v>
      </c>
    </row>
    <row r="15" spans="1:24" ht="14.4" x14ac:dyDescent="0.3">
      <c r="A15" s="1">
        <v>1990</v>
      </c>
      <c r="B15" s="48">
        <v>5.8232999999999997</v>
      </c>
      <c r="C15" s="69">
        <v>5.8232999999999997</v>
      </c>
      <c r="D15" s="20"/>
      <c r="E15" s="35">
        <v>5.1333000000000002</v>
      </c>
      <c r="F15" s="35">
        <v>5.1333000000000002</v>
      </c>
      <c r="G15" s="20"/>
      <c r="H15" s="35">
        <v>6.2916999999999996</v>
      </c>
      <c r="I15" s="35">
        <v>6.2916999999999996</v>
      </c>
      <c r="J15" s="20"/>
      <c r="K15" s="35">
        <v>5.3417000000000003</v>
      </c>
      <c r="L15" s="35">
        <v>5.3417000000000003</v>
      </c>
      <c r="M15" s="20"/>
      <c r="N15" s="35">
        <v>5.6666999999999996</v>
      </c>
      <c r="O15" s="35">
        <v>5.6666999999999996</v>
      </c>
      <c r="P15" s="20"/>
      <c r="Q15" s="35">
        <v>6.3833000000000002</v>
      </c>
      <c r="R15" s="35">
        <v>6.3833000000000002</v>
      </c>
      <c r="S15" s="20"/>
      <c r="T15" s="35">
        <v>5</v>
      </c>
      <c r="U15" s="35">
        <v>5</v>
      </c>
      <c r="V15" s="20"/>
      <c r="W15" s="39">
        <v>5.6166999999999998</v>
      </c>
      <c r="X15" s="40">
        <v>5.6166999999999998</v>
      </c>
    </row>
    <row r="16" spans="1:24" ht="14.4" x14ac:dyDescent="0.3">
      <c r="A16" s="1">
        <v>1991</v>
      </c>
      <c r="B16" s="48">
        <v>7.8140999999999998</v>
      </c>
      <c r="C16" s="69">
        <v>7.8140999999999998</v>
      </c>
      <c r="D16" s="20"/>
      <c r="E16" s="35">
        <v>6.6</v>
      </c>
      <c r="F16" s="35">
        <v>6.6</v>
      </c>
      <c r="G16" s="20"/>
      <c r="H16" s="35">
        <v>8.6583000000000006</v>
      </c>
      <c r="I16" s="35">
        <v>8.6583000000000006</v>
      </c>
      <c r="J16" s="20"/>
      <c r="K16" s="35">
        <v>7.5667</v>
      </c>
      <c r="L16" s="35">
        <v>7.5667</v>
      </c>
      <c r="M16" s="20"/>
      <c r="N16" s="35">
        <v>7.3</v>
      </c>
      <c r="O16" s="35">
        <v>7.3</v>
      </c>
      <c r="P16" s="20"/>
      <c r="Q16" s="35">
        <v>8.6</v>
      </c>
      <c r="R16" s="35">
        <v>8.6</v>
      </c>
      <c r="S16" s="20"/>
      <c r="T16" s="35">
        <v>6.5667</v>
      </c>
      <c r="U16" s="35">
        <v>6.5667</v>
      </c>
      <c r="V16" s="20"/>
      <c r="W16" s="39">
        <v>6.85</v>
      </c>
      <c r="X16" s="40">
        <v>6.85</v>
      </c>
    </row>
    <row r="17" spans="1:24" ht="14.4" x14ac:dyDescent="0.3">
      <c r="A17" s="1">
        <v>1992</v>
      </c>
      <c r="B17" s="48">
        <v>7.9436</v>
      </c>
      <c r="C17" s="69">
        <v>7.9436</v>
      </c>
      <c r="D17" s="20"/>
      <c r="E17" s="35">
        <v>7.5416999999999996</v>
      </c>
      <c r="F17" s="35">
        <v>7.5416999999999996</v>
      </c>
      <c r="G17" s="20"/>
      <c r="H17" s="35">
        <v>8.4666999999999994</v>
      </c>
      <c r="I17" s="35">
        <v>8.4666999999999994</v>
      </c>
      <c r="J17" s="20"/>
      <c r="K17" s="35">
        <v>7.2750000000000004</v>
      </c>
      <c r="L17" s="35">
        <v>7.2750000000000004</v>
      </c>
      <c r="M17" s="20"/>
      <c r="N17" s="35">
        <v>7.2832999999999997</v>
      </c>
      <c r="O17" s="35">
        <v>7.2832999999999997</v>
      </c>
      <c r="P17" s="20"/>
      <c r="Q17" s="35">
        <v>8.8666999999999998</v>
      </c>
      <c r="R17" s="35">
        <v>8.8666999999999998</v>
      </c>
      <c r="S17" s="20"/>
      <c r="T17" s="35">
        <v>6.1082999999999998</v>
      </c>
      <c r="U17" s="35">
        <v>6.1082999999999998</v>
      </c>
      <c r="V17" s="20"/>
      <c r="W17" s="39">
        <v>7.4916999999999998</v>
      </c>
      <c r="X17" s="40">
        <v>7.4916999999999998</v>
      </c>
    </row>
    <row r="18" spans="1:24" ht="14.4" x14ac:dyDescent="0.3">
      <c r="A18" s="1">
        <v>1993</v>
      </c>
      <c r="B18" s="48">
        <v>6.7878999999999996</v>
      </c>
      <c r="C18" s="69">
        <v>6.7878999999999996</v>
      </c>
      <c r="D18" s="20"/>
      <c r="E18" s="35">
        <v>6.6</v>
      </c>
      <c r="F18" s="35">
        <v>6.6</v>
      </c>
      <c r="G18" s="20"/>
      <c r="H18" s="35">
        <v>6.95</v>
      </c>
      <c r="I18" s="35">
        <v>6.95</v>
      </c>
      <c r="J18" s="20"/>
      <c r="K18" s="35">
        <v>7.2416999999999998</v>
      </c>
      <c r="L18" s="35">
        <v>7.2416999999999998</v>
      </c>
      <c r="M18" s="20"/>
      <c r="N18" s="35">
        <v>6.1166999999999998</v>
      </c>
      <c r="O18" s="35">
        <v>6.1166999999999998</v>
      </c>
      <c r="P18" s="20"/>
      <c r="Q18" s="35">
        <v>7.7249999999999996</v>
      </c>
      <c r="R18" s="35">
        <v>7.7249999999999996</v>
      </c>
      <c r="S18" s="20"/>
      <c r="T18" s="35">
        <v>5.15</v>
      </c>
      <c r="U18" s="35">
        <v>5.15</v>
      </c>
      <c r="V18" s="20"/>
      <c r="W18" s="39">
        <v>6.9082999999999997</v>
      </c>
      <c r="X18" s="40">
        <v>6.9082999999999997</v>
      </c>
    </row>
    <row r="19" spans="1:24" ht="14.4" x14ac:dyDescent="0.3">
      <c r="A19" s="1">
        <v>1994</v>
      </c>
      <c r="B19" s="48">
        <v>5.8879000000000001</v>
      </c>
      <c r="C19" s="69">
        <v>5.8879000000000001</v>
      </c>
      <c r="D19" s="20"/>
      <c r="E19" s="35">
        <v>5.5833000000000004</v>
      </c>
      <c r="F19" s="35">
        <v>5.5833000000000004</v>
      </c>
      <c r="G19" s="20"/>
      <c r="H19" s="35">
        <v>6.0167000000000002</v>
      </c>
      <c r="I19" s="35">
        <v>6.0167000000000002</v>
      </c>
      <c r="J19" s="20"/>
      <c r="K19" s="35">
        <v>6.9916999999999998</v>
      </c>
      <c r="L19" s="35">
        <v>6.9916999999999998</v>
      </c>
      <c r="M19" s="20"/>
      <c r="N19" s="35">
        <v>4.7249999999999996</v>
      </c>
      <c r="O19" s="35">
        <v>4.7249999999999996</v>
      </c>
      <c r="P19" s="20"/>
      <c r="Q19" s="35">
        <v>6.9</v>
      </c>
      <c r="R19" s="35">
        <v>6.9</v>
      </c>
      <c r="S19" s="20"/>
      <c r="T19" s="35">
        <v>4.5667</v>
      </c>
      <c r="U19" s="35">
        <v>4.5667</v>
      </c>
      <c r="V19" s="20"/>
      <c r="W19" s="39">
        <v>6.1</v>
      </c>
      <c r="X19" s="40">
        <v>6.1</v>
      </c>
    </row>
    <row r="20" spans="1:24" ht="14.4" x14ac:dyDescent="0.3">
      <c r="A20" s="1">
        <v>1995</v>
      </c>
      <c r="B20" s="48">
        <v>5.3055000000000003</v>
      </c>
      <c r="C20" s="69">
        <v>5.3055000000000003</v>
      </c>
      <c r="D20" s="20"/>
      <c r="E20" s="35">
        <v>5.4916999999999998</v>
      </c>
      <c r="F20" s="35">
        <v>5.4916999999999998</v>
      </c>
      <c r="G20" s="20"/>
      <c r="H20" s="35">
        <v>5.2832999999999997</v>
      </c>
      <c r="I20" s="35">
        <v>5.2832999999999997</v>
      </c>
      <c r="J20" s="20"/>
      <c r="K20" s="35">
        <v>5.9417</v>
      </c>
      <c r="L20" s="35">
        <v>5.9417</v>
      </c>
      <c r="M20" s="20"/>
      <c r="N20" s="35">
        <v>3.9750000000000001</v>
      </c>
      <c r="O20" s="35">
        <v>3.9750000000000001</v>
      </c>
      <c r="P20" s="20"/>
      <c r="Q20" s="35">
        <v>6.3167</v>
      </c>
      <c r="R20" s="35">
        <v>6.3167</v>
      </c>
      <c r="S20" s="20"/>
      <c r="T20" s="35">
        <v>4.2583000000000002</v>
      </c>
      <c r="U20" s="35">
        <v>4.2583000000000002</v>
      </c>
      <c r="V20" s="20"/>
      <c r="W20" s="39">
        <v>5.5917000000000003</v>
      </c>
      <c r="X20" s="40">
        <v>5.5917000000000003</v>
      </c>
    </row>
    <row r="21" spans="1:24" ht="14.4" x14ac:dyDescent="0.3">
      <c r="A21" s="1">
        <v>1996</v>
      </c>
      <c r="B21" s="48">
        <v>4.7805</v>
      </c>
      <c r="C21" s="69">
        <v>4.7805</v>
      </c>
      <c r="D21" s="20"/>
      <c r="E21" s="35">
        <v>5.5</v>
      </c>
      <c r="F21" s="35">
        <v>5.5</v>
      </c>
      <c r="G21" s="20"/>
      <c r="H21" s="35">
        <v>4.4417</v>
      </c>
      <c r="I21" s="35">
        <v>4.4417</v>
      </c>
      <c r="J21" s="20"/>
      <c r="K21" s="35">
        <v>5.2083000000000004</v>
      </c>
      <c r="L21" s="35">
        <v>5.2083000000000004</v>
      </c>
      <c r="M21" s="20"/>
      <c r="N21" s="35">
        <v>3.8083</v>
      </c>
      <c r="O21" s="35">
        <v>3.8083</v>
      </c>
      <c r="P21" s="20"/>
      <c r="Q21" s="35">
        <v>5.45</v>
      </c>
      <c r="R21" s="35">
        <v>5.45</v>
      </c>
      <c r="S21" s="20"/>
      <c r="T21" s="35">
        <v>4.2750000000000004</v>
      </c>
      <c r="U21" s="35">
        <v>4.2750000000000004</v>
      </c>
      <c r="V21" s="20"/>
      <c r="W21" s="39">
        <v>5.4082999999999997</v>
      </c>
      <c r="X21" s="40">
        <v>5.4082999999999997</v>
      </c>
    </row>
    <row r="22" spans="1:24" ht="14.4" x14ac:dyDescent="0.3">
      <c r="A22" s="1">
        <v>1997</v>
      </c>
      <c r="B22" s="48">
        <v>4.3082000000000003</v>
      </c>
      <c r="C22" s="69">
        <v>4.3082000000000003</v>
      </c>
      <c r="D22" s="20"/>
      <c r="E22" s="35">
        <v>4.9916999999999998</v>
      </c>
      <c r="F22" s="35">
        <v>4.9916999999999998</v>
      </c>
      <c r="G22" s="20"/>
      <c r="H22" s="35">
        <v>3.9083000000000001</v>
      </c>
      <c r="I22" s="35">
        <v>3.9083000000000001</v>
      </c>
      <c r="J22" s="20"/>
      <c r="K22" s="35">
        <v>5.0250000000000004</v>
      </c>
      <c r="L22" s="35">
        <v>5.0250000000000004</v>
      </c>
      <c r="M22" s="20"/>
      <c r="N22" s="35">
        <v>3.3167</v>
      </c>
      <c r="O22" s="35">
        <v>3.3167</v>
      </c>
      <c r="P22" s="20"/>
      <c r="Q22" s="35">
        <v>5.125</v>
      </c>
      <c r="R22" s="35">
        <v>5.125</v>
      </c>
      <c r="S22" s="20"/>
      <c r="T22" s="35">
        <v>3.9083000000000001</v>
      </c>
      <c r="U22" s="35">
        <v>3.9083000000000001</v>
      </c>
      <c r="V22" s="20"/>
      <c r="W22" s="39">
        <v>4.9417</v>
      </c>
      <c r="X22" s="40">
        <v>4.9417</v>
      </c>
    </row>
    <row r="23" spans="1:24" ht="14.4" x14ac:dyDescent="0.3">
      <c r="A23" s="1">
        <v>1998</v>
      </c>
      <c r="B23" s="48">
        <v>3.4845999999999999</v>
      </c>
      <c r="C23" s="69">
        <v>3.4845999999999999</v>
      </c>
      <c r="D23" s="20"/>
      <c r="E23" s="35">
        <v>3.4249999999999998</v>
      </c>
      <c r="F23" s="35">
        <v>3.4249999999999998</v>
      </c>
      <c r="G23" s="20"/>
      <c r="H23" s="35">
        <v>3.2749999999999999</v>
      </c>
      <c r="I23" s="35">
        <v>3.2749999999999999</v>
      </c>
      <c r="J23" s="20"/>
      <c r="K23" s="35">
        <v>4.4916999999999998</v>
      </c>
      <c r="L23" s="35">
        <v>4.4916999999999998</v>
      </c>
      <c r="M23" s="20"/>
      <c r="N23" s="35">
        <v>2.8167</v>
      </c>
      <c r="O23" s="35">
        <v>2.8167</v>
      </c>
      <c r="P23" s="20"/>
      <c r="Q23" s="35">
        <v>4.5999999999999996</v>
      </c>
      <c r="R23" s="35">
        <v>4.5999999999999996</v>
      </c>
      <c r="S23" s="20"/>
      <c r="T23" s="35">
        <v>3.4</v>
      </c>
      <c r="U23" s="35">
        <v>3.4</v>
      </c>
      <c r="V23" s="20"/>
      <c r="W23" s="39">
        <v>4.5</v>
      </c>
      <c r="X23" s="40">
        <v>4.5</v>
      </c>
    </row>
    <row r="24" spans="1:24" ht="14.4" x14ac:dyDescent="0.3">
      <c r="A24" s="1">
        <v>1999</v>
      </c>
      <c r="B24" s="48">
        <v>3.1960999999999999</v>
      </c>
      <c r="C24" s="69">
        <v>3.1960999999999999</v>
      </c>
      <c r="D24" s="20"/>
      <c r="E24" s="35">
        <v>2.8833000000000002</v>
      </c>
      <c r="F24" s="35">
        <v>2.8833000000000002</v>
      </c>
      <c r="G24" s="20"/>
      <c r="H24" s="35">
        <v>3.1749999999999998</v>
      </c>
      <c r="I24" s="35">
        <v>3.1749999999999998</v>
      </c>
      <c r="J24" s="20"/>
      <c r="K24" s="35">
        <v>3.9417</v>
      </c>
      <c r="L24" s="35">
        <v>3.9417</v>
      </c>
      <c r="M24" s="20"/>
      <c r="N24" s="35">
        <v>2.7</v>
      </c>
      <c r="O24" s="35">
        <v>2.7</v>
      </c>
      <c r="P24" s="20"/>
      <c r="Q24" s="35">
        <v>4.1417000000000002</v>
      </c>
      <c r="R24" s="35">
        <v>4.1417000000000002</v>
      </c>
      <c r="S24" s="20"/>
      <c r="T24" s="35">
        <v>2.9582999999999999</v>
      </c>
      <c r="U24" s="35">
        <v>2.9582999999999999</v>
      </c>
      <c r="V24" s="20"/>
      <c r="W24" s="39">
        <v>4.2167000000000003</v>
      </c>
      <c r="X24" s="40">
        <v>4.2167000000000003</v>
      </c>
    </row>
    <row r="25" spans="1:24" ht="14.4" x14ac:dyDescent="0.3">
      <c r="A25" s="1">
        <v>2000</v>
      </c>
      <c r="B25" s="48">
        <v>2.7845</v>
      </c>
      <c r="C25" s="69">
        <v>2.7845</v>
      </c>
      <c r="D25" s="20"/>
      <c r="E25" s="35">
        <v>2.4083000000000001</v>
      </c>
      <c r="F25" s="35">
        <v>2.4083000000000001</v>
      </c>
      <c r="G25" s="20"/>
      <c r="H25" s="35">
        <v>2.7</v>
      </c>
      <c r="I25" s="35">
        <v>2.7</v>
      </c>
      <c r="J25" s="20"/>
      <c r="K25" s="35">
        <v>3.35</v>
      </c>
      <c r="L25" s="35">
        <v>3.35</v>
      </c>
      <c r="M25" s="20"/>
      <c r="N25" s="35">
        <v>2.6667000000000001</v>
      </c>
      <c r="O25" s="35">
        <v>2.6667000000000001</v>
      </c>
      <c r="P25" s="20"/>
      <c r="Q25" s="35">
        <v>4.0750000000000002</v>
      </c>
      <c r="R25" s="35">
        <v>4.0750000000000002</v>
      </c>
      <c r="S25" s="20"/>
      <c r="T25" s="35">
        <v>2.7917000000000001</v>
      </c>
      <c r="U25" s="35">
        <v>2.7917000000000001</v>
      </c>
      <c r="V25" s="20"/>
      <c r="W25" s="39">
        <v>3.9666999999999999</v>
      </c>
      <c r="X25" s="40">
        <v>3.9666999999999999</v>
      </c>
    </row>
    <row r="26" spans="1:24" ht="14.4" x14ac:dyDescent="0.3">
      <c r="A26" s="1">
        <v>2001</v>
      </c>
      <c r="B26" s="48">
        <v>3.6126</v>
      </c>
      <c r="C26" s="69">
        <v>3.6126</v>
      </c>
      <c r="D26" s="20"/>
      <c r="E26" s="35">
        <v>3.1166999999999998</v>
      </c>
      <c r="F26" s="35">
        <v>3.1166999999999998</v>
      </c>
      <c r="G26" s="20"/>
      <c r="H26" s="35">
        <v>3.7332999999999998</v>
      </c>
      <c r="I26" s="35">
        <v>3.7332999999999998</v>
      </c>
      <c r="J26" s="20"/>
      <c r="K26" s="35">
        <v>3.8332999999999999</v>
      </c>
      <c r="L26" s="35">
        <v>3.8332999999999999</v>
      </c>
      <c r="M26" s="20"/>
      <c r="N26" s="35">
        <v>3.4417</v>
      </c>
      <c r="O26" s="35">
        <v>3.4417</v>
      </c>
      <c r="P26" s="20"/>
      <c r="Q26" s="35">
        <v>4.5583</v>
      </c>
      <c r="R26" s="35">
        <v>4.5583</v>
      </c>
      <c r="S26" s="20"/>
      <c r="T26" s="35">
        <v>3.3167</v>
      </c>
      <c r="U26" s="35">
        <v>3.3167</v>
      </c>
      <c r="V26" s="20"/>
      <c r="W26" s="39">
        <v>4.7416999999999998</v>
      </c>
      <c r="X26" s="40">
        <v>4.7416999999999998</v>
      </c>
    </row>
    <row r="27" spans="1:24" ht="14.4" x14ac:dyDescent="0.3">
      <c r="A27" s="1">
        <v>2002</v>
      </c>
      <c r="B27" s="48">
        <v>4.8287000000000004</v>
      </c>
      <c r="C27" s="69">
        <v>4.8287000000000004</v>
      </c>
      <c r="D27" s="20"/>
      <c r="E27" s="35">
        <v>4.3499999999999996</v>
      </c>
      <c r="F27" s="35">
        <v>4.3499999999999996</v>
      </c>
      <c r="G27" s="20"/>
      <c r="H27" s="35">
        <v>5.3</v>
      </c>
      <c r="I27" s="35">
        <v>5.3</v>
      </c>
      <c r="J27" s="20"/>
      <c r="K27" s="35">
        <v>4.3582999999999998</v>
      </c>
      <c r="L27" s="35">
        <v>4.3582999999999998</v>
      </c>
      <c r="M27" s="20"/>
      <c r="N27" s="35">
        <v>4.4667000000000003</v>
      </c>
      <c r="O27" s="35">
        <v>4.4667000000000003</v>
      </c>
      <c r="P27" s="20"/>
      <c r="Q27" s="35">
        <v>5.0083000000000002</v>
      </c>
      <c r="R27" s="35">
        <v>5.0083000000000002</v>
      </c>
      <c r="S27" s="20"/>
      <c r="T27" s="35">
        <v>4.0083000000000002</v>
      </c>
      <c r="U27" s="35">
        <v>4.0083000000000002</v>
      </c>
      <c r="V27" s="20"/>
      <c r="W27" s="39">
        <v>5.7832999999999997</v>
      </c>
      <c r="X27" s="40">
        <v>5.7832999999999997</v>
      </c>
    </row>
    <row r="28" spans="1:24" ht="14.4" x14ac:dyDescent="0.3">
      <c r="A28" s="1">
        <v>2003</v>
      </c>
      <c r="B28" s="48">
        <v>5.3579999999999997</v>
      </c>
      <c r="C28" s="69">
        <v>5.3579999999999997</v>
      </c>
      <c r="D28" s="20"/>
      <c r="E28" s="35">
        <v>5.4166999999999996</v>
      </c>
      <c r="F28" s="35">
        <v>5.4166999999999996</v>
      </c>
      <c r="G28" s="20"/>
      <c r="H28" s="35">
        <v>5.7249999999999996</v>
      </c>
      <c r="I28" s="35">
        <v>5.7249999999999996</v>
      </c>
      <c r="J28" s="20"/>
      <c r="K28" s="35">
        <v>4.9583000000000004</v>
      </c>
      <c r="L28" s="35">
        <v>4.9583000000000004</v>
      </c>
      <c r="M28" s="20"/>
      <c r="N28" s="35">
        <v>4.3417000000000003</v>
      </c>
      <c r="O28" s="35">
        <v>4.3417000000000003</v>
      </c>
      <c r="P28" s="20"/>
      <c r="Q28" s="35">
        <v>5.3333000000000004</v>
      </c>
      <c r="R28" s="35">
        <v>5.3333000000000004</v>
      </c>
      <c r="S28" s="20"/>
      <c r="T28" s="35">
        <v>4.3</v>
      </c>
      <c r="U28" s="35">
        <v>4.3</v>
      </c>
      <c r="V28" s="20"/>
      <c r="W28" s="39">
        <v>5.9916999999999998</v>
      </c>
      <c r="X28" s="40">
        <v>5.9916999999999998</v>
      </c>
    </row>
    <row r="29" spans="1:24" ht="14.4" x14ac:dyDescent="0.3">
      <c r="A29" s="1">
        <v>2004</v>
      </c>
      <c r="B29" s="48">
        <v>4.8582999999999998</v>
      </c>
      <c r="C29" s="69">
        <v>4.8582999999999998</v>
      </c>
      <c r="D29" s="20"/>
      <c r="E29" s="35">
        <v>4.9583000000000004</v>
      </c>
      <c r="F29" s="35">
        <v>4.9583000000000004</v>
      </c>
      <c r="G29" s="20"/>
      <c r="H29" s="35">
        <v>5.1417000000000002</v>
      </c>
      <c r="I29" s="35">
        <v>5.1417000000000002</v>
      </c>
      <c r="J29" s="20"/>
      <c r="K29" s="35">
        <v>4.6417000000000002</v>
      </c>
      <c r="L29" s="35">
        <v>4.6417000000000002</v>
      </c>
      <c r="M29" s="20"/>
      <c r="N29" s="35">
        <v>3.7749999999999999</v>
      </c>
      <c r="O29" s="35">
        <v>3.7749999999999999</v>
      </c>
      <c r="P29" s="20"/>
      <c r="Q29" s="35">
        <v>5.1582999999999997</v>
      </c>
      <c r="R29" s="35">
        <v>5.1582999999999997</v>
      </c>
      <c r="S29" s="20"/>
      <c r="T29" s="35">
        <v>3.6667000000000001</v>
      </c>
      <c r="U29" s="35">
        <v>3.6667000000000001</v>
      </c>
      <c r="V29" s="20"/>
      <c r="W29" s="39">
        <v>5.5416999999999996</v>
      </c>
      <c r="X29" s="40">
        <v>5.5416999999999996</v>
      </c>
    </row>
    <row r="30" spans="1:24" ht="14.4" x14ac:dyDescent="0.3">
      <c r="A30" s="1">
        <v>2005</v>
      </c>
      <c r="B30" s="48">
        <v>4.6887999999999996</v>
      </c>
      <c r="C30" s="69">
        <v>4.6887999999999996</v>
      </c>
      <c r="D30" s="20"/>
      <c r="E30" s="35">
        <v>4.875</v>
      </c>
      <c r="F30" s="35">
        <v>4.875</v>
      </c>
      <c r="G30" s="20"/>
      <c r="H30" s="35">
        <v>4.8582999999999998</v>
      </c>
      <c r="I30" s="35">
        <v>4.8582999999999998</v>
      </c>
      <c r="J30" s="20"/>
      <c r="K30" s="35">
        <v>4.8833000000000002</v>
      </c>
      <c r="L30" s="35">
        <v>4.8833000000000002</v>
      </c>
      <c r="M30" s="20"/>
      <c r="N30" s="35">
        <v>3.5750000000000002</v>
      </c>
      <c r="O30" s="35">
        <v>3.5750000000000002</v>
      </c>
      <c r="P30" s="20"/>
      <c r="Q30" s="35">
        <v>5.0583</v>
      </c>
      <c r="R30" s="35">
        <v>5.0583</v>
      </c>
      <c r="S30" s="20"/>
      <c r="T30" s="35">
        <v>3.4916999999999998</v>
      </c>
      <c r="U30" s="35">
        <v>3.4916999999999998</v>
      </c>
      <c r="V30" s="20"/>
      <c r="W30" s="39">
        <v>5.0833000000000004</v>
      </c>
      <c r="X30" s="40">
        <v>5.0833000000000004</v>
      </c>
    </row>
    <row r="31" spans="1:24" ht="14.4" x14ac:dyDescent="0.3">
      <c r="A31" s="1">
        <v>2006</v>
      </c>
      <c r="B31" s="48">
        <v>4.5258000000000003</v>
      </c>
      <c r="C31" s="69">
        <v>4.5258000000000003</v>
      </c>
      <c r="D31" s="20"/>
      <c r="E31" s="35">
        <v>4.3333000000000004</v>
      </c>
      <c r="F31" s="35">
        <v>4.3333000000000004</v>
      </c>
      <c r="G31" s="20"/>
      <c r="H31" s="35">
        <v>4.8917000000000002</v>
      </c>
      <c r="I31" s="35">
        <v>4.8917000000000002</v>
      </c>
      <c r="J31" s="20"/>
      <c r="K31" s="35">
        <v>4.5583</v>
      </c>
      <c r="L31" s="35">
        <v>4.5583</v>
      </c>
      <c r="M31" s="20"/>
      <c r="N31" s="35">
        <v>3.4417</v>
      </c>
      <c r="O31" s="35">
        <v>3.4417</v>
      </c>
      <c r="P31" s="20"/>
      <c r="Q31" s="35">
        <v>4.9166999999999996</v>
      </c>
      <c r="R31" s="35">
        <v>4.9166999999999996</v>
      </c>
      <c r="S31" s="20"/>
      <c r="T31" s="35">
        <v>3.6833</v>
      </c>
      <c r="U31" s="35">
        <v>3.6833</v>
      </c>
      <c r="V31" s="20"/>
      <c r="W31" s="39">
        <v>4.6082999999999998</v>
      </c>
      <c r="X31" s="40">
        <v>4.6082999999999998</v>
      </c>
    </row>
    <row r="32" spans="1:24" ht="14.4" x14ac:dyDescent="0.3">
      <c r="A32" s="1">
        <v>2007</v>
      </c>
      <c r="B32" s="48">
        <v>4.5212000000000003</v>
      </c>
      <c r="C32" s="69">
        <v>4.5212000000000003</v>
      </c>
      <c r="D32" s="20"/>
      <c r="E32" s="35">
        <v>4.4832999999999998</v>
      </c>
      <c r="F32" s="35">
        <v>4.4832999999999998</v>
      </c>
      <c r="G32" s="20"/>
      <c r="H32" s="35">
        <v>4.6500000000000004</v>
      </c>
      <c r="I32" s="35">
        <v>4.6500000000000004</v>
      </c>
      <c r="J32" s="20"/>
      <c r="K32" s="35">
        <v>4.7</v>
      </c>
      <c r="L32" s="35">
        <v>4.7</v>
      </c>
      <c r="M32" s="20"/>
      <c r="N32" s="35">
        <v>3.5333000000000001</v>
      </c>
      <c r="O32" s="35">
        <v>3.5333000000000001</v>
      </c>
      <c r="P32" s="20"/>
      <c r="Q32" s="35">
        <v>5.2249999999999996</v>
      </c>
      <c r="R32" s="35">
        <v>5.2249999999999996</v>
      </c>
      <c r="S32" s="20"/>
      <c r="T32" s="35">
        <v>4.0250000000000004</v>
      </c>
      <c r="U32" s="35">
        <v>4.0250000000000004</v>
      </c>
      <c r="V32" s="20"/>
      <c r="W32" s="39">
        <v>4.6166999999999998</v>
      </c>
      <c r="X32" s="40">
        <v>4.6166999999999998</v>
      </c>
    </row>
    <row r="33" spans="1:24" ht="14.4" x14ac:dyDescent="0.3">
      <c r="A33" s="1">
        <v>2008</v>
      </c>
      <c r="B33" s="48">
        <v>5.5777000000000001</v>
      </c>
      <c r="C33" s="69">
        <v>5.5777000000000001</v>
      </c>
      <c r="D33" s="20"/>
      <c r="E33" s="35">
        <v>5.7</v>
      </c>
      <c r="F33" s="35">
        <v>5.7</v>
      </c>
      <c r="G33" s="20"/>
      <c r="H33" s="35">
        <v>5.6</v>
      </c>
      <c r="I33" s="35">
        <v>5.6</v>
      </c>
      <c r="J33" s="20"/>
      <c r="K33" s="35">
        <v>5.5250000000000004</v>
      </c>
      <c r="L33" s="35">
        <v>5.5250000000000004</v>
      </c>
      <c r="M33" s="20"/>
      <c r="N33" s="35">
        <v>3.8833000000000002</v>
      </c>
      <c r="O33" s="35">
        <v>3.8833000000000002</v>
      </c>
      <c r="P33" s="20"/>
      <c r="Q33" s="35">
        <v>7.8</v>
      </c>
      <c r="R33" s="35">
        <v>7.8</v>
      </c>
      <c r="S33" s="20"/>
      <c r="T33" s="35">
        <v>4.7083000000000004</v>
      </c>
      <c r="U33" s="35">
        <v>4.7083000000000004</v>
      </c>
      <c r="V33" s="20"/>
      <c r="W33" s="39">
        <v>5.8</v>
      </c>
      <c r="X33" s="40">
        <v>5.8</v>
      </c>
    </row>
    <row r="34" spans="1:24" ht="14.4" x14ac:dyDescent="0.3">
      <c r="A34" s="1">
        <v>2009</v>
      </c>
      <c r="B34" s="48">
        <v>8.1572999999999993</v>
      </c>
      <c r="C34" s="69">
        <v>8.1572999999999993</v>
      </c>
      <c r="D34" s="20"/>
      <c r="E34" s="35">
        <v>8.0667000000000009</v>
      </c>
      <c r="F34" s="35">
        <v>8.0667000000000009</v>
      </c>
      <c r="G34" s="20"/>
      <c r="H34" s="35">
        <v>8.3000000000000007</v>
      </c>
      <c r="I34" s="35">
        <v>8.3000000000000007</v>
      </c>
      <c r="J34" s="20"/>
      <c r="K34" s="35">
        <v>8.1166999999999998</v>
      </c>
      <c r="L34" s="35">
        <v>8.1166999999999998</v>
      </c>
      <c r="M34" s="20"/>
      <c r="N34" s="35">
        <v>6.2667000000000002</v>
      </c>
      <c r="O34" s="35">
        <v>6.2667000000000002</v>
      </c>
      <c r="P34" s="20"/>
      <c r="Q34" s="35">
        <v>11.058299999999999</v>
      </c>
      <c r="R34" s="35">
        <v>11.058299999999999</v>
      </c>
      <c r="S34" s="20"/>
      <c r="T34" s="35">
        <v>6.6</v>
      </c>
      <c r="U34" s="35">
        <v>6.6</v>
      </c>
      <c r="V34" s="20"/>
      <c r="W34" s="39">
        <v>9.2833000000000006</v>
      </c>
      <c r="X34" s="40">
        <v>9.2833000000000006</v>
      </c>
    </row>
    <row r="35" spans="1:24" ht="14.4" x14ac:dyDescent="0.3">
      <c r="A35" s="1">
        <v>2010</v>
      </c>
      <c r="B35" s="48">
        <v>8.3408999999999995</v>
      </c>
      <c r="C35" s="69">
        <v>8.3408999999999995</v>
      </c>
      <c r="D35" s="20"/>
      <c r="E35" s="35">
        <v>9.1082999999999998</v>
      </c>
      <c r="F35" s="35">
        <v>9.1082999999999998</v>
      </c>
      <c r="G35" s="20"/>
      <c r="H35" s="35">
        <v>8.2750000000000004</v>
      </c>
      <c r="I35" s="35">
        <v>8.2750000000000004</v>
      </c>
      <c r="J35" s="20"/>
      <c r="K35" s="35">
        <v>8.125</v>
      </c>
      <c r="L35" s="35">
        <v>8.125</v>
      </c>
      <c r="M35" s="20"/>
      <c r="N35" s="35">
        <v>5.8333000000000004</v>
      </c>
      <c r="O35" s="35">
        <v>5.8333000000000004</v>
      </c>
      <c r="P35" s="20"/>
      <c r="Q35" s="35">
        <v>11.175000000000001</v>
      </c>
      <c r="R35" s="35">
        <v>11.175000000000001</v>
      </c>
      <c r="S35" s="20"/>
      <c r="T35" s="35">
        <v>6.0750000000000002</v>
      </c>
      <c r="U35" s="35">
        <v>6.0750000000000002</v>
      </c>
      <c r="V35" s="20"/>
      <c r="W35" s="39">
        <v>9.6082999999999998</v>
      </c>
      <c r="X35" s="40">
        <v>9.6082999999999998</v>
      </c>
    </row>
    <row r="36" spans="1:24" ht="14.4" x14ac:dyDescent="0.3">
      <c r="A36" s="1">
        <v>2011</v>
      </c>
      <c r="B36" s="48">
        <v>7.6856</v>
      </c>
      <c r="C36" s="69">
        <v>7.6856</v>
      </c>
      <c r="D36" s="20"/>
      <c r="E36" s="35">
        <v>8.7750000000000004</v>
      </c>
      <c r="F36" s="35">
        <v>8.7750000000000004</v>
      </c>
      <c r="G36" s="20"/>
      <c r="H36" s="35">
        <v>7.2167000000000003</v>
      </c>
      <c r="I36" s="35">
        <v>7.2167000000000003</v>
      </c>
      <c r="J36" s="20"/>
      <c r="K36" s="35">
        <v>7.8917000000000002</v>
      </c>
      <c r="L36" s="35">
        <v>7.8917000000000002</v>
      </c>
      <c r="M36" s="20"/>
      <c r="N36" s="35">
        <v>5.3917000000000002</v>
      </c>
      <c r="O36" s="35">
        <v>5.3917000000000002</v>
      </c>
      <c r="P36" s="20"/>
      <c r="Q36" s="35">
        <v>11.0167</v>
      </c>
      <c r="R36" s="35">
        <v>11.0167</v>
      </c>
      <c r="S36" s="20"/>
      <c r="T36" s="35">
        <v>5.4583000000000004</v>
      </c>
      <c r="U36" s="35">
        <v>5.4583000000000004</v>
      </c>
      <c r="V36" s="20"/>
      <c r="W36" s="39">
        <v>8.9332999999999991</v>
      </c>
      <c r="X36" s="40">
        <v>8.9332999999999991</v>
      </c>
    </row>
    <row r="37" spans="1:24" ht="14.4" x14ac:dyDescent="0.3">
      <c r="A37" s="1">
        <v>2012</v>
      </c>
      <c r="B37" s="48">
        <v>7.2232000000000003</v>
      </c>
      <c r="C37" s="69">
        <v>7.2149999999999999</v>
      </c>
      <c r="D37" s="20"/>
      <c r="E37" s="35">
        <v>8.3416999999999994</v>
      </c>
      <c r="F37" s="35">
        <v>8.3249999999999993</v>
      </c>
      <c r="G37" s="20"/>
      <c r="H37" s="35">
        <v>6.6582999999999997</v>
      </c>
      <c r="I37" s="35">
        <v>6.6417000000000002</v>
      </c>
      <c r="J37" s="20"/>
      <c r="K37" s="35">
        <v>7.4583000000000004</v>
      </c>
      <c r="L37" s="35">
        <v>7.4667000000000003</v>
      </c>
      <c r="M37" s="20"/>
      <c r="N37" s="35">
        <v>5.4832999999999998</v>
      </c>
      <c r="O37" s="35">
        <v>5.4916999999999998</v>
      </c>
      <c r="P37" s="20"/>
      <c r="Q37" s="35">
        <v>10.3917</v>
      </c>
      <c r="R37" s="35">
        <v>10.3833</v>
      </c>
      <c r="S37" s="20"/>
      <c r="T37" s="35">
        <v>4.9417</v>
      </c>
      <c r="U37" s="35">
        <v>4.9333</v>
      </c>
      <c r="V37" s="20"/>
      <c r="W37" s="39">
        <v>8.0749999999999993</v>
      </c>
      <c r="X37" s="40">
        <v>8.0749999999999993</v>
      </c>
    </row>
    <row r="38" spans="1:24" ht="14.4" x14ac:dyDescent="0.3">
      <c r="A38" s="1">
        <v>2013</v>
      </c>
      <c r="B38" s="48">
        <v>6.8110999999999997</v>
      </c>
      <c r="C38" s="69">
        <v>6.7957000000000001</v>
      </c>
      <c r="D38" s="20"/>
      <c r="E38" s="35">
        <v>7.6833</v>
      </c>
      <c r="F38" s="35">
        <v>7.6749999999999998</v>
      </c>
      <c r="G38" s="20"/>
      <c r="H38" s="35">
        <v>6.6166999999999998</v>
      </c>
      <c r="I38" s="35">
        <v>6.6166999999999998</v>
      </c>
      <c r="J38" s="20"/>
      <c r="K38" s="35">
        <v>6.6</v>
      </c>
      <c r="L38" s="35">
        <v>6.6</v>
      </c>
      <c r="M38" s="20"/>
      <c r="N38" s="35">
        <v>5.05</v>
      </c>
      <c r="O38" s="35">
        <v>5.0583</v>
      </c>
      <c r="P38" s="20"/>
      <c r="Q38" s="35">
        <v>9.1917000000000009</v>
      </c>
      <c r="R38" s="35">
        <v>9.1832999999999991</v>
      </c>
      <c r="S38" s="20"/>
      <c r="T38" s="35">
        <v>4.3666999999999998</v>
      </c>
      <c r="U38" s="35">
        <v>4.3833000000000002</v>
      </c>
      <c r="V38" s="20"/>
      <c r="W38" s="39">
        <v>7.3666999999999998</v>
      </c>
      <c r="X38" s="40">
        <v>7.375</v>
      </c>
    </row>
    <row r="39" spans="1:24" ht="14.4" x14ac:dyDescent="0.3">
      <c r="A39" s="1">
        <v>2014</v>
      </c>
      <c r="B39" s="48">
        <v>5.8212999999999999</v>
      </c>
      <c r="C39" s="69">
        <v>5.8171999999999997</v>
      </c>
      <c r="D39" s="20"/>
      <c r="E39" s="35">
        <v>6.5667</v>
      </c>
      <c r="F39" s="35">
        <v>6.5583</v>
      </c>
      <c r="G39" s="20"/>
      <c r="H39" s="35">
        <v>5.6749999999999998</v>
      </c>
      <c r="I39" s="35">
        <v>5.6666999999999996</v>
      </c>
      <c r="J39" s="20"/>
      <c r="K39" s="35">
        <v>5.5917000000000003</v>
      </c>
      <c r="L39" s="35">
        <v>5.6082999999999998</v>
      </c>
      <c r="M39" s="20"/>
      <c r="N39" s="35">
        <v>4.2667000000000002</v>
      </c>
      <c r="O39" s="35">
        <v>4.2832999999999997</v>
      </c>
      <c r="P39" s="20"/>
      <c r="Q39" s="35">
        <v>7.65</v>
      </c>
      <c r="R39" s="35">
        <v>7.65</v>
      </c>
      <c r="S39" s="20"/>
      <c r="T39" s="35">
        <v>3.9417</v>
      </c>
      <c r="U39" s="35">
        <v>3.9750000000000001</v>
      </c>
      <c r="V39" s="20"/>
      <c r="W39" s="39">
        <v>6.1666999999999996</v>
      </c>
      <c r="X39" s="40">
        <v>6.1666999999999996</v>
      </c>
    </row>
    <row r="40" spans="1:24" ht="14.4" x14ac:dyDescent="0.3">
      <c r="A40" s="1">
        <v>2015</v>
      </c>
      <c r="B40" s="48">
        <v>4.8282999999999996</v>
      </c>
      <c r="C40" s="69">
        <v>4.9222000000000001</v>
      </c>
      <c r="D40" s="20"/>
      <c r="E40" s="35">
        <v>5.625</v>
      </c>
      <c r="F40" s="35">
        <v>5.5917000000000003</v>
      </c>
      <c r="G40" s="20"/>
      <c r="H40" s="35">
        <v>4.75</v>
      </c>
      <c r="I40" s="35">
        <v>4.9333</v>
      </c>
      <c r="J40" s="20"/>
      <c r="K40" s="35">
        <v>4.3333000000000004</v>
      </c>
      <c r="L40" s="35">
        <v>4.4000000000000004</v>
      </c>
      <c r="M40" s="20"/>
      <c r="N40" s="35">
        <v>3.3582999999999998</v>
      </c>
      <c r="O40" s="35">
        <v>3.4333</v>
      </c>
      <c r="P40" s="20"/>
      <c r="Q40" s="35">
        <v>5.95</v>
      </c>
      <c r="R40" s="35">
        <v>5.95</v>
      </c>
      <c r="S40" s="20"/>
      <c r="T40" s="35">
        <v>3.5583</v>
      </c>
      <c r="U40" s="35">
        <v>3.6749999999999998</v>
      </c>
      <c r="V40" s="20"/>
      <c r="W40" s="39">
        <v>5.2583000000000002</v>
      </c>
      <c r="X40" s="40">
        <v>5.2832999999999997</v>
      </c>
    </row>
    <row r="41" spans="1:24" ht="14.4" x14ac:dyDescent="0.3">
      <c r="A41" s="1">
        <v>2016</v>
      </c>
      <c r="B41" s="48">
        <v>4.0274999999999999</v>
      </c>
      <c r="C41" s="69">
        <v>4.3632</v>
      </c>
      <c r="D41" s="20"/>
      <c r="E41" s="35">
        <v>5.05</v>
      </c>
      <c r="F41" s="35">
        <v>5.6085000000000003</v>
      </c>
      <c r="G41" s="20"/>
      <c r="H41" s="35">
        <v>3.65</v>
      </c>
      <c r="I41" s="35">
        <v>4.0997000000000003</v>
      </c>
      <c r="J41" s="20"/>
      <c r="K41" s="35">
        <v>3.8582999999999998</v>
      </c>
      <c r="L41" s="35">
        <v>3.7905000000000002</v>
      </c>
      <c r="M41" s="20"/>
      <c r="N41" s="35">
        <v>2.8250000000000002</v>
      </c>
      <c r="O41" s="35">
        <v>2.8157000000000001</v>
      </c>
      <c r="P41" s="20"/>
      <c r="Q41" s="35">
        <v>5.2832999999999997</v>
      </c>
      <c r="R41" s="35">
        <v>5.4237000000000002</v>
      </c>
      <c r="S41" s="20"/>
      <c r="T41" s="35">
        <v>3.2583000000000002</v>
      </c>
      <c r="U41" s="35">
        <v>3.2511999999999999</v>
      </c>
      <c r="V41" s="20"/>
      <c r="W41" s="39">
        <v>4.8499999999999996</v>
      </c>
      <c r="X41" s="40">
        <v>4.8785999999999996</v>
      </c>
    </row>
    <row r="42" spans="1:24" ht="14.4" x14ac:dyDescent="0.3">
      <c r="A42" s="1">
        <v>2017</v>
      </c>
      <c r="B42" s="48">
        <v>4.0159000000000002</v>
      </c>
      <c r="C42" s="69">
        <v>4.4680999999999997</v>
      </c>
      <c r="D42" s="20"/>
      <c r="E42" s="35">
        <v>4.8183999999999996</v>
      </c>
      <c r="F42" s="35">
        <v>5.8992000000000004</v>
      </c>
      <c r="G42" s="20"/>
      <c r="H42" s="35">
        <v>3.9882</v>
      </c>
      <c r="I42" s="35">
        <v>4.0225</v>
      </c>
      <c r="J42" s="20"/>
      <c r="K42" s="35">
        <v>3.5341</v>
      </c>
      <c r="L42" s="35">
        <v>4.3593000000000002</v>
      </c>
      <c r="M42" s="20"/>
      <c r="N42" s="35">
        <v>2.7646000000000002</v>
      </c>
      <c r="O42" s="35">
        <v>3.0634000000000001</v>
      </c>
      <c r="P42" s="20"/>
      <c r="Q42" s="35">
        <v>4.3411999999999997</v>
      </c>
      <c r="R42" s="35">
        <v>5.1984000000000004</v>
      </c>
      <c r="S42" s="20"/>
      <c r="T42" s="35">
        <v>3.0609999999999999</v>
      </c>
      <c r="U42" s="35">
        <v>3.3372999999999999</v>
      </c>
      <c r="V42" s="20"/>
      <c r="W42" s="39">
        <v>4.3975</v>
      </c>
      <c r="X42" s="40">
        <v>4.7714999999999996</v>
      </c>
    </row>
    <row r="43" spans="1:24" ht="14.4" x14ac:dyDescent="0.3">
      <c r="A43" s="1">
        <v>2018</v>
      </c>
      <c r="B43" s="48">
        <v>4.0118999999999998</v>
      </c>
      <c r="C43" s="69">
        <v>4.5807000000000002</v>
      </c>
      <c r="D43" s="20"/>
      <c r="E43" s="35">
        <v>4.6992000000000003</v>
      </c>
      <c r="F43" s="35">
        <v>5.6938000000000004</v>
      </c>
      <c r="G43" s="20"/>
      <c r="H43" s="35">
        <v>4.0019</v>
      </c>
      <c r="I43" s="35">
        <v>4.2828999999999997</v>
      </c>
      <c r="J43" s="20"/>
      <c r="K43" s="35">
        <v>3.8889999999999998</v>
      </c>
      <c r="L43" s="35">
        <v>4.6684000000000001</v>
      </c>
      <c r="M43" s="20"/>
      <c r="N43" s="35">
        <v>2.7122000000000002</v>
      </c>
      <c r="O43" s="35">
        <v>3.2185999999999999</v>
      </c>
      <c r="P43" s="20"/>
      <c r="Q43" s="35">
        <v>4.2545999999999999</v>
      </c>
      <c r="R43" s="35">
        <v>5.1174999999999997</v>
      </c>
      <c r="S43" s="20"/>
      <c r="T43" s="35">
        <v>2.9687999999999999</v>
      </c>
      <c r="U43" s="35">
        <v>3.4687999999999999</v>
      </c>
      <c r="V43" s="20"/>
      <c r="W43" s="39">
        <v>3.9220000000000002</v>
      </c>
      <c r="X43" s="40">
        <v>4.7060000000000004</v>
      </c>
    </row>
    <row r="44" spans="1:24" ht="14.4" x14ac:dyDescent="0.3">
      <c r="A44" s="1">
        <v>2019</v>
      </c>
      <c r="B44" s="48">
        <v>4.0189000000000004</v>
      </c>
      <c r="C44" s="69">
        <v>4.5099</v>
      </c>
      <c r="D44" s="20"/>
      <c r="E44" s="35">
        <v>4.7408999999999999</v>
      </c>
      <c r="F44" s="35">
        <v>5.3552999999999997</v>
      </c>
      <c r="G44" s="20"/>
      <c r="H44" s="35">
        <v>3.9171</v>
      </c>
      <c r="I44" s="35">
        <v>4.3380999999999998</v>
      </c>
      <c r="J44" s="20"/>
      <c r="K44" s="35">
        <v>4.1006999999999998</v>
      </c>
      <c r="L44" s="35">
        <v>4.7182000000000004</v>
      </c>
      <c r="M44" s="20"/>
      <c r="N44" s="35">
        <v>2.8378999999999999</v>
      </c>
      <c r="O44" s="35">
        <v>3.2231000000000001</v>
      </c>
      <c r="P44" s="20"/>
      <c r="Q44" s="35">
        <v>4.2671999999999999</v>
      </c>
      <c r="R44" s="35">
        <v>4.8525</v>
      </c>
      <c r="S44" s="20"/>
      <c r="T44" s="35">
        <v>3.0787</v>
      </c>
      <c r="U44" s="35">
        <v>3.4685000000000001</v>
      </c>
      <c r="V44" s="20"/>
      <c r="W44" s="39">
        <v>3.8963000000000001</v>
      </c>
      <c r="X44" s="40">
        <v>4.6482999999999999</v>
      </c>
    </row>
    <row r="45" spans="1:24" ht="14.4" x14ac:dyDescent="0.3">
      <c r="A45" s="1">
        <v>2020</v>
      </c>
      <c r="B45" s="48">
        <v>4.5826000000000002</v>
      </c>
      <c r="C45" s="69">
        <v>4.4858000000000002</v>
      </c>
      <c r="D45" s="20"/>
      <c r="E45" s="35">
        <v>5.2885</v>
      </c>
      <c r="F45" s="35">
        <v>5.1680999999999999</v>
      </c>
      <c r="G45" s="20"/>
      <c r="H45" s="35">
        <v>4.4631999999999996</v>
      </c>
      <c r="I45" s="35">
        <v>4.3895999999999997</v>
      </c>
      <c r="J45" s="20"/>
      <c r="K45" s="35">
        <v>4.7047999999999996</v>
      </c>
      <c r="L45" s="35">
        <v>4.7564000000000002</v>
      </c>
      <c r="M45" s="20"/>
      <c r="N45" s="35">
        <v>3.4239000000000002</v>
      </c>
      <c r="O45" s="35">
        <v>3.2524999999999999</v>
      </c>
      <c r="P45" s="20"/>
      <c r="Q45" s="35">
        <v>4.8970000000000002</v>
      </c>
      <c r="R45" s="35">
        <v>4.7138999999999998</v>
      </c>
      <c r="S45" s="20"/>
      <c r="T45" s="35">
        <v>3.6888999999999998</v>
      </c>
      <c r="U45" s="35">
        <v>3.5009000000000001</v>
      </c>
      <c r="V45" s="20"/>
      <c r="W45" s="39">
        <v>4.6993</v>
      </c>
      <c r="X45" s="40">
        <v>4.6397000000000004</v>
      </c>
    </row>
    <row r="46" spans="1:24" ht="14.4" x14ac:dyDescent="0.3">
      <c r="A46" s="1">
        <v>2021</v>
      </c>
      <c r="B46" s="48">
        <v>4.7351000000000001</v>
      </c>
      <c r="C46" s="69">
        <v>4.6372</v>
      </c>
      <c r="D46" s="20"/>
      <c r="E46" s="35">
        <v>5.3261000000000003</v>
      </c>
      <c r="F46" s="35">
        <v>5.1196999999999999</v>
      </c>
      <c r="G46" s="20"/>
      <c r="H46" s="35">
        <v>4.6471999999999998</v>
      </c>
      <c r="I46" s="35">
        <v>4.6304999999999996</v>
      </c>
      <c r="J46" s="20"/>
      <c r="K46" s="35">
        <v>4.8945999999999996</v>
      </c>
      <c r="L46" s="35">
        <v>4.9710999999999999</v>
      </c>
      <c r="M46" s="20"/>
      <c r="N46" s="35">
        <v>3.6524999999999999</v>
      </c>
      <c r="O46" s="35">
        <v>3.4508999999999999</v>
      </c>
      <c r="P46" s="20"/>
      <c r="Q46" s="35">
        <v>5.0407999999999999</v>
      </c>
      <c r="R46" s="35">
        <v>4.7934000000000001</v>
      </c>
      <c r="S46" s="20"/>
      <c r="T46" s="35">
        <v>3.9342999999999999</v>
      </c>
      <c r="U46" s="35">
        <v>3.7126999999999999</v>
      </c>
      <c r="V46" s="20"/>
      <c r="W46" s="39">
        <v>4.9588000000000001</v>
      </c>
      <c r="X46" s="40">
        <v>4.8775000000000004</v>
      </c>
    </row>
    <row r="47" spans="1:24" ht="14.4" x14ac:dyDescent="0.3">
      <c r="A47" s="1">
        <v>2022</v>
      </c>
      <c r="B47" s="48">
        <v>4.6795999999999998</v>
      </c>
      <c r="C47" s="69">
        <v>4.6936</v>
      </c>
      <c r="D47" s="20"/>
      <c r="E47" s="35">
        <v>5.2118000000000002</v>
      </c>
      <c r="F47" s="35">
        <v>5.085</v>
      </c>
      <c r="G47" s="20"/>
      <c r="H47" s="35">
        <v>4.6085000000000003</v>
      </c>
      <c r="I47" s="35">
        <v>4.7268999999999997</v>
      </c>
      <c r="J47" s="20"/>
      <c r="K47" s="35">
        <v>4.8681000000000001</v>
      </c>
      <c r="L47" s="35">
        <v>5.0605000000000002</v>
      </c>
      <c r="M47" s="20"/>
      <c r="N47" s="35">
        <v>3.6490999999999998</v>
      </c>
      <c r="O47" s="35">
        <v>3.5375999999999999</v>
      </c>
      <c r="P47" s="20"/>
      <c r="Q47" s="35">
        <v>4.9383999999999997</v>
      </c>
      <c r="R47" s="35">
        <v>4.7961999999999998</v>
      </c>
      <c r="S47" s="20"/>
      <c r="T47" s="35">
        <v>3.9386999999999999</v>
      </c>
      <c r="U47" s="35">
        <v>3.8077000000000001</v>
      </c>
      <c r="V47" s="20"/>
      <c r="W47" s="39">
        <v>4.8937999999999997</v>
      </c>
      <c r="X47" s="40">
        <v>4.9676</v>
      </c>
    </row>
    <row r="48" spans="1:24" ht="14.4" x14ac:dyDescent="0.3">
      <c r="A48" s="1">
        <v>2023</v>
      </c>
      <c r="B48" s="48">
        <v>4.6421000000000001</v>
      </c>
      <c r="C48" s="69">
        <v>4.6786000000000003</v>
      </c>
      <c r="D48" s="20"/>
      <c r="E48" s="35">
        <v>5.1025999999999998</v>
      </c>
      <c r="F48" s="35">
        <v>5.0724</v>
      </c>
      <c r="G48" s="20"/>
      <c r="H48" s="35">
        <v>4.6524999999999999</v>
      </c>
      <c r="I48" s="35">
        <v>4.7068000000000003</v>
      </c>
      <c r="J48" s="20"/>
      <c r="K48" s="35">
        <v>4.7622999999999998</v>
      </c>
      <c r="L48" s="35">
        <v>5.0484999999999998</v>
      </c>
      <c r="M48" s="20"/>
      <c r="N48" s="35">
        <v>3.5505</v>
      </c>
      <c r="O48" s="35">
        <v>3.5318000000000001</v>
      </c>
      <c r="P48" s="20"/>
      <c r="Q48" s="35">
        <v>4.8133999999999997</v>
      </c>
      <c r="R48" s="35">
        <v>4.7862999999999998</v>
      </c>
      <c r="S48" s="20"/>
      <c r="T48" s="35">
        <v>3.8412999999999999</v>
      </c>
      <c r="U48" s="35">
        <v>3.8043</v>
      </c>
      <c r="V48" s="20"/>
      <c r="W48" s="39">
        <v>4.7050000000000001</v>
      </c>
      <c r="X48" s="40">
        <v>4.9324000000000003</v>
      </c>
    </row>
    <row r="49" spans="1:24" ht="14.4" x14ac:dyDescent="0.3">
      <c r="A49" s="1">
        <v>2024</v>
      </c>
      <c r="B49" s="48">
        <v>4.7279999999999998</v>
      </c>
      <c r="C49" s="69">
        <v>4.6528</v>
      </c>
      <c r="D49" s="20"/>
      <c r="E49" s="35">
        <v>5.1203000000000003</v>
      </c>
      <c r="F49" s="35">
        <v>5.0228000000000002</v>
      </c>
      <c r="G49" s="20"/>
      <c r="H49" s="35">
        <v>4.7933000000000003</v>
      </c>
      <c r="I49" s="35">
        <v>4.6844000000000001</v>
      </c>
      <c r="J49" s="20"/>
      <c r="K49" s="35">
        <v>4.8173000000000004</v>
      </c>
      <c r="L49" s="35">
        <v>5.0370999999999997</v>
      </c>
      <c r="M49" s="20"/>
      <c r="N49" s="35">
        <v>3.6042999999999998</v>
      </c>
      <c r="O49" s="35">
        <v>3.5253999999999999</v>
      </c>
      <c r="P49" s="20"/>
      <c r="Q49" s="35">
        <v>4.8677000000000001</v>
      </c>
      <c r="R49" s="35">
        <v>4.7626999999999997</v>
      </c>
      <c r="S49" s="20"/>
      <c r="T49" s="35">
        <v>3.9016999999999999</v>
      </c>
      <c r="U49" s="35">
        <v>3.7988</v>
      </c>
      <c r="V49" s="20"/>
      <c r="W49" s="39">
        <v>4.7769000000000004</v>
      </c>
      <c r="X49" s="40">
        <v>4.9088000000000003</v>
      </c>
    </row>
    <row r="50" spans="1:24" ht="14.4" x14ac:dyDescent="0.3">
      <c r="A50" s="1">
        <v>2025</v>
      </c>
      <c r="B50" s="48">
        <v>4.8048999999999999</v>
      </c>
      <c r="C50" s="69">
        <v>4.5976999999999997</v>
      </c>
      <c r="D50" s="20"/>
      <c r="E50" s="35">
        <v>5.1811999999999996</v>
      </c>
      <c r="F50" s="35">
        <v>4.9583000000000004</v>
      </c>
      <c r="G50" s="20"/>
      <c r="H50" s="35">
        <v>4.8844000000000003</v>
      </c>
      <c r="I50" s="35">
        <v>4.6345999999999998</v>
      </c>
      <c r="J50" s="20"/>
      <c r="K50" s="35">
        <v>4.9009999999999998</v>
      </c>
      <c r="L50" s="35">
        <v>5.0027999999999997</v>
      </c>
      <c r="M50" s="20"/>
      <c r="N50" s="35">
        <v>3.6890999999999998</v>
      </c>
      <c r="O50" s="35">
        <v>3.4967000000000001</v>
      </c>
      <c r="P50" s="20"/>
      <c r="Q50" s="35">
        <v>4.8722000000000003</v>
      </c>
      <c r="R50" s="35">
        <v>4.6218000000000004</v>
      </c>
      <c r="S50" s="20"/>
      <c r="T50" s="35">
        <v>3.9952000000000001</v>
      </c>
      <c r="U50" s="35">
        <v>3.7709999999999999</v>
      </c>
      <c r="V50" s="20"/>
      <c r="W50" s="39">
        <v>4.9028</v>
      </c>
      <c r="X50" s="40">
        <v>4.8503999999999996</v>
      </c>
    </row>
    <row r="51" spans="1:24" ht="14.4" x14ac:dyDescent="0.3">
      <c r="A51" s="1">
        <v>2026</v>
      </c>
      <c r="B51" s="48">
        <v>4.8365</v>
      </c>
      <c r="C51" s="69">
        <v>4.5697000000000001</v>
      </c>
      <c r="D51" s="20"/>
      <c r="E51" s="35">
        <v>5.2058</v>
      </c>
      <c r="F51" s="35">
        <v>4.9263000000000003</v>
      </c>
      <c r="G51" s="20"/>
      <c r="H51" s="35">
        <v>4.9165999999999999</v>
      </c>
      <c r="I51" s="35">
        <v>4.6029999999999998</v>
      </c>
      <c r="J51" s="20"/>
      <c r="K51" s="35">
        <v>4.9367999999999999</v>
      </c>
      <c r="L51" s="35">
        <v>4.9866999999999999</v>
      </c>
      <c r="M51" s="20"/>
      <c r="N51" s="35">
        <v>3.7256999999999998</v>
      </c>
      <c r="O51" s="35">
        <v>3.4824000000000002</v>
      </c>
      <c r="P51" s="20"/>
      <c r="Q51" s="35">
        <v>4.9034000000000004</v>
      </c>
      <c r="R51" s="35">
        <v>4.5876000000000001</v>
      </c>
      <c r="S51" s="20"/>
      <c r="T51" s="35">
        <v>4.0391000000000004</v>
      </c>
      <c r="U51" s="35">
        <v>3.7593000000000001</v>
      </c>
      <c r="V51" s="20"/>
      <c r="W51" s="39">
        <v>4.9504000000000001</v>
      </c>
      <c r="X51" s="40">
        <v>4.8127000000000004</v>
      </c>
    </row>
    <row r="52" spans="1:24" ht="14.4" x14ac:dyDescent="0.3">
      <c r="A52" s="1">
        <v>2027</v>
      </c>
      <c r="B52" s="49">
        <v>4.8033000000000001</v>
      </c>
      <c r="C52" s="72"/>
      <c r="D52" s="16"/>
      <c r="E52" s="38">
        <v>5.1749000000000001</v>
      </c>
      <c r="F52" s="72"/>
      <c r="G52" s="16"/>
      <c r="H52" s="38">
        <v>4.9356</v>
      </c>
      <c r="I52" s="72"/>
      <c r="J52" s="16"/>
      <c r="K52" s="38">
        <v>4.9767000000000001</v>
      </c>
      <c r="L52" s="72"/>
      <c r="M52" s="16"/>
      <c r="N52" s="38">
        <v>3.7639999999999998</v>
      </c>
      <c r="O52" s="72"/>
      <c r="P52" s="16"/>
      <c r="Q52" s="38">
        <v>4.9480000000000004</v>
      </c>
      <c r="R52" s="72"/>
      <c r="S52" s="16"/>
      <c r="T52" s="38">
        <v>4.085</v>
      </c>
      <c r="U52" s="72"/>
      <c r="V52" s="16"/>
      <c r="W52" s="41">
        <v>5.0010000000000003</v>
      </c>
      <c r="X52" s="73"/>
    </row>
    <row r="53" spans="1:24" x14ac:dyDescent="0.25">
      <c r="A53" s="52" t="s">
        <v>40</v>
      </c>
    </row>
    <row r="54" spans="1:24" x14ac:dyDescent="0.25">
      <c r="A54" s="52" t="s">
        <v>41</v>
      </c>
      <c r="B54" s="53">
        <f>AVERAGE(B42:B46)</f>
        <v>4.2728799999999998</v>
      </c>
      <c r="C54" s="53">
        <f>AVERAGE(C42:C46)</f>
        <v>4.53634</v>
      </c>
      <c r="E54" s="53">
        <f>AVERAGE(E42:E46)</f>
        <v>4.9746199999999998</v>
      </c>
      <c r="F54" s="53">
        <f>AVERAGE(F42:F46)</f>
        <v>5.4472199999999997</v>
      </c>
      <c r="H54" s="53">
        <f>AVERAGE(H42:H46)</f>
        <v>4.2035200000000001</v>
      </c>
      <c r="I54" s="53">
        <f>AVERAGE(I42:I46)</f>
        <v>4.3327199999999992</v>
      </c>
      <c r="K54" s="53">
        <f>AVERAGE(K42:K46)</f>
        <v>4.22464</v>
      </c>
      <c r="L54" s="53">
        <f>AVERAGE(L42:L46)</f>
        <v>4.69468</v>
      </c>
      <c r="N54" s="53">
        <f>AVERAGE(N42:N46)</f>
        <v>3.07822</v>
      </c>
      <c r="O54" s="53">
        <f>AVERAGE(O42:O46)</f>
        <v>3.2417000000000002</v>
      </c>
      <c r="Q54" s="53">
        <f>AVERAGE(Q42:Q46)</f>
        <v>4.5601599999999998</v>
      </c>
      <c r="R54" s="53">
        <f>AVERAGE(R42:R46)</f>
        <v>4.9351399999999996</v>
      </c>
      <c r="T54" s="53">
        <f>AVERAGE(T42:T46)</f>
        <v>3.3463400000000001</v>
      </c>
      <c r="U54" s="53">
        <f>AVERAGE(U42:U46)</f>
        <v>3.4976399999999996</v>
      </c>
      <c r="W54" s="53">
        <f>AVERAGE(W42:W46)</f>
        <v>4.3747799999999994</v>
      </c>
      <c r="X54" s="53">
        <f>AVERAGE(X42:X46)</f>
        <v>4.7286000000000001</v>
      </c>
    </row>
    <row r="55" spans="1:24" x14ac:dyDescent="0.25">
      <c r="A55" s="71" t="s">
        <v>42</v>
      </c>
      <c r="B55" s="53">
        <f>AVERAGE(B42:B51)</f>
        <v>4.5055499999999995</v>
      </c>
      <c r="C55" s="53">
        <f>AVERAGE(C42:C51)</f>
        <v>4.5874100000000002</v>
      </c>
      <c r="E55" s="53">
        <f>AVERAGE(E42:E51)</f>
        <v>5.0694800000000004</v>
      </c>
      <c r="F55" s="53">
        <f>AVERAGE(F42:F51)</f>
        <v>5.2300900000000006</v>
      </c>
      <c r="H55" s="53">
        <f>AVERAGE(H42:H51)</f>
        <v>4.4872899999999998</v>
      </c>
      <c r="I55" s="53">
        <f>AVERAGE(I42:I51)</f>
        <v>4.5019299999999998</v>
      </c>
      <c r="K55" s="53">
        <f>AVERAGE(K42:K51)</f>
        <v>4.54087</v>
      </c>
      <c r="L55" s="53">
        <f>AVERAGE(L42:L51)</f>
        <v>4.8609</v>
      </c>
      <c r="N55" s="53">
        <f>AVERAGE(N42:N51)</f>
        <v>3.3609799999999992</v>
      </c>
      <c r="O55" s="53">
        <f>AVERAGE(O42:O51)</f>
        <v>3.3782400000000004</v>
      </c>
      <c r="Q55" s="53">
        <f>AVERAGE(Q42:Q51)</f>
        <v>4.7195899999999993</v>
      </c>
      <c r="R55" s="53">
        <f>AVERAGE(R42:R51)</f>
        <v>4.8230300000000002</v>
      </c>
      <c r="T55" s="53">
        <f>AVERAGE(T42:T51)</f>
        <v>3.6447699999999998</v>
      </c>
      <c r="U55" s="53">
        <f>AVERAGE(U42:U51)</f>
        <v>3.6429300000000007</v>
      </c>
      <c r="W55" s="53">
        <f>AVERAGE(W42:W51)</f>
        <v>4.6102799999999995</v>
      </c>
      <c r="X55" s="53">
        <f>AVERAGE(X42:X51)</f>
        <v>4.81149</v>
      </c>
    </row>
    <row r="57" spans="1:24" ht="14.4" x14ac:dyDescent="0.3">
      <c r="B57" s="24" t="str">
        <f>B4</f>
        <v>NE_17</v>
      </c>
      <c r="C57" s="24" t="str">
        <f>C4</f>
        <v>NE_16</v>
      </c>
      <c r="E57" s="24" t="str">
        <f>E4</f>
        <v>CT_17</v>
      </c>
      <c r="F57" s="24" t="str">
        <f>F4</f>
        <v>CT_16</v>
      </c>
      <c r="H57" s="24" t="str">
        <f>H4</f>
        <v>MA_17</v>
      </c>
      <c r="I57" s="24" t="str">
        <f>I4</f>
        <v>MA_16</v>
      </c>
      <c r="K57" s="24" t="str">
        <f>K4</f>
        <v>ME_17</v>
      </c>
      <c r="L57" s="24" t="str">
        <f>L4</f>
        <v>ME_16</v>
      </c>
      <c r="N57" s="24" t="str">
        <f>N4</f>
        <v>NH_17</v>
      </c>
      <c r="O57" s="24" t="str">
        <f>O4</f>
        <v>NH_16</v>
      </c>
      <c r="Q57" s="24" t="str">
        <f>Q4</f>
        <v>RI_17</v>
      </c>
      <c r="R57" s="24" t="str">
        <f>R4</f>
        <v>RI_16</v>
      </c>
      <c r="T57" s="24" t="str">
        <f>T4</f>
        <v>VT_17</v>
      </c>
      <c r="U57" s="24" t="str">
        <f>U4</f>
        <v>VT_16</v>
      </c>
      <c r="W57" s="25" t="str">
        <f>W4</f>
        <v>USA_17</v>
      </c>
      <c r="X57" s="25" t="str">
        <f>X4</f>
        <v>USA_16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Real GSP</vt:lpstr>
      <vt:lpstr>Real Personal Income</vt:lpstr>
      <vt:lpstr>Population</vt:lpstr>
      <vt:lpstr>Households</vt:lpstr>
      <vt:lpstr>Employment NonAg</vt:lpstr>
      <vt:lpstr>Umemployment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2017-11-09T20:13:59Z</dcterms:created>
  <dcterms:modified xsi:type="dcterms:W3CDTF">2017-11-09T20:15:00Z</dcterms:modified>
</cp:coreProperties>
</file>