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4400" windowHeight="21852"/>
  </bookViews>
  <sheets>
    <sheet name="Cover Page" sheetId="1" r:id="rId1"/>
    <sheet name="Table of Contents" sheetId="3" r:id="rId2"/>
    <sheet name="Cover Letter" sheetId="30" r:id="rId3"/>
    <sheet name="Introduction" sheetId="2" r:id="rId4"/>
    <sheet name="1.1 Summer Peak" sheetId="4" r:id="rId5"/>
    <sheet name="1.2 Winter Peak" sheetId="5" r:id="rId6"/>
    <sheet name="1.3 Summer by Fuel Type" sheetId="6" r:id="rId7"/>
    <sheet name="1.4 Winter by Fuel Type" sheetId="7" r:id="rId8"/>
    <sheet name="1.5.1 Peak Loads" sheetId="8" r:id="rId9"/>
    <sheet name="1.5.2 Energy" sheetId="9" r:id="rId10"/>
    <sheet name="1.6 Frcst Distributions" sheetId="11" r:id="rId11"/>
    <sheet name="1.7 Electrification Frcst" sheetId="29" r:id="rId12"/>
    <sheet name="2.1 Generator List" sheetId="23" r:id="rId13"/>
    <sheet name="2.2 Net of Import &amp; Exports" sheetId="13" r:id="rId14"/>
    <sheet name="2.3 Gas Pipeline" sheetId="14" r:id="rId15"/>
    <sheet name="3.1 PV Forecast - Nameplate" sheetId="16" r:id="rId16"/>
    <sheet name="3.2 PV Forecast - BTM MW" sheetId="17" r:id="rId17"/>
    <sheet name="3.3 PV Forecast - BTM Energy" sheetId="18" r:id="rId18"/>
    <sheet name="4.1 Sum of CSOs" sheetId="19" r:id="rId19"/>
    <sheet name="4.2 RTR Allotments" sheetId="20" r:id="rId20"/>
    <sheet name="4.3 Qualified&amp;Cleared Capacity" sheetId="15" r:id="rId21"/>
    <sheet name="5.1 Resource NRCs and CNRCs" sheetId="24" r:id="rId22"/>
    <sheet name="5.2 Sys Planning DR Assumpt" sheetId="21" r:id="rId23"/>
    <sheet name="6.1 Trans Links" sheetId="10" r:id="rId24"/>
    <sheet name="6.2 Forecasts for Transmission" sheetId="22" r:id="rId25"/>
    <sheet name="Appendix A.1 Resources" sheetId="27" r:id="rId26"/>
    <sheet name="Appendix A.2 References" sheetId="25" r:id="rId27"/>
  </sheets>
  <definedNames>
    <definedName name="_AMO_UniqueIdentifier" hidden="1">"'b619b631-6d75-4de9-b80d-1b4358d6e1d5'"</definedName>
    <definedName name="_xlnm._FilterDatabase" localSheetId="12" hidden="1">'2.1 Generator List'!$A$14:$R$2102</definedName>
    <definedName name="_xlnm._FilterDatabase" localSheetId="20" hidden="1">'4.3 Qualified&amp;Cleared Capacity'!$B$14:$S$1316</definedName>
    <definedName name="_xlnm._FilterDatabase" localSheetId="21" hidden="1">'5.1 Resource NRCs and CNRCs'!$A$20:$N$2057</definedName>
    <definedName name="_Toc25309937" localSheetId="3">Introduction!#REF!</definedName>
    <definedName name="_Toc25309938" localSheetId="4">'1.1 Summer Peak'!#REF!</definedName>
    <definedName name="Companies" localSheetId="25">#REF!</definedName>
    <definedName name="Companies">#REF!</definedName>
    <definedName name="NERC_prelim2005_file" localSheetId="25">#REF!</definedName>
    <definedName name="NERC_prelim2005_file">#REF!</definedName>
    <definedName name="_xlnm.Print_Area" localSheetId="12">'2.1 Generator List'!$A$1:$R$1465</definedName>
    <definedName name="_xlnm.Print_Area" localSheetId="15">'3.1 PV Forecast - Nameplate'!$A$1:$P$56</definedName>
    <definedName name="_xlnm.Print_Titles" localSheetId="12">'2.1 Generator List'!$14:$14</definedName>
    <definedName name="_xlnm.Print_Titles" localSheetId="14">'2.3 Gas Pipeline'!$6:$6</definedName>
    <definedName name="_xlnm.Print_Titles" localSheetId="15">'3.1 PV Forecast - Nameplate'!$14:$15</definedName>
    <definedName name="_xlnm.Print_Titles" localSheetId="18">'4.1 Sum of CSOs'!$12:$14</definedName>
    <definedName name="_xlnm.Print_Titles" localSheetId="20">'4.3 Qualified&amp;Cleared Capacity'!$14:$14</definedName>
    <definedName name="_xlnm.Print_Titles" localSheetId="21">'5.1 Resource NRCs and CNRCs'!$19:$20</definedName>
    <definedName name="_xlnm.Print_Titles" localSheetId="22">'5.2 Sys Planning DR Assumpt'!$11:$13</definedName>
    <definedName name="ReportDate2" localSheetId="25">#REF!</definedName>
    <definedName name="ReportDate2">#REF!</definedName>
    <definedName name="solar" localSheetId="25">#REF!</definedName>
    <definedName name="solar">#REF!</definedName>
    <definedName name="TableName">"Dummy"</definedName>
    <definedName name="uuuuuu" localSheetId="25">#REF!</definedName>
    <definedName name="uuuuuu">#REF!</definedName>
    <definedName name="vvv" localSheetId="25">#REF!</definedName>
    <definedName name="vvv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3" i="4" l="1"/>
  <c r="D33" i="5"/>
  <c r="E62" i="29" l="1"/>
  <c r="F62" i="29"/>
  <c r="G62" i="29"/>
  <c r="H62" i="29"/>
  <c r="I62" i="29"/>
  <c r="J62" i="29"/>
  <c r="K62" i="29"/>
  <c r="L62" i="29"/>
  <c r="M62" i="29"/>
  <c r="D62" i="29"/>
  <c r="E55" i="29"/>
  <c r="F55" i="29"/>
  <c r="G55" i="29"/>
  <c r="H55" i="29"/>
  <c r="I55" i="29"/>
  <c r="J55" i="29"/>
  <c r="K55" i="29"/>
  <c r="L55" i="29"/>
  <c r="M55" i="29"/>
  <c r="D55" i="29"/>
  <c r="E44" i="29"/>
  <c r="F44" i="29"/>
  <c r="G44" i="29"/>
  <c r="H44" i="29"/>
  <c r="I44" i="29"/>
  <c r="J44" i="29"/>
  <c r="K44" i="29"/>
  <c r="L44" i="29"/>
  <c r="M44" i="29"/>
  <c r="D44" i="29"/>
  <c r="E37" i="29"/>
  <c r="F37" i="29"/>
  <c r="G37" i="29"/>
  <c r="H37" i="29"/>
  <c r="I37" i="29"/>
  <c r="J37" i="29"/>
  <c r="K37" i="29"/>
  <c r="L37" i="29"/>
  <c r="M37" i="29"/>
  <c r="D37" i="29"/>
  <c r="E27" i="29"/>
  <c r="F27" i="29"/>
  <c r="G27" i="29"/>
  <c r="H27" i="29"/>
  <c r="I27" i="29"/>
  <c r="J27" i="29"/>
  <c r="K27" i="29"/>
  <c r="L27" i="29"/>
  <c r="M27" i="29"/>
  <c r="D27" i="29"/>
  <c r="E20" i="29"/>
  <c r="F20" i="29"/>
  <c r="G20" i="29"/>
  <c r="H20" i="29"/>
  <c r="I20" i="29"/>
  <c r="J20" i="29"/>
  <c r="K20" i="29"/>
  <c r="L20" i="29"/>
  <c r="M20" i="29"/>
  <c r="D20" i="29"/>
  <c r="M33" i="5"/>
  <c r="M34" i="5" s="1"/>
  <c r="M30" i="5"/>
  <c r="M31" i="5" s="1"/>
  <c r="M25" i="5"/>
  <c r="M24" i="7" l="1"/>
  <c r="M27" i="7" s="1"/>
  <c r="N103" i="19" l="1"/>
  <c r="M103" i="19"/>
  <c r="N102" i="19"/>
  <c r="M102" i="19"/>
  <c r="N99" i="19"/>
  <c r="M99" i="19"/>
  <c r="N98" i="19"/>
  <c r="M98" i="19"/>
  <c r="M100" i="19" s="1"/>
  <c r="N96" i="19"/>
  <c r="N97" i="19" s="1"/>
  <c r="M96" i="19"/>
  <c r="M97" i="19" s="1"/>
  <c r="N93" i="19"/>
  <c r="M93" i="19"/>
  <c r="N89" i="19"/>
  <c r="M89" i="19"/>
  <c r="N86" i="19"/>
  <c r="M86" i="19"/>
  <c r="N83" i="19"/>
  <c r="M83" i="19"/>
  <c r="N79" i="19"/>
  <c r="N80" i="19" s="1"/>
  <c r="M79" i="19"/>
  <c r="M80" i="19" s="1"/>
  <c r="N76" i="19"/>
  <c r="M76" i="19"/>
  <c r="N73" i="19"/>
  <c r="M73" i="19"/>
  <c r="N69" i="19"/>
  <c r="M69" i="19"/>
  <c r="N66" i="19"/>
  <c r="M66" i="19"/>
  <c r="N63" i="19"/>
  <c r="M63" i="19"/>
  <c r="N59" i="19"/>
  <c r="N60" i="19" s="1"/>
  <c r="M59" i="19"/>
  <c r="M60" i="19" s="1"/>
  <c r="N56" i="19"/>
  <c r="M56" i="19"/>
  <c r="N53" i="19"/>
  <c r="M53" i="19"/>
  <c r="N49" i="19"/>
  <c r="M49" i="19"/>
  <c r="N46" i="19"/>
  <c r="M46" i="19"/>
  <c r="N43" i="19"/>
  <c r="M43" i="19"/>
  <c r="N39" i="19"/>
  <c r="N40" i="19" s="1"/>
  <c r="M39" i="19"/>
  <c r="M40" i="19" s="1"/>
  <c r="N36" i="19"/>
  <c r="M36" i="19"/>
  <c r="N33" i="19"/>
  <c r="M33" i="19"/>
  <c r="N29" i="19"/>
  <c r="M29" i="19"/>
  <c r="N26" i="19"/>
  <c r="M26" i="19"/>
  <c r="N23" i="19"/>
  <c r="M23" i="19"/>
  <c r="N19" i="19"/>
  <c r="N20" i="19" s="1"/>
  <c r="M19" i="19"/>
  <c r="M20" i="19" s="1"/>
  <c r="N16" i="19"/>
  <c r="M16" i="19"/>
  <c r="M101" i="19" l="1"/>
  <c r="M24" i="19"/>
  <c r="M30" i="19"/>
  <c r="M34" i="19" s="1"/>
  <c r="M44" i="19"/>
  <c r="M50" i="19"/>
  <c r="M54" i="19" s="1"/>
  <c r="M64" i="19"/>
  <c r="M70" i="19"/>
  <c r="M74" i="19" s="1"/>
  <c r="M84" i="19"/>
  <c r="M90" i="19"/>
  <c r="M94" i="19" s="1"/>
  <c r="N100" i="19"/>
  <c r="N101" i="19" s="1"/>
  <c r="M104" i="19"/>
  <c r="M105" i="19" s="1"/>
  <c r="M108" i="19" s="1"/>
  <c r="N34" i="19"/>
  <c r="N24" i="19"/>
  <c r="N30" i="19"/>
  <c r="N44" i="19"/>
  <c r="N50" i="19"/>
  <c r="N54" i="19" s="1"/>
  <c r="N64" i="19"/>
  <c r="N70" i="19"/>
  <c r="N74" i="19" s="1"/>
  <c r="N84" i="19"/>
  <c r="N90" i="19"/>
  <c r="N94" i="19" s="1"/>
  <c r="N104" i="19"/>
  <c r="N105" i="19" l="1"/>
  <c r="N108" i="19" s="1"/>
  <c r="M113" i="21"/>
  <c r="L113" i="21"/>
  <c r="M112" i="21"/>
  <c r="M114" i="21" s="1"/>
  <c r="L112" i="21"/>
  <c r="M110" i="21"/>
  <c r="L110" i="21"/>
  <c r="M106" i="21"/>
  <c r="L106" i="21"/>
  <c r="M103" i="21"/>
  <c r="M98" i="21"/>
  <c r="L98" i="21"/>
  <c r="L103" i="21" s="1"/>
  <c r="M93" i="21"/>
  <c r="L93" i="21"/>
  <c r="L90" i="21"/>
  <c r="M86" i="21"/>
  <c r="M90" i="21" s="1"/>
  <c r="L86" i="21"/>
  <c r="M82" i="21"/>
  <c r="L82" i="21"/>
  <c r="M79" i="21"/>
  <c r="M75" i="21"/>
  <c r="L75" i="21"/>
  <c r="L79" i="21" s="1"/>
  <c r="M71" i="21"/>
  <c r="L71" i="21"/>
  <c r="M65" i="21"/>
  <c r="L65" i="21"/>
  <c r="L68" i="21" s="1"/>
  <c r="M68" i="21"/>
  <c r="M62" i="21"/>
  <c r="L62" i="21"/>
  <c r="M59" i="21"/>
  <c r="M55" i="21"/>
  <c r="L55" i="21"/>
  <c r="L59" i="21" s="1"/>
  <c r="M51" i="21"/>
  <c r="L51" i="21"/>
  <c r="M40" i="21"/>
  <c r="L40" i="21"/>
  <c r="M48" i="21"/>
  <c r="M44" i="21"/>
  <c r="L44" i="21"/>
  <c r="L48" i="21" s="1"/>
  <c r="L37" i="21"/>
  <c r="L41" i="21" s="1"/>
  <c r="M32" i="21"/>
  <c r="M109" i="21" s="1"/>
  <c r="M111" i="21" s="1"/>
  <c r="L32" i="21"/>
  <c r="M27" i="21"/>
  <c r="L27" i="21"/>
  <c r="M24" i="21"/>
  <c r="M18" i="21"/>
  <c r="L18" i="21"/>
  <c r="L109" i="21" s="1"/>
  <c r="L111" i="21" s="1"/>
  <c r="M52" i="21" l="1"/>
  <c r="M72" i="21"/>
  <c r="L63" i="21"/>
  <c r="L83" i="21"/>
  <c r="L107" i="21"/>
  <c r="M115" i="21"/>
  <c r="M28" i="21"/>
  <c r="M37" i="21"/>
  <c r="M41" i="21" s="1"/>
  <c r="M63" i="21"/>
  <c r="M83" i="21"/>
  <c r="M107" i="21"/>
  <c r="M94" i="21"/>
  <c r="L24" i="21"/>
  <c r="L28" i="21" s="1"/>
  <c r="L52" i="21"/>
  <c r="L72" i="21"/>
  <c r="L94" i="21"/>
  <c r="L114" i="21"/>
  <c r="L115" i="21" s="1"/>
  <c r="M24" i="6"/>
  <c r="M27" i="6" s="1"/>
  <c r="C24" i="7"/>
  <c r="C24" i="6"/>
  <c r="F24" i="7"/>
  <c r="F120" i="14" l="1"/>
  <c r="E120" i="14"/>
  <c r="F94" i="14"/>
  <c r="E94" i="14"/>
  <c r="F87" i="14"/>
  <c r="E87" i="14"/>
  <c r="F81" i="14"/>
  <c r="E81" i="14"/>
  <c r="F67" i="14"/>
  <c r="E67" i="14"/>
  <c r="F64" i="14"/>
  <c r="E64" i="14"/>
  <c r="E121" i="14" l="1"/>
  <c r="F121" i="14"/>
  <c r="M30" i="4"/>
  <c r="M31" i="4" s="1"/>
  <c r="M33" i="4"/>
  <c r="M34" i="4" s="1"/>
  <c r="M25" i="4"/>
  <c r="K113" i="21" l="1"/>
  <c r="J113" i="21"/>
  <c r="I113" i="21"/>
  <c r="H113" i="21"/>
  <c r="G113" i="21"/>
  <c r="F113" i="21"/>
  <c r="K112" i="21"/>
  <c r="K114" i="21" s="1"/>
  <c r="J112" i="21"/>
  <c r="J114" i="21" s="1"/>
  <c r="I112" i="21"/>
  <c r="H112" i="21"/>
  <c r="G112" i="21"/>
  <c r="G114" i="21" s="1"/>
  <c r="F112" i="21"/>
  <c r="F114" i="21" s="1"/>
  <c r="K110" i="21"/>
  <c r="J110" i="21"/>
  <c r="I110" i="21"/>
  <c r="H110" i="21"/>
  <c r="K106" i="21"/>
  <c r="J106" i="21"/>
  <c r="I106" i="21"/>
  <c r="H106" i="21"/>
  <c r="G106" i="21"/>
  <c r="F106" i="21"/>
  <c r="G102" i="21"/>
  <c r="F102" i="21"/>
  <c r="K98" i="21"/>
  <c r="K103" i="21" s="1"/>
  <c r="K107" i="21" s="1"/>
  <c r="J98" i="21"/>
  <c r="J103" i="21" s="1"/>
  <c r="J107" i="21" s="1"/>
  <c r="I98" i="21"/>
  <c r="I103" i="21" s="1"/>
  <c r="I107" i="21" s="1"/>
  <c r="H98" i="21"/>
  <c r="H103" i="21" s="1"/>
  <c r="H107" i="21" s="1"/>
  <c r="G98" i="21"/>
  <c r="F98" i="21"/>
  <c r="K93" i="21"/>
  <c r="J93" i="21"/>
  <c r="I93" i="21"/>
  <c r="H93" i="21"/>
  <c r="G93" i="21"/>
  <c r="F93" i="21"/>
  <c r="G89" i="21"/>
  <c r="F89" i="21"/>
  <c r="K86" i="21"/>
  <c r="K90" i="21" s="1"/>
  <c r="K94" i="21" s="1"/>
  <c r="J86" i="21"/>
  <c r="J90" i="21" s="1"/>
  <c r="J94" i="21" s="1"/>
  <c r="I86" i="21"/>
  <c r="I90" i="21" s="1"/>
  <c r="I94" i="21" s="1"/>
  <c r="H86" i="21"/>
  <c r="H90" i="21" s="1"/>
  <c r="H94" i="21" s="1"/>
  <c r="G86" i="21"/>
  <c r="G90" i="21" s="1"/>
  <c r="G94" i="21" s="1"/>
  <c r="F86" i="21"/>
  <c r="F90" i="21" s="1"/>
  <c r="F94" i="21" s="1"/>
  <c r="K82" i="21"/>
  <c r="J82" i="21"/>
  <c r="I82" i="21"/>
  <c r="H82" i="21"/>
  <c r="G82" i="21"/>
  <c r="F82" i="21"/>
  <c r="G78" i="21"/>
  <c r="F78" i="21"/>
  <c r="K75" i="21"/>
  <c r="K79" i="21" s="1"/>
  <c r="K83" i="21" s="1"/>
  <c r="J75" i="21"/>
  <c r="J79" i="21" s="1"/>
  <c r="J83" i="21" s="1"/>
  <c r="I75" i="21"/>
  <c r="I79" i="21" s="1"/>
  <c r="I83" i="21" s="1"/>
  <c r="H75" i="21"/>
  <c r="H79" i="21" s="1"/>
  <c r="H83" i="21" s="1"/>
  <c r="G75" i="21"/>
  <c r="F75" i="21"/>
  <c r="K71" i="21"/>
  <c r="J71" i="21"/>
  <c r="I71" i="21"/>
  <c r="H71" i="21"/>
  <c r="G71" i="21"/>
  <c r="F71" i="21"/>
  <c r="G67" i="21"/>
  <c r="F67" i="21"/>
  <c r="K65" i="21"/>
  <c r="K68" i="21" s="1"/>
  <c r="K72" i="21" s="1"/>
  <c r="J65" i="21"/>
  <c r="J68" i="21" s="1"/>
  <c r="J72" i="21" s="1"/>
  <c r="I65" i="21"/>
  <c r="I68" i="21" s="1"/>
  <c r="I72" i="21" s="1"/>
  <c r="H65" i="21"/>
  <c r="H68" i="21" s="1"/>
  <c r="H72" i="21" s="1"/>
  <c r="G65" i="21"/>
  <c r="G68" i="21" s="1"/>
  <c r="G72" i="21" s="1"/>
  <c r="F65" i="21"/>
  <c r="F68" i="21" s="1"/>
  <c r="F72" i="21" s="1"/>
  <c r="K62" i="21"/>
  <c r="J62" i="21"/>
  <c r="I62" i="21"/>
  <c r="H62" i="21"/>
  <c r="G62" i="21"/>
  <c r="F62" i="21"/>
  <c r="G58" i="21"/>
  <c r="F58" i="21"/>
  <c r="K55" i="21"/>
  <c r="K59" i="21" s="1"/>
  <c r="K63" i="21" s="1"/>
  <c r="J55" i="21"/>
  <c r="J59" i="21" s="1"/>
  <c r="J63" i="21" s="1"/>
  <c r="I55" i="21"/>
  <c r="I59" i="21" s="1"/>
  <c r="I63" i="21" s="1"/>
  <c r="H55" i="21"/>
  <c r="H59" i="21" s="1"/>
  <c r="H63" i="21" s="1"/>
  <c r="G55" i="21"/>
  <c r="F55" i="21"/>
  <c r="K51" i="21"/>
  <c r="J51" i="21"/>
  <c r="I51" i="21"/>
  <c r="H51" i="21"/>
  <c r="G51" i="21"/>
  <c r="F51" i="21"/>
  <c r="G47" i="21"/>
  <c r="F47" i="21"/>
  <c r="K44" i="21"/>
  <c r="K48" i="21" s="1"/>
  <c r="K52" i="21" s="1"/>
  <c r="J44" i="21"/>
  <c r="J48" i="21" s="1"/>
  <c r="J52" i="21" s="1"/>
  <c r="I44" i="21"/>
  <c r="I48" i="21" s="1"/>
  <c r="I52" i="21" s="1"/>
  <c r="H44" i="21"/>
  <c r="H48" i="21" s="1"/>
  <c r="H52" i="21" s="1"/>
  <c r="G44" i="21"/>
  <c r="G48" i="21" s="1"/>
  <c r="G52" i="21" s="1"/>
  <c r="F44" i="21"/>
  <c r="F48" i="21" s="1"/>
  <c r="F52" i="21" s="1"/>
  <c r="K40" i="21"/>
  <c r="J40" i="21"/>
  <c r="I40" i="21"/>
  <c r="H40" i="21"/>
  <c r="G40" i="21"/>
  <c r="F40" i="21"/>
  <c r="G36" i="21"/>
  <c r="F36" i="21"/>
  <c r="K32" i="21"/>
  <c r="K37" i="21" s="1"/>
  <c r="K41" i="21" s="1"/>
  <c r="J32" i="21"/>
  <c r="J37" i="21" s="1"/>
  <c r="J41" i="21" s="1"/>
  <c r="I32" i="21"/>
  <c r="I37" i="21" s="1"/>
  <c r="I41" i="21" s="1"/>
  <c r="H32" i="21"/>
  <c r="H37" i="21" s="1"/>
  <c r="H41" i="21" s="1"/>
  <c r="G32" i="21"/>
  <c r="F32" i="21"/>
  <c r="K27" i="21"/>
  <c r="J27" i="21"/>
  <c r="I27" i="21"/>
  <c r="H27" i="21"/>
  <c r="G27" i="21"/>
  <c r="F27" i="21"/>
  <c r="G23" i="21"/>
  <c r="F23" i="21"/>
  <c r="K18" i="21"/>
  <c r="K109" i="21" s="1"/>
  <c r="K111" i="21" s="1"/>
  <c r="K115" i="21" s="1"/>
  <c r="J18" i="21"/>
  <c r="J109" i="21" s="1"/>
  <c r="J111" i="21" s="1"/>
  <c r="J115" i="21" s="1"/>
  <c r="I18" i="21"/>
  <c r="H18" i="21"/>
  <c r="G18" i="21"/>
  <c r="G109" i="21" s="1"/>
  <c r="F18" i="21"/>
  <c r="F109" i="21" s="1"/>
  <c r="L103" i="19"/>
  <c r="K103" i="19"/>
  <c r="J103" i="19"/>
  <c r="I103" i="19"/>
  <c r="H103" i="19"/>
  <c r="G103" i="19"/>
  <c r="F103" i="19"/>
  <c r="E103" i="19"/>
  <c r="L102" i="19"/>
  <c r="K102" i="19"/>
  <c r="K104" i="19" s="1"/>
  <c r="J102" i="19"/>
  <c r="I102" i="19"/>
  <c r="H102" i="19"/>
  <c r="G102" i="19"/>
  <c r="G104" i="19" s="1"/>
  <c r="F102" i="19"/>
  <c r="E102" i="19"/>
  <c r="L99" i="19"/>
  <c r="K99" i="19"/>
  <c r="J99" i="19"/>
  <c r="I99" i="19"/>
  <c r="H99" i="19"/>
  <c r="G99" i="19"/>
  <c r="F99" i="19"/>
  <c r="E99" i="19"/>
  <c r="L98" i="19"/>
  <c r="K98" i="19"/>
  <c r="K100" i="19" s="1"/>
  <c r="J98" i="19"/>
  <c r="I98" i="19"/>
  <c r="H98" i="19"/>
  <c r="G98" i="19"/>
  <c r="G100" i="19" s="1"/>
  <c r="F98" i="19"/>
  <c r="E98" i="19"/>
  <c r="L96" i="19"/>
  <c r="L97" i="19" s="1"/>
  <c r="K96" i="19"/>
  <c r="K97" i="19" s="1"/>
  <c r="J96" i="19"/>
  <c r="J97" i="19" s="1"/>
  <c r="I96" i="19"/>
  <c r="I97" i="19" s="1"/>
  <c r="H96" i="19"/>
  <c r="H97" i="19" s="1"/>
  <c r="G96" i="19"/>
  <c r="G97" i="19" s="1"/>
  <c r="F96" i="19"/>
  <c r="F97" i="19" s="1"/>
  <c r="E96" i="19"/>
  <c r="E97" i="19" s="1"/>
  <c r="L93" i="19"/>
  <c r="K93" i="19"/>
  <c r="J93" i="19"/>
  <c r="I93" i="19"/>
  <c r="H93" i="19"/>
  <c r="G93" i="19"/>
  <c r="F93" i="19"/>
  <c r="E93" i="19"/>
  <c r="L89" i="19"/>
  <c r="K89" i="19"/>
  <c r="J89" i="19"/>
  <c r="I89" i="19"/>
  <c r="H89" i="19"/>
  <c r="G89" i="19"/>
  <c r="F89" i="19"/>
  <c r="E89" i="19"/>
  <c r="L86" i="19"/>
  <c r="K86" i="19"/>
  <c r="K90" i="19" s="1"/>
  <c r="K94" i="19" s="1"/>
  <c r="J86" i="19"/>
  <c r="J90" i="19" s="1"/>
  <c r="J94" i="19" s="1"/>
  <c r="I86" i="19"/>
  <c r="H86" i="19"/>
  <c r="G86" i="19"/>
  <c r="G90" i="19" s="1"/>
  <c r="G94" i="19" s="1"/>
  <c r="F86" i="19"/>
  <c r="F90" i="19" s="1"/>
  <c r="F94" i="19" s="1"/>
  <c r="E86" i="19"/>
  <c r="L83" i="19"/>
  <c r="K83" i="19"/>
  <c r="J83" i="19"/>
  <c r="I83" i="19"/>
  <c r="H83" i="19"/>
  <c r="G83" i="19"/>
  <c r="F83" i="19"/>
  <c r="E83" i="19"/>
  <c r="L79" i="19"/>
  <c r="K79" i="19"/>
  <c r="J79" i="19"/>
  <c r="I79" i="19"/>
  <c r="H79" i="19"/>
  <c r="G79" i="19"/>
  <c r="F79" i="19"/>
  <c r="E79" i="19"/>
  <c r="L76" i="19"/>
  <c r="L80" i="19" s="1"/>
  <c r="L84" i="19" s="1"/>
  <c r="K76" i="19"/>
  <c r="J76" i="19"/>
  <c r="I76" i="19"/>
  <c r="I80" i="19" s="1"/>
  <c r="H76" i="19"/>
  <c r="H80" i="19" s="1"/>
  <c r="H84" i="19" s="1"/>
  <c r="G76" i="19"/>
  <c r="F76" i="19"/>
  <c r="E76" i="19"/>
  <c r="E80" i="19" s="1"/>
  <c r="E84" i="19" s="1"/>
  <c r="L73" i="19"/>
  <c r="K73" i="19"/>
  <c r="J73" i="19"/>
  <c r="I73" i="19"/>
  <c r="H73" i="19"/>
  <c r="G73" i="19"/>
  <c r="F73" i="19"/>
  <c r="E73" i="19"/>
  <c r="L69" i="19"/>
  <c r="K69" i="19"/>
  <c r="J69" i="19"/>
  <c r="I69" i="19"/>
  <c r="H69" i="19"/>
  <c r="G69" i="19"/>
  <c r="F69" i="19"/>
  <c r="E69" i="19"/>
  <c r="L66" i="19"/>
  <c r="K66" i="19"/>
  <c r="K70" i="19" s="1"/>
  <c r="K74" i="19" s="1"/>
  <c r="J66" i="19"/>
  <c r="I66" i="19"/>
  <c r="H66" i="19"/>
  <c r="G66" i="19"/>
  <c r="G70" i="19" s="1"/>
  <c r="G74" i="19" s="1"/>
  <c r="F66" i="19"/>
  <c r="F70" i="19" s="1"/>
  <c r="F74" i="19" s="1"/>
  <c r="E66" i="19"/>
  <c r="L63" i="19"/>
  <c r="K63" i="19"/>
  <c r="J63" i="19"/>
  <c r="I63" i="19"/>
  <c r="H63" i="19"/>
  <c r="G63" i="19"/>
  <c r="F63" i="19"/>
  <c r="E63" i="19"/>
  <c r="L59" i="19"/>
  <c r="K59" i="19"/>
  <c r="J59" i="19"/>
  <c r="I59" i="19"/>
  <c r="H59" i="19"/>
  <c r="G59" i="19"/>
  <c r="F59" i="19"/>
  <c r="E59" i="19"/>
  <c r="L56" i="19"/>
  <c r="L60" i="19" s="1"/>
  <c r="L64" i="19" s="1"/>
  <c r="K56" i="19"/>
  <c r="J56" i="19"/>
  <c r="I56" i="19"/>
  <c r="H56" i="19"/>
  <c r="H60" i="19" s="1"/>
  <c r="H64" i="19" s="1"/>
  <c r="G56" i="19"/>
  <c r="F56" i="19"/>
  <c r="E56" i="19"/>
  <c r="E60" i="19" s="1"/>
  <c r="E64" i="19" s="1"/>
  <c r="L53" i="19"/>
  <c r="K53" i="19"/>
  <c r="J53" i="19"/>
  <c r="I53" i="19"/>
  <c r="H53" i="19"/>
  <c r="G53" i="19"/>
  <c r="F53" i="19"/>
  <c r="E53" i="19"/>
  <c r="L49" i="19"/>
  <c r="K49" i="19"/>
  <c r="J49" i="19"/>
  <c r="I49" i="19"/>
  <c r="H49" i="19"/>
  <c r="G49" i="19"/>
  <c r="F49" i="19"/>
  <c r="E49" i="19"/>
  <c r="L46" i="19"/>
  <c r="K46" i="19"/>
  <c r="K50" i="19" s="1"/>
  <c r="K54" i="19" s="1"/>
  <c r="J46" i="19"/>
  <c r="I46" i="19"/>
  <c r="H46" i="19"/>
  <c r="G46" i="19"/>
  <c r="G50" i="19" s="1"/>
  <c r="G54" i="19" s="1"/>
  <c r="F46" i="19"/>
  <c r="E46" i="19"/>
  <c r="L43" i="19"/>
  <c r="K43" i="19"/>
  <c r="J43" i="19"/>
  <c r="I43" i="19"/>
  <c r="H43" i="19"/>
  <c r="G43" i="19"/>
  <c r="F43" i="19"/>
  <c r="E43" i="19"/>
  <c r="L39" i="19"/>
  <c r="K39" i="19"/>
  <c r="J39" i="19"/>
  <c r="I39" i="19"/>
  <c r="H39" i="19"/>
  <c r="G39" i="19"/>
  <c r="F39" i="19"/>
  <c r="E39" i="19"/>
  <c r="L36" i="19"/>
  <c r="L40" i="19" s="1"/>
  <c r="L44" i="19" s="1"/>
  <c r="K36" i="19"/>
  <c r="J36" i="19"/>
  <c r="I36" i="19"/>
  <c r="H36" i="19"/>
  <c r="H40" i="19" s="1"/>
  <c r="H44" i="19" s="1"/>
  <c r="G36" i="19"/>
  <c r="F36" i="19"/>
  <c r="E36" i="19"/>
  <c r="E40" i="19" s="1"/>
  <c r="E44" i="19" s="1"/>
  <c r="L33" i="19"/>
  <c r="K33" i="19"/>
  <c r="J33" i="19"/>
  <c r="I33" i="19"/>
  <c r="H33" i="19"/>
  <c r="G33" i="19"/>
  <c r="F33" i="19"/>
  <c r="E33" i="19"/>
  <c r="L29" i="19"/>
  <c r="K29" i="19"/>
  <c r="J29" i="19"/>
  <c r="I29" i="19"/>
  <c r="H29" i="19"/>
  <c r="G29" i="19"/>
  <c r="F29" i="19"/>
  <c r="E29" i="19"/>
  <c r="L26" i="19"/>
  <c r="K26" i="19"/>
  <c r="K30" i="19" s="1"/>
  <c r="K34" i="19" s="1"/>
  <c r="J26" i="19"/>
  <c r="J30" i="19" s="1"/>
  <c r="J34" i="19" s="1"/>
  <c r="I26" i="19"/>
  <c r="H26" i="19"/>
  <c r="G26" i="19"/>
  <c r="F26" i="19"/>
  <c r="F30" i="19" s="1"/>
  <c r="F34" i="19" s="1"/>
  <c r="E26" i="19"/>
  <c r="L23" i="19"/>
  <c r="K23" i="19"/>
  <c r="J23" i="19"/>
  <c r="I23" i="19"/>
  <c r="H23" i="19"/>
  <c r="G23" i="19"/>
  <c r="F23" i="19"/>
  <c r="E23" i="19"/>
  <c r="L19" i="19"/>
  <c r="K19" i="19"/>
  <c r="J19" i="19"/>
  <c r="I19" i="19"/>
  <c r="H19" i="19"/>
  <c r="G19" i="19"/>
  <c r="F19" i="19"/>
  <c r="E19" i="19"/>
  <c r="L16" i="19"/>
  <c r="L20" i="19" s="1"/>
  <c r="L24" i="19" s="1"/>
  <c r="K16" i="19"/>
  <c r="J16" i="19"/>
  <c r="I16" i="19"/>
  <c r="H16" i="19"/>
  <c r="H20" i="19" s="1"/>
  <c r="H24" i="19" s="1"/>
  <c r="G16" i="19"/>
  <c r="F16" i="19"/>
  <c r="E16" i="19"/>
  <c r="J70" i="19" l="1"/>
  <c r="F50" i="19"/>
  <c r="F54" i="19" s="1"/>
  <c r="I84" i="19"/>
  <c r="J74" i="19"/>
  <c r="I60" i="19"/>
  <c r="I64" i="19" s="1"/>
  <c r="J50" i="19"/>
  <c r="J54" i="19" s="1"/>
  <c r="I40" i="19"/>
  <c r="I44" i="19" s="1"/>
  <c r="I20" i="19"/>
  <c r="I24" i="19" s="1"/>
  <c r="I109" i="21"/>
  <c r="I111" i="21" s="1"/>
  <c r="G110" i="21"/>
  <c r="G111" i="21" s="1"/>
  <c r="G115" i="21" s="1"/>
  <c r="G37" i="21"/>
  <c r="G41" i="21" s="1"/>
  <c r="G59" i="21"/>
  <c r="G63" i="21" s="1"/>
  <c r="G79" i="21"/>
  <c r="G83" i="21" s="1"/>
  <c r="G103" i="21"/>
  <c r="G107" i="21" s="1"/>
  <c r="I114" i="21"/>
  <c r="H109" i="21"/>
  <c r="H111" i="21" s="1"/>
  <c r="F110" i="21"/>
  <c r="F111" i="21" s="1"/>
  <c r="F115" i="21" s="1"/>
  <c r="F37" i="21"/>
  <c r="F41" i="21" s="1"/>
  <c r="F59" i="21"/>
  <c r="F63" i="21" s="1"/>
  <c r="F79" i="21"/>
  <c r="F83" i="21" s="1"/>
  <c r="F103" i="21"/>
  <c r="F107" i="21" s="1"/>
  <c r="H114" i="21"/>
  <c r="G101" i="19"/>
  <c r="G105" i="19" s="1"/>
  <c r="G108" i="19" s="1"/>
  <c r="F100" i="19"/>
  <c r="J100" i="19"/>
  <c r="F104" i="19"/>
  <c r="J104" i="19"/>
  <c r="F101" i="19"/>
  <c r="H30" i="19"/>
  <c r="H34" i="19" s="1"/>
  <c r="L30" i="19"/>
  <c r="L34" i="19" s="1"/>
  <c r="F40" i="19"/>
  <c r="F44" i="19" s="1"/>
  <c r="J40" i="19"/>
  <c r="J44" i="19" s="1"/>
  <c r="H50" i="19"/>
  <c r="H54" i="19" s="1"/>
  <c r="L50" i="19"/>
  <c r="L54" i="19" s="1"/>
  <c r="F60" i="19"/>
  <c r="F64" i="19" s="1"/>
  <c r="J60" i="19"/>
  <c r="J64" i="19" s="1"/>
  <c r="H70" i="19"/>
  <c r="H74" i="19" s="1"/>
  <c r="L70" i="19"/>
  <c r="L74" i="19" s="1"/>
  <c r="F80" i="19"/>
  <c r="F84" i="19" s="1"/>
  <c r="J80" i="19"/>
  <c r="J84" i="19" s="1"/>
  <c r="H90" i="19"/>
  <c r="H94" i="19" s="1"/>
  <c r="L90" i="19"/>
  <c r="L94" i="19" s="1"/>
  <c r="H100" i="19"/>
  <c r="L100" i="19"/>
  <c r="H104" i="19"/>
  <c r="L104" i="19"/>
  <c r="G20" i="19"/>
  <c r="G24" i="19" s="1"/>
  <c r="K20" i="19"/>
  <c r="K24" i="19" s="1"/>
  <c r="E30" i="19"/>
  <c r="E34" i="19" s="1"/>
  <c r="I30" i="19"/>
  <c r="I34" i="19" s="1"/>
  <c r="G40" i="19"/>
  <c r="G44" i="19" s="1"/>
  <c r="K40" i="19"/>
  <c r="K44" i="19" s="1"/>
  <c r="E50" i="19"/>
  <c r="E54" i="19" s="1"/>
  <c r="I50" i="19"/>
  <c r="I54" i="19" s="1"/>
  <c r="G60" i="19"/>
  <c r="G64" i="19" s="1"/>
  <c r="K60" i="19"/>
  <c r="K64" i="19" s="1"/>
  <c r="E70" i="19"/>
  <c r="E74" i="19" s="1"/>
  <c r="I70" i="19"/>
  <c r="I74" i="19" s="1"/>
  <c r="G80" i="19"/>
  <c r="G84" i="19" s="1"/>
  <c r="K80" i="19"/>
  <c r="K84" i="19" s="1"/>
  <c r="E90" i="19"/>
  <c r="E94" i="19" s="1"/>
  <c r="I90" i="19"/>
  <c r="I94" i="19" s="1"/>
  <c r="E100" i="19"/>
  <c r="E101" i="19" s="1"/>
  <c r="I100" i="19"/>
  <c r="E104" i="19"/>
  <c r="I104" i="19"/>
  <c r="H24" i="21"/>
  <c r="H28" i="21" s="1"/>
  <c r="I24" i="21"/>
  <c r="I28" i="21" s="1"/>
  <c r="F24" i="21"/>
  <c r="F28" i="21" s="1"/>
  <c r="J24" i="21"/>
  <c r="J28" i="21" s="1"/>
  <c r="G24" i="21"/>
  <c r="G28" i="21" s="1"/>
  <c r="K24" i="21"/>
  <c r="K28" i="21" s="1"/>
  <c r="E20" i="19"/>
  <c r="E24" i="19" s="1"/>
  <c r="F20" i="19"/>
  <c r="F24" i="19" s="1"/>
  <c r="J20" i="19"/>
  <c r="J24" i="19" s="1"/>
  <c r="G30" i="19"/>
  <c r="G34" i="19" s="1"/>
  <c r="K101" i="19"/>
  <c r="K105" i="19" s="1"/>
  <c r="K108" i="19" s="1"/>
  <c r="D16" i="13"/>
  <c r="C16" i="13"/>
  <c r="L24" i="7"/>
  <c r="L27" i="7" s="1"/>
  <c r="K24" i="7"/>
  <c r="K27" i="7" s="1"/>
  <c r="J24" i="7"/>
  <c r="J27" i="7" s="1"/>
  <c r="I24" i="7"/>
  <c r="I27" i="7" s="1"/>
  <c r="H24" i="7"/>
  <c r="H27" i="7" s="1"/>
  <c r="G24" i="7"/>
  <c r="G27" i="7" s="1"/>
  <c r="F27" i="7"/>
  <c r="E24" i="7"/>
  <c r="E27" i="7" s="1"/>
  <c r="D24" i="7"/>
  <c r="D27" i="7" s="1"/>
  <c r="C27" i="7"/>
  <c r="L24" i="6"/>
  <c r="L27" i="6" s="1"/>
  <c r="K24" i="6"/>
  <c r="K27" i="6" s="1"/>
  <c r="J24" i="6"/>
  <c r="J27" i="6" s="1"/>
  <c r="I24" i="6"/>
  <c r="I27" i="6" s="1"/>
  <c r="H24" i="6"/>
  <c r="H27" i="6" s="1"/>
  <c r="G24" i="6"/>
  <c r="G27" i="6" s="1"/>
  <c r="F24" i="6"/>
  <c r="F27" i="6" s="1"/>
  <c r="E24" i="6"/>
  <c r="E27" i="6" s="1"/>
  <c r="D24" i="6"/>
  <c r="D27" i="6" s="1"/>
  <c r="C27" i="6"/>
  <c r="H101" i="19" l="1"/>
  <c r="H105" i="19" s="1"/>
  <c r="H108" i="19" s="1"/>
  <c r="J101" i="19"/>
  <c r="J105" i="19" s="1"/>
  <c r="J108" i="19" s="1"/>
  <c r="I115" i="21"/>
  <c r="H115" i="21"/>
  <c r="L101" i="19"/>
  <c r="L105" i="19" s="1"/>
  <c r="L108" i="19" s="1"/>
  <c r="E105" i="19"/>
  <c r="E108" i="19" s="1"/>
  <c r="I101" i="19"/>
  <c r="I105" i="19" s="1"/>
  <c r="I108" i="19" s="1"/>
  <c r="F105" i="19"/>
  <c r="F108" i="19" s="1"/>
  <c r="L33" i="5" l="1"/>
  <c r="L34" i="5" s="1"/>
  <c r="K33" i="5"/>
  <c r="K34" i="5" s="1"/>
  <c r="J33" i="5"/>
  <c r="J34" i="5" s="1"/>
  <c r="I33" i="5"/>
  <c r="I34" i="5" s="1"/>
  <c r="H33" i="5"/>
  <c r="H34" i="5" s="1"/>
  <c r="G33" i="5"/>
  <c r="G34" i="5" s="1"/>
  <c r="F33" i="5"/>
  <c r="F34" i="5" s="1"/>
  <c r="E33" i="5"/>
  <c r="E34" i="5" s="1"/>
  <c r="D34" i="5"/>
  <c r="C33" i="5"/>
  <c r="C34" i="5" s="1"/>
  <c r="L30" i="5"/>
  <c r="L31" i="5" s="1"/>
  <c r="K30" i="5"/>
  <c r="K31" i="5" s="1"/>
  <c r="J30" i="5"/>
  <c r="J31" i="5" s="1"/>
  <c r="I30" i="5"/>
  <c r="I31" i="5" s="1"/>
  <c r="H30" i="5"/>
  <c r="H31" i="5" s="1"/>
  <c r="G30" i="5"/>
  <c r="G31" i="5" s="1"/>
  <c r="F30" i="5"/>
  <c r="F31" i="5" s="1"/>
  <c r="E30" i="5"/>
  <c r="E31" i="5" s="1"/>
  <c r="D30" i="5"/>
  <c r="D31" i="5" s="1"/>
  <c r="C30" i="5"/>
  <c r="C31" i="5" s="1"/>
  <c r="L25" i="5"/>
  <c r="K25" i="5"/>
  <c r="J25" i="5"/>
  <c r="I25" i="5"/>
  <c r="H25" i="5"/>
  <c r="G25" i="5"/>
  <c r="F25" i="5"/>
  <c r="E25" i="5"/>
  <c r="D25" i="5"/>
  <c r="C25" i="5"/>
  <c r="C25" i="4"/>
  <c r="D25" i="4"/>
  <c r="E25" i="4"/>
  <c r="F25" i="4"/>
  <c r="G25" i="4"/>
  <c r="H25" i="4"/>
  <c r="I25" i="4"/>
  <c r="J25" i="4"/>
  <c r="K25" i="4"/>
  <c r="L25" i="4"/>
  <c r="C30" i="4"/>
  <c r="C31" i="4" s="1"/>
  <c r="D30" i="4"/>
  <c r="D31" i="4" s="1"/>
  <c r="E30" i="4"/>
  <c r="E31" i="4" s="1"/>
  <c r="F30" i="4"/>
  <c r="F31" i="4" s="1"/>
  <c r="G30" i="4"/>
  <c r="G31" i="4" s="1"/>
  <c r="H30" i="4"/>
  <c r="H31" i="4" s="1"/>
  <c r="I30" i="4"/>
  <c r="I31" i="4" s="1"/>
  <c r="J30" i="4"/>
  <c r="J31" i="4" s="1"/>
  <c r="K30" i="4"/>
  <c r="K31" i="4" s="1"/>
  <c r="L30" i="4"/>
  <c r="L31" i="4" s="1"/>
  <c r="C33" i="4"/>
  <c r="C34" i="4" s="1"/>
  <c r="D34" i="4"/>
  <c r="E33" i="4"/>
  <c r="E34" i="4" s="1"/>
  <c r="F33" i="4"/>
  <c r="F34" i="4" s="1"/>
  <c r="G33" i="4"/>
  <c r="G34" i="4" s="1"/>
  <c r="H33" i="4"/>
  <c r="H34" i="4" s="1"/>
  <c r="I33" i="4"/>
  <c r="I34" i="4" s="1"/>
  <c r="J33" i="4"/>
  <c r="J34" i="4" s="1"/>
  <c r="K33" i="4"/>
  <c r="K34" i="4" s="1"/>
  <c r="L33" i="4"/>
  <c r="L34" i="4" s="1"/>
</calcChain>
</file>

<file path=xl/sharedStrings.xml><?xml version="1.0" encoding="utf-8"?>
<sst xmlns="http://schemas.openxmlformats.org/spreadsheetml/2006/main" count="48023" uniqueCount="4184">
  <si>
    <t xml:space="preserve"> Forecast and Capabilities</t>
  </si>
  <si>
    <t xml:space="preserve">1.2  Net (with reductions for BTM PV) </t>
  </si>
  <si>
    <r>
      <t>2</t>
    </r>
    <r>
      <rPr>
        <b/>
        <sz val="8"/>
        <color indexed="8"/>
        <rFont val="Arial"/>
        <family val="2"/>
      </rPr>
      <t>. Capacity based on FCM obligations</t>
    </r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</si>
  <si>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</si>
  <si>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</si>
  <si>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</si>
  <si>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</si>
  <si>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</si>
  <si>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</si>
  <si>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</si>
  <si>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</si>
  <si>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</si>
  <si>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</si>
  <si>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 xml:space="preserve">3.1 Generation claimed for capability  </t>
  </si>
  <si>
    <t xml:space="preserve"> 2.2.1  Active DR</t>
  </si>
  <si>
    <r>
      <t xml:space="preserve">4. Reserves </t>
    </r>
    <r>
      <rPr>
        <sz val="8"/>
        <rFont val="Arial"/>
        <family val="2"/>
      </rPr>
      <t>(based on Reference Load with reduction for passive DR)</t>
    </r>
  </si>
  <si>
    <t>4.1  Installed reserves (based on CSOs of generating resources [line 2.1], active DR [line 2.2.1], and imports [line 2.3])</t>
  </si>
  <si>
    <t>Forecast and Capabilities</t>
  </si>
  <si>
    <r>
      <t xml:space="preserve">1.1.1  Behind-the-Meter PV </t>
    </r>
    <r>
      <rPr>
        <vertAlign val="superscript"/>
        <sz val="8"/>
        <rFont val="Arial"/>
        <family val="2"/>
      </rPr>
      <t>(5)</t>
    </r>
  </si>
  <si>
    <r>
      <t>1.2.1  Energy Efficiency</t>
    </r>
    <r>
      <rPr>
        <vertAlign val="superscript"/>
        <sz val="8"/>
        <rFont val="Arial"/>
        <family val="2"/>
      </rPr>
      <t xml:space="preserve"> (6)</t>
    </r>
  </si>
  <si>
    <t>1.2  Net - With reductions for BTM PV</t>
  </si>
  <si>
    <r>
      <t xml:space="preserve">2.1 Generating Resources </t>
    </r>
    <r>
      <rPr>
        <vertAlign val="superscript"/>
        <sz val="8"/>
        <color indexed="8"/>
        <rFont val="Arial"/>
        <family val="2"/>
      </rPr>
      <t>(8)</t>
    </r>
  </si>
  <si>
    <r>
      <t xml:space="preserve">2.2 Demand Resource </t>
    </r>
    <r>
      <rPr>
        <vertAlign val="superscript"/>
        <sz val="8"/>
        <color indexed="8"/>
        <rFont val="Arial"/>
        <family val="2"/>
      </rPr>
      <t xml:space="preserve">(8, 9)  </t>
    </r>
  </si>
  <si>
    <t>2.2.1 Active DR</t>
  </si>
  <si>
    <r>
      <rPr>
        <b/>
        <sz val="8"/>
        <color indexed="8"/>
        <rFont val="Arial"/>
        <family val="2"/>
      </rPr>
      <t xml:space="preserve">4. Rerserves - </t>
    </r>
    <r>
      <rPr>
        <sz val="8"/>
        <color indexed="8"/>
        <rFont val="Arial"/>
        <family val="2"/>
      </rPr>
      <t>(based on Reference Load with reduction for passive DR)</t>
    </r>
  </si>
  <si>
    <t>4.1  Installed Reserves - (based on CSOs of generating resources (line 2.1), active DR (line 2.2.1), and imports (line 2.3)</t>
  </si>
  <si>
    <r>
      <t>1.1    Gross</t>
    </r>
    <r>
      <rPr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 xml:space="preserve">- (without reductions) </t>
    </r>
    <r>
      <rPr>
        <b/>
        <vertAlign val="superscript"/>
        <sz val="8"/>
        <color indexed="8"/>
        <rFont val="Arial"/>
        <family val="2"/>
      </rPr>
      <t>(4)</t>
    </r>
  </si>
  <si>
    <r>
      <t>1.3  Net - (with reductions for BTM PV and EE)</t>
    </r>
    <r>
      <rPr>
        <vertAlign val="superscript"/>
        <sz val="8"/>
        <rFont val="Arial"/>
        <family val="2"/>
      </rPr>
      <t xml:space="preserve"> (7)</t>
    </r>
  </si>
  <si>
    <r>
      <t xml:space="preserve">4.1.2  % of load     </t>
    </r>
    <r>
      <rPr>
        <i/>
        <sz val="8"/>
        <color indexed="8"/>
        <rFont val="Arial"/>
        <family val="2"/>
      </rPr>
      <t>[ = (4.1.1 / 1.3 ) x 100 ]</t>
    </r>
  </si>
  <si>
    <r>
      <t xml:space="preserve">4.1.1  MW   </t>
    </r>
    <r>
      <rPr>
        <i/>
        <sz val="8"/>
        <rFont val="Arial"/>
        <family val="2"/>
      </rPr>
      <t xml:space="preserve">           [ = 2.1 + 2.2.1 + 2.3 - 1.3 ]</t>
    </r>
  </si>
  <si>
    <r>
      <t xml:space="preserve">4.2.1  MW              </t>
    </r>
    <r>
      <rPr>
        <i/>
        <sz val="8"/>
        <color indexed="8"/>
        <rFont val="Arial"/>
        <family val="2"/>
      </rPr>
      <t>[ = (3.1 + 2.2.1 + 2.3) – 1.3 ]</t>
    </r>
  </si>
  <si>
    <r>
      <t xml:space="preserve"> 2.4 Total</t>
    </r>
    <r>
      <rPr>
        <sz val="8"/>
        <color indexed="8"/>
        <rFont val="Arial"/>
        <family val="2"/>
      </rPr>
      <t xml:space="preserve">  </t>
    </r>
    <r>
      <rPr>
        <i/>
        <sz val="8"/>
        <color indexed="8"/>
        <rFont val="Arial"/>
        <family val="2"/>
      </rPr>
      <t xml:space="preserve">                    [ = 2.1 + 2.2 + 2.3 ]</t>
    </r>
  </si>
  <si>
    <r>
      <t xml:space="preserve">4.2.2  % of load     </t>
    </r>
    <r>
      <rPr>
        <i/>
        <sz val="8"/>
        <color indexed="8"/>
        <rFont val="Arial"/>
        <family val="2"/>
      </rPr>
      <t>[ = (4.2.1 / 1.3 ) x 100) ]</t>
    </r>
  </si>
  <si>
    <r>
      <t xml:space="preserve">1. Load </t>
    </r>
    <r>
      <rPr>
        <vertAlign val="superscript"/>
        <sz val="8"/>
        <color indexed="8"/>
        <rFont val="Arial"/>
        <family val="2"/>
      </rPr>
      <t xml:space="preserve">(1, 2, 3) </t>
    </r>
  </si>
  <si>
    <t>Unit Fuel Type</t>
  </si>
  <si>
    <t>Photovoltaic</t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</si>
  <si>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</si>
  <si>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</si>
  <si>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</si>
  <si>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</si>
  <si>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</si>
  <si>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</si>
  <si>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</si>
  <si>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</si>
  <si>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</si>
  <si>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</si>
  <si>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</si>
  <si>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</si>
  <si>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Gross (without reductions)</t>
  </si>
  <si>
    <t>Net (reduced for BTM PV and EE)</t>
  </si>
  <si>
    <t>JAN</t>
  </si>
  <si>
    <t>A</t>
  </si>
  <si>
    <t>2020 Forecast</t>
  </si>
  <si>
    <t>Monthly peak load (MW)</t>
  </si>
  <si>
    <t>Annual Forecast</t>
  </si>
  <si>
    <t>CAGR (%)</t>
  </si>
  <si>
    <t>Reduced for BTM PV</t>
  </si>
  <si>
    <t>Monthly net energy (GWh)</t>
  </si>
  <si>
    <t>Net (Reduced for BTM PV and EE)</t>
  </si>
  <si>
    <t>Gross  Forecast at Expected Weather</t>
  </si>
  <si>
    <t xml:space="preserve">      Probability of Forecast Being Exceeded</t>
  </si>
  <si>
    <t>Summer (MW)</t>
  </si>
  <si>
    <t>Winter (MW)</t>
  </si>
  <si>
    <t>Peak Load Forecast at
Milder-than-Expected Weather</t>
  </si>
  <si>
    <t>Peak Load Forecast at More-Extreme-than-Expected Weather</t>
  </si>
  <si>
    <t>ASSET ID</t>
  </si>
  <si>
    <t>ASSET NAME</t>
  </si>
  <si>
    <t>RESOURCE ID</t>
  </si>
  <si>
    <t>RESOURCE NAME</t>
  </si>
  <si>
    <t>GEN TYPE ID</t>
  </si>
  <si>
    <t>PRIM FUEL TYPE</t>
  </si>
  <si>
    <t>ALT FUEL TYPE</t>
  </si>
  <si>
    <t xml:space="preserve">IN-SERVICE DATE </t>
  </si>
  <si>
    <t>LEAD PARTICIPANT NAME</t>
  </si>
  <si>
    <t>STATE</t>
  </si>
  <si>
    <t>FIPS COUNTY</t>
  </si>
  <si>
    <t>RSP AREA</t>
  </si>
  <si>
    <t>LOAD ZONE NAME</t>
  </si>
  <si>
    <t>EIA PLANT NUMBER</t>
  </si>
  <si>
    <t>TURNKEY LANDFILL</t>
  </si>
  <si>
    <t>IC</t>
  </si>
  <si>
    <t>LFG</t>
  </si>
  <si>
    <t>Public Service Company of New Hampshire</t>
  </si>
  <si>
    <t>NH</t>
  </si>
  <si>
    <t>017</t>
  </si>
  <si>
    <t>54663</t>
  </si>
  <si>
    <t>MANCHESTER 10/10A CC</t>
  </si>
  <si>
    <t>MANCHESTER 10 10A CC</t>
  </si>
  <si>
    <t>CC</t>
  </si>
  <si>
    <t>NG</t>
  </si>
  <si>
    <t>DFO</t>
  </si>
  <si>
    <t>Direct Energy Business Marketing, LLC</t>
  </si>
  <si>
    <t>RI</t>
  </si>
  <si>
    <t>007</t>
  </si>
  <si>
    <t>3236</t>
  </si>
  <si>
    <t>MANCHESTER 11/11A CC</t>
  </si>
  <si>
    <t>MANCHESTER 11 11A CC</t>
  </si>
  <si>
    <t>MANCHESTER 9/9A CC</t>
  </si>
  <si>
    <t>MANCHESTER 9 9A CC</t>
  </si>
  <si>
    <t>CDECCA</t>
  </si>
  <si>
    <t>EDF Energy Services, LLC</t>
  </si>
  <si>
    <t>CT</t>
  </si>
  <si>
    <t>003</t>
  </si>
  <si>
    <t>50498</t>
  </si>
  <si>
    <t>ALTRESCO</t>
  </si>
  <si>
    <t>MA</t>
  </si>
  <si>
    <t>WMA</t>
  </si>
  <si>
    <t>WCMA</t>
  </si>
  <si>
    <t>50002</t>
  </si>
  <si>
    <t>AMOSKEAG</t>
  </si>
  <si>
    <t>HDR</t>
  </si>
  <si>
    <t>WAT</t>
  </si>
  <si>
    <t>011</t>
  </si>
  <si>
    <t>2354</t>
  </si>
  <si>
    <t>GULF ISLAND COMPOSITE</t>
  </si>
  <si>
    <t>HW</t>
  </si>
  <si>
    <t>Brookfield White Pine Hydro LLC</t>
  </si>
  <si>
    <t>ME</t>
  </si>
  <si>
    <t>001</t>
  </si>
  <si>
    <t>1480</t>
  </si>
  <si>
    <t>ASCUTNEY GT</t>
  </si>
  <si>
    <t>GT</t>
  </si>
  <si>
    <t>Green Mountain Power Corporation</t>
  </si>
  <si>
    <t>VT</t>
  </si>
  <si>
    <t>027</t>
  </si>
  <si>
    <t>3708</t>
  </si>
  <si>
    <t>AYERS ISLAND</t>
  </si>
  <si>
    <t>HDP</t>
  </si>
  <si>
    <t>009</t>
  </si>
  <si>
    <t>2355</t>
  </si>
  <si>
    <t>AZISCOHOS HYDRO</t>
  </si>
  <si>
    <t>019</t>
  </si>
  <si>
    <t>50999</t>
  </si>
  <si>
    <t>BELLOWS FALLS</t>
  </si>
  <si>
    <t>Great River Hydro, LLC</t>
  </si>
  <si>
    <t>025</t>
  </si>
  <si>
    <t>3745</t>
  </si>
  <si>
    <t>BERLIN  1 GT</t>
  </si>
  <si>
    <t>BERLIN 1 GT</t>
  </si>
  <si>
    <t>KER</t>
  </si>
  <si>
    <t>023</t>
  </si>
  <si>
    <t>3734</t>
  </si>
  <si>
    <t>BETHLEHEM</t>
  </si>
  <si>
    <t>ST</t>
  </si>
  <si>
    <t>WDS</t>
  </si>
  <si>
    <t>Engie Energy Marketing NA, Inc</t>
  </si>
  <si>
    <t>50208</t>
  </si>
  <si>
    <t>BRIDGEPORT HARBOR 3</t>
  </si>
  <si>
    <t>SUB</t>
  </si>
  <si>
    <t>PSEG Energy Resources &amp; Trade LLC</t>
  </si>
  <si>
    <t>SWCT</t>
  </si>
  <si>
    <t>568</t>
  </si>
  <si>
    <t>BRIDGEPORT HARBOR 4</t>
  </si>
  <si>
    <t>JF</t>
  </si>
  <si>
    <t>CATALYST CO-GEN</t>
  </si>
  <si>
    <t>BIT</t>
  </si>
  <si>
    <t>OBS</t>
  </si>
  <si>
    <t>American PowerNet Management, LP</t>
  </si>
  <si>
    <t>10495</t>
  </si>
  <si>
    <t>BOLTON FALLS</t>
  </si>
  <si>
    <t>7056</t>
  </si>
  <si>
    <t>BOOT MILLS</t>
  </si>
  <si>
    <t>NSTAR Electric Company</t>
  </si>
  <si>
    <t>CMA/NEMA</t>
  </si>
  <si>
    <t>10556</t>
  </si>
  <si>
    <t>WHEELABRATOR BRIDGEPORT, L.P.</t>
  </si>
  <si>
    <t>MSW</t>
  </si>
  <si>
    <t>Wheelabrator Bridgeport, L.P.</t>
  </si>
  <si>
    <t>50883</t>
  </si>
  <si>
    <t>BRANFORD 10</t>
  </si>
  <si>
    <t>NRG Power Marketing LLC</t>
  </si>
  <si>
    <t>540</t>
  </si>
  <si>
    <t>BRISTOL REFUSE</t>
  </si>
  <si>
    <t>Covanta Energy Marketing, LLC</t>
  </si>
  <si>
    <t>50648</t>
  </si>
  <si>
    <t>BRIDGEWATER</t>
  </si>
  <si>
    <t>Bridgewater Power Company, L.P.</t>
  </si>
  <si>
    <t>10290</t>
  </si>
  <si>
    <t>BRUNSWICK</t>
  </si>
  <si>
    <t>005</t>
  </si>
  <si>
    <t>1483</t>
  </si>
  <si>
    <t>J. COCKWELL 1</t>
  </si>
  <si>
    <t>PS</t>
  </si>
  <si>
    <t>Bear Swamp Power Company LLC</t>
  </si>
  <si>
    <t>8005</t>
  </si>
  <si>
    <t>J. COCKWELL 2</t>
  </si>
  <si>
    <t>BULLS BRIDGE</t>
  </si>
  <si>
    <t>FirstLight Power Resources Management, LLC</t>
  </si>
  <si>
    <t>541</t>
  </si>
  <si>
    <t>BURLINGTON GT</t>
  </si>
  <si>
    <t>Burlington Electric Department</t>
  </si>
  <si>
    <t>3754</t>
  </si>
  <si>
    <t>CANAL 1</t>
  </si>
  <si>
    <t>RFO</t>
  </si>
  <si>
    <t>Stonepeak Kestrel Energy Marketing LLC</t>
  </si>
  <si>
    <t>SEMA</t>
  </si>
  <si>
    <t>1599</t>
  </si>
  <si>
    <t>CANAL 2</t>
  </si>
  <si>
    <t>CAPE GT 4</t>
  </si>
  <si>
    <t>NextEra Energy Marketing, LLC</t>
  </si>
  <si>
    <t>SME</t>
  </si>
  <si>
    <t>1484</t>
  </si>
  <si>
    <t>CAPE GT 5</t>
  </si>
  <si>
    <t>CATARACT EAST</t>
  </si>
  <si>
    <t>031</t>
  </si>
  <si>
    <t>1486</t>
  </si>
  <si>
    <t>COS COB 10</t>
  </si>
  <si>
    <t>NOR</t>
  </si>
  <si>
    <t>542</t>
  </si>
  <si>
    <t>COS COB 11</t>
  </si>
  <si>
    <t>COS COB 12</t>
  </si>
  <si>
    <t>CLEARY 9/9A CC</t>
  </si>
  <si>
    <t>CLEARY 9 9A CC</t>
  </si>
  <si>
    <t>Taunton Municipal Lighting Plant</t>
  </si>
  <si>
    <t>1682</t>
  </si>
  <si>
    <t>CLEARY 8</t>
  </si>
  <si>
    <t>COBBLE MOUNTAIN</t>
  </si>
  <si>
    <t>Holyoke Gas &amp; Electric Department</t>
  </si>
  <si>
    <t>013</t>
  </si>
  <si>
    <t>1630</t>
  </si>
  <si>
    <t>MERRIMACK CT1</t>
  </si>
  <si>
    <t>Consolidated Edison Energy, Inc</t>
  </si>
  <si>
    <t>2364</t>
  </si>
  <si>
    <t>MERRIMACK CT2</t>
  </si>
  <si>
    <t>DARTMOUTH POWER</t>
  </si>
  <si>
    <t>Talen Energy Marketing, LLC</t>
  </si>
  <si>
    <t>52026</t>
  </si>
  <si>
    <t>DERBY DAM</t>
  </si>
  <si>
    <t>McCallum Enterprises 1 Limited Partnership</t>
  </si>
  <si>
    <t>10063</t>
  </si>
  <si>
    <t>DEERFIELD 5</t>
  </si>
  <si>
    <t>1620</t>
  </si>
  <si>
    <t>DOREEN</t>
  </si>
  <si>
    <t>Essential Power Massachusetts, LLC</t>
  </si>
  <si>
    <t>1631</t>
  </si>
  <si>
    <t>DEVON 10</t>
  </si>
  <si>
    <t>544</t>
  </si>
  <si>
    <t>DEVON 11</t>
  </si>
  <si>
    <t>DEVON 12</t>
  </si>
  <si>
    <t>DEVON 13</t>
  </si>
  <si>
    <t>DEVON 14</t>
  </si>
  <si>
    <t>EASTMAN FALLS</t>
  </si>
  <si>
    <t>2356</t>
  </si>
  <si>
    <t>ELLSWORTH HYDRO</t>
  </si>
  <si>
    <t>Black Bear Hydro Partners, LLC</t>
  </si>
  <si>
    <t>BHE</t>
  </si>
  <si>
    <t>1469</t>
  </si>
  <si>
    <t>EASTPORT DIESEL #3</t>
  </si>
  <si>
    <t>EASTPORT DIESELS 1-3</t>
  </si>
  <si>
    <t>Emera Maine</t>
  </si>
  <si>
    <t>029</t>
  </si>
  <si>
    <t>1468</t>
  </si>
  <si>
    <t>ESSEX 19 HYDRO</t>
  </si>
  <si>
    <t>3737</t>
  </si>
  <si>
    <t>FALLS VILLAGE</t>
  </si>
  <si>
    <t>560</t>
  </si>
  <si>
    <t>FIFE BROOK</t>
  </si>
  <si>
    <t>8004</t>
  </si>
  <si>
    <t>FRAMINGHAM JET 1</t>
  </si>
  <si>
    <t>Exelon Generation Company, LLC</t>
  </si>
  <si>
    <t>BOSTON</t>
  </si>
  <si>
    <t xml:space="preserve">NEMA </t>
  </si>
  <si>
    <t>1586</t>
  </si>
  <si>
    <t>FRAMINGHAM JET 2</t>
  </si>
  <si>
    <t>FRAMINGHAM JET 3</t>
  </si>
  <si>
    <t>FRANKLIN DRIVE 10</t>
  </si>
  <si>
    <t>561</t>
  </si>
  <si>
    <t>FRONT STREET DIESELS 1-3</t>
  </si>
  <si>
    <t>Chicopee Municipal Lighting Plant</t>
  </si>
  <si>
    <t>7396</t>
  </si>
  <si>
    <t>GREAT LAKES - MILLINOCKET</t>
  </si>
  <si>
    <t>55830</t>
  </si>
  <si>
    <t>GORGE 1 DIESEL</t>
  </si>
  <si>
    <t>3735</t>
  </si>
  <si>
    <t>GORHAM</t>
  </si>
  <si>
    <t>2358</t>
  </si>
  <si>
    <t>HARRIS 1</t>
  </si>
  <si>
    <t>1492</t>
  </si>
  <si>
    <t>HARRIS 2</t>
  </si>
  <si>
    <t>HARRIS 3</t>
  </si>
  <si>
    <t>HARRIMAN</t>
  </si>
  <si>
    <t>3746</t>
  </si>
  <si>
    <t>HEMPHILL 1</t>
  </si>
  <si>
    <t>Springfield Power, LLC</t>
  </si>
  <si>
    <t>10838</t>
  </si>
  <si>
    <t>HIRAM</t>
  </si>
  <si>
    <t>1493</t>
  </si>
  <si>
    <t>COVANTA WEST ENFIELD</t>
  </si>
  <si>
    <t>Stored Solar J&amp;WE, LLC</t>
  </si>
  <si>
    <t>10766</t>
  </si>
  <si>
    <t>COVANTA JONESBORO</t>
  </si>
  <si>
    <t>10765</t>
  </si>
  <si>
    <t>IPSWICH DIESELS</t>
  </si>
  <si>
    <t>Ipswich Municipal Light Department</t>
  </si>
  <si>
    <t>1670</t>
  </si>
  <si>
    <t>JACKMAN</t>
  </si>
  <si>
    <t>2360</t>
  </si>
  <si>
    <t>KENDALL JET 1</t>
  </si>
  <si>
    <t>Kendall Green Energy LLC</t>
  </si>
  <si>
    <t>1595</t>
  </si>
  <si>
    <t>LAWRENCE HYDRO</t>
  </si>
  <si>
    <t>CHI Power Marketing, Inc.</t>
  </si>
  <si>
    <t>50545</t>
  </si>
  <si>
    <t>LOCKWOOD</t>
  </si>
  <si>
    <t>10066</t>
  </si>
  <si>
    <t>LENERGIA ENERGY CENTER</t>
  </si>
  <si>
    <t>EDF Trading North America, LLC</t>
  </si>
  <si>
    <t>54586</t>
  </si>
  <si>
    <t>LISBON RESOURCE RECOVERY</t>
  </si>
  <si>
    <t>Connecticut Light and Power Company, The</t>
  </si>
  <si>
    <t>54758</t>
  </si>
  <si>
    <t>REENERGY LIVERMORE FALLS</t>
  </si>
  <si>
    <t>AEI LIVERMORE</t>
  </si>
  <si>
    <t>ReEnergy Stratton LLC</t>
  </si>
  <si>
    <t>10354</t>
  </si>
  <si>
    <t>LOST NATION</t>
  </si>
  <si>
    <t>2362</t>
  </si>
  <si>
    <t>DEERFIELD 2/LWR DRFIELD</t>
  </si>
  <si>
    <t>DEERFIELD 2 LWR DRFIELD</t>
  </si>
  <si>
    <t>6047, 6083, 6119</t>
  </si>
  <si>
    <t>MARBLEHEAD DIESELS</t>
  </si>
  <si>
    <t>Marblehead Municipal Light Department</t>
  </si>
  <si>
    <t>6586</t>
  </si>
  <si>
    <t>MARSHFIELD 6 HYDRO</t>
  </si>
  <si>
    <t>3739</t>
  </si>
  <si>
    <t>M STREET JET</t>
  </si>
  <si>
    <t>Massachusetts Bay Transportation Authority</t>
  </si>
  <si>
    <t>10176</t>
  </si>
  <si>
    <t>MCINDOES</t>
  </si>
  <si>
    <t>6483</t>
  </si>
  <si>
    <t>J C MCNEIL</t>
  </si>
  <si>
    <t>589</t>
  </si>
  <si>
    <t>MIDDLETOWN 10</t>
  </si>
  <si>
    <t>562</t>
  </si>
  <si>
    <t>MIDDLETOWN 2</t>
  </si>
  <si>
    <t>MIDDLETOWN 3</t>
  </si>
  <si>
    <t>MIDDLETOWN 4</t>
  </si>
  <si>
    <t>MILLSTONE POINT 2</t>
  </si>
  <si>
    <t>NUC</t>
  </si>
  <si>
    <t>Dominion Energy Generation Marketing, Inc</t>
  </si>
  <si>
    <t>566</t>
  </si>
  <si>
    <t>MILLSTONE POINT 3</t>
  </si>
  <si>
    <t>MILFORD POWER</t>
  </si>
  <si>
    <t>54805</t>
  </si>
  <si>
    <t>WORUMBO HYDRO</t>
  </si>
  <si>
    <t>Energy New England LLC</t>
  </si>
  <si>
    <t>50278</t>
  </si>
  <si>
    <t>MERRIMACK 1</t>
  </si>
  <si>
    <t>MERRIMACK 2</t>
  </si>
  <si>
    <t>MONTVILLE 10 AND 11</t>
  </si>
  <si>
    <t>546</t>
  </si>
  <si>
    <t>MONTVILLE 5</t>
  </si>
  <si>
    <t>MONTVILLE 6</t>
  </si>
  <si>
    <t>MONTY</t>
  </si>
  <si>
    <t>805</t>
  </si>
  <si>
    <t>MASS POWER</t>
  </si>
  <si>
    <t>Dynegy Marketing and Trade, LLC</t>
  </si>
  <si>
    <t>10726</t>
  </si>
  <si>
    <t>MYSTIC 7</t>
  </si>
  <si>
    <t>1588</t>
  </si>
  <si>
    <t>MYSTIC JET</t>
  </si>
  <si>
    <t>NEWINGTON 1</t>
  </si>
  <si>
    <t>015</t>
  </si>
  <si>
    <t>8002</t>
  </si>
  <si>
    <t>NEW HAVEN HARBOR</t>
  </si>
  <si>
    <t>6156</t>
  </si>
  <si>
    <t>NORWICH JET</t>
  </si>
  <si>
    <t>Connecticut Municipal Electric Energy Cooperative</t>
  </si>
  <si>
    <t>581</t>
  </si>
  <si>
    <t>OGDEN-MARTIN 1</t>
  </si>
  <si>
    <t>50661</t>
  </si>
  <si>
    <t>OCEAN ST PWR GT1/GT2/ST1</t>
  </si>
  <si>
    <t>OCEAN ST PWR GT1 GT2 ST1</t>
  </si>
  <si>
    <t>51030</t>
  </si>
  <si>
    <t>OCEAN ST PWR GT3/GT4/ST2</t>
  </si>
  <si>
    <t>OCEAN ST PWR GT3 GT4 ST2</t>
  </si>
  <si>
    <t>54324</t>
  </si>
  <si>
    <t>PAWTUCKET POWER</t>
  </si>
  <si>
    <t>54056</t>
  </si>
  <si>
    <t>PEJEPSCOT</t>
  </si>
  <si>
    <t>50758</t>
  </si>
  <si>
    <t>PERC-ORRINGTON 1</t>
  </si>
  <si>
    <t>BP Energy Company</t>
  </si>
  <si>
    <t>50051</t>
  </si>
  <si>
    <t>PINETREE POWER</t>
  </si>
  <si>
    <t>54620</t>
  </si>
  <si>
    <t>PONTOOK HYDRO</t>
  </si>
  <si>
    <t>50741</t>
  </si>
  <si>
    <t>POTTER 2 CC</t>
  </si>
  <si>
    <t>Braintree Electric Light Department, Town of</t>
  </si>
  <si>
    <t>021</t>
  </si>
  <si>
    <t>1660</t>
  </si>
  <si>
    <t>PROCTOR</t>
  </si>
  <si>
    <t>6450</t>
  </si>
  <si>
    <t>ECO MAINE</t>
  </si>
  <si>
    <t>50225</t>
  </si>
  <si>
    <t>RESCO SAUGUS</t>
  </si>
  <si>
    <t>Wheelabrator North Andover Inc</t>
  </si>
  <si>
    <t>50880</t>
  </si>
  <si>
    <t>WHEELABRATOR NORTH ANDOVER</t>
  </si>
  <si>
    <t>50877</t>
  </si>
  <si>
    <t>RUTLAND 5 GT</t>
  </si>
  <si>
    <t>3723</t>
  </si>
  <si>
    <t>SEABROOK</t>
  </si>
  <si>
    <t>6115</t>
  </si>
  <si>
    <t>SCHILLER 4</t>
  </si>
  <si>
    <t>2367</t>
  </si>
  <si>
    <t>SCHILLER 5</t>
  </si>
  <si>
    <t>SCHILLER 6</t>
  </si>
  <si>
    <t>SCHILLER CT 1</t>
  </si>
  <si>
    <t>SEARSBURG</t>
  </si>
  <si>
    <t>6529</t>
  </si>
  <si>
    <t>SECREC-PRESTON</t>
  </si>
  <si>
    <t>10646</t>
  </si>
  <si>
    <t>SEMASS 1</t>
  </si>
  <si>
    <t>50290</t>
  </si>
  <si>
    <t>SEMASS 2</t>
  </si>
  <si>
    <t>SHELDON SPRINGS</t>
  </si>
  <si>
    <t>10494</t>
  </si>
  <si>
    <t>SHEPAUG</t>
  </si>
  <si>
    <t>552</t>
  </si>
  <si>
    <t>SHERMAN</t>
  </si>
  <si>
    <t>6012</t>
  </si>
  <si>
    <t>SHREWSBURY DIESELS</t>
  </si>
  <si>
    <t>Shrewsbury Electric &amp; Cable Operations</t>
  </si>
  <si>
    <t>6125</t>
  </si>
  <si>
    <t>SKELTON</t>
  </si>
  <si>
    <t>1505</t>
  </si>
  <si>
    <t>SMITH</t>
  </si>
  <si>
    <t>2368</t>
  </si>
  <si>
    <t>SO. MEADOW 11</t>
  </si>
  <si>
    <t>563</t>
  </si>
  <si>
    <t>SO. MEADOW 12</t>
  </si>
  <si>
    <t>SO. MEADOW 13</t>
  </si>
  <si>
    <t>SO. MEADOW 14</t>
  </si>
  <si>
    <t>SO. MEADOW 5</t>
  </si>
  <si>
    <t>SO. MEADOW 6</t>
  </si>
  <si>
    <t>STONY BROOK 2A</t>
  </si>
  <si>
    <t>Massachusetts Municipal Wholesale Electric Company</t>
  </si>
  <si>
    <t>6081</t>
  </si>
  <si>
    <t>STONY BROOK 2B</t>
  </si>
  <si>
    <t>STEVENSON</t>
  </si>
  <si>
    <t>553</t>
  </si>
  <si>
    <t>REENERGY STRATTON</t>
  </si>
  <si>
    <t>BORALEX STRATTON ENERGY</t>
  </si>
  <si>
    <t>50650</t>
  </si>
  <si>
    <t>SAPPI NORTH AMERICA, INC</t>
  </si>
  <si>
    <t>50447</t>
  </si>
  <si>
    <t>TAMWORTH</t>
  </si>
  <si>
    <t>50739</t>
  </si>
  <si>
    <t>TORRINGTON TERMINAL 10</t>
  </si>
  <si>
    <t>565</t>
  </si>
  <si>
    <t>TUNNEL 10</t>
  </si>
  <si>
    <t>557</t>
  </si>
  <si>
    <t>VERGENNES 5 AND 6 DIESELS</t>
  </si>
  <si>
    <t>6519</t>
  </si>
  <si>
    <t>VERNON</t>
  </si>
  <si>
    <t>2352</t>
  </si>
  <si>
    <t>WATERS RIVER JET 1</t>
  </si>
  <si>
    <t>1678</t>
  </si>
  <si>
    <t>WATERS RIVER JET 2</t>
  </si>
  <si>
    <t>WATERBURY 22</t>
  </si>
  <si>
    <t>6520</t>
  </si>
  <si>
    <t>WEST ENFIELD</t>
  </si>
  <si>
    <t>10255</t>
  </si>
  <si>
    <t>WESTON</t>
  </si>
  <si>
    <t>1509</t>
  </si>
  <si>
    <t>DG WHITEFIELD, LLC</t>
  </si>
  <si>
    <t>10839</t>
  </si>
  <si>
    <t>WHITE LAKE JET</t>
  </si>
  <si>
    <t>2369</t>
  </si>
  <si>
    <t>WILDER</t>
  </si>
  <si>
    <t>2353</t>
  </si>
  <si>
    <t>WILLIAMS</t>
  </si>
  <si>
    <t>1510</t>
  </si>
  <si>
    <t>WINOOSKI 1</t>
  </si>
  <si>
    <t>54355</t>
  </si>
  <si>
    <t>WMI MILLBURY 1</t>
  </si>
  <si>
    <t>50878</t>
  </si>
  <si>
    <t>WEST MEDWAY JET 1</t>
  </si>
  <si>
    <t>1592</t>
  </si>
  <si>
    <t>WEST MEDWAY JET 2</t>
  </si>
  <si>
    <t>WEST MEDWAY JET 3</t>
  </si>
  <si>
    <t>WOODLAND ROAD</t>
  </si>
  <si>
    <t>1643</t>
  </si>
  <si>
    <t>WEST SPRINGFIELD 10</t>
  </si>
  <si>
    <t>1642</t>
  </si>
  <si>
    <t>WEST SPRINGFIELD 3</t>
  </si>
  <si>
    <t>WYMAN HYDRO 1</t>
  </si>
  <si>
    <t>1511</t>
  </si>
  <si>
    <t>WYMAN HYDRO 2</t>
  </si>
  <si>
    <t>WYMAN HYDRO 3</t>
  </si>
  <si>
    <t>1507</t>
  </si>
  <si>
    <t>YARMOUTH 3</t>
  </si>
  <si>
    <t>YARMOUTH 4</t>
  </si>
  <si>
    <t>ROCHESTER LANDFILL</t>
  </si>
  <si>
    <t>WM Renewable Energy, L.L.C.</t>
  </si>
  <si>
    <t>2007</t>
  </si>
  <si>
    <t>SIMPSON G LOAD REDUCER</t>
  </si>
  <si>
    <t>10608</t>
  </si>
  <si>
    <t>ROCKY RIVER</t>
  </si>
  <si>
    <t>539</t>
  </si>
  <si>
    <t>BAR MILLS</t>
  </si>
  <si>
    <t>1481</t>
  </si>
  <si>
    <t>BONNY EAGLE/W. BUXTON</t>
  </si>
  <si>
    <t>BONNY EAGLE W. BUXTON</t>
  </si>
  <si>
    <t>1482, 1508</t>
  </si>
  <si>
    <t>HARRIS 4</t>
  </si>
  <si>
    <t>MESSALONSKEE COMPOSITE</t>
  </si>
  <si>
    <t>Littleton Electric Light &amp; Water Department</t>
  </si>
  <si>
    <t>1497</t>
  </si>
  <si>
    <t>NORTH GORHAM</t>
  </si>
  <si>
    <t>1501</t>
  </si>
  <si>
    <t>SHAWMUT</t>
  </si>
  <si>
    <t>1504</t>
  </si>
  <si>
    <t>SES CONCORD</t>
  </si>
  <si>
    <t>50873</t>
  </si>
  <si>
    <t>GARVINS/HOOKSETT</t>
  </si>
  <si>
    <t>GARVINS HOOKSETT</t>
  </si>
  <si>
    <t>2357, 2359</t>
  </si>
  <si>
    <t>HADLEY FALLS 1&amp;2</t>
  </si>
  <si>
    <t>1605</t>
  </si>
  <si>
    <t>NEWPORT HYDRO</t>
  </si>
  <si>
    <t>3731</t>
  </si>
  <si>
    <t>LOWER LAMOILLE COMPOSITE</t>
  </si>
  <si>
    <t>3711</t>
  </si>
  <si>
    <t>MIDDLESEX 2</t>
  </si>
  <si>
    <t>3740</t>
  </si>
  <si>
    <t>WEST DANVILLE 1</t>
  </si>
  <si>
    <t>3743</t>
  </si>
  <si>
    <t>HIGHGATE FALLS</t>
  </si>
  <si>
    <t>Vermont Public Power Supply Authority</t>
  </si>
  <si>
    <t>6618</t>
  </si>
  <si>
    <t>CEC 002 PAWTUCKET U5</t>
  </si>
  <si>
    <t>The Narragansett Electric Company</t>
  </si>
  <si>
    <t>3233</t>
  </si>
  <si>
    <t>CENTENNIAL HYDRO</t>
  </si>
  <si>
    <t>Massachusetts Electric Company</t>
  </si>
  <si>
    <t>7112</t>
  </si>
  <si>
    <t>METHUEN HYDRO</t>
  </si>
  <si>
    <t>Sterling Municipal Electric Light Department</t>
  </si>
  <si>
    <t>MINIWAWA</t>
  </si>
  <si>
    <t>RIVER MILL HYDRO</t>
  </si>
  <si>
    <t>Middleton Municipal Light Department</t>
  </si>
  <si>
    <t>3049</t>
  </si>
  <si>
    <t>GOODWIN DAM</t>
  </si>
  <si>
    <t>54302</t>
  </si>
  <si>
    <t>WYRE WYND HYDRO</t>
  </si>
  <si>
    <t>CEC 003 WYRE WYND U5</t>
  </si>
  <si>
    <t>Gravity Renewables, Inc</t>
  </si>
  <si>
    <t>COLEBROOK</t>
  </si>
  <si>
    <t>54301</t>
  </si>
  <si>
    <t>KINNEYTOWN B</t>
  </si>
  <si>
    <t>54385</t>
  </si>
  <si>
    <t>WILLIMANTIC 1</t>
  </si>
  <si>
    <t>WILLIMANTIC 2</t>
  </si>
  <si>
    <t>TOUTANT</t>
  </si>
  <si>
    <t>PUTNAM</t>
  </si>
  <si>
    <t>Putnam Hydropower, Inc.</t>
  </si>
  <si>
    <t>MECHANICSVILLE</t>
  </si>
  <si>
    <t>CEC 004 DAYVILLE POND U5</t>
  </si>
  <si>
    <t>SANDY HOOK HYDRO</t>
  </si>
  <si>
    <t>QUINEBAUG</t>
  </si>
  <si>
    <t>543</t>
  </si>
  <si>
    <t>BANTAM</t>
  </si>
  <si>
    <t>6457</t>
  </si>
  <si>
    <t>BEEBE HOLBROOK</t>
  </si>
  <si>
    <t>1602</t>
  </si>
  <si>
    <t>TUNNEL</t>
  </si>
  <si>
    <t>PATCH</t>
  </si>
  <si>
    <t>3719</t>
  </si>
  <si>
    <t>CARVER FALLS</t>
  </si>
  <si>
    <t>6456</t>
  </si>
  <si>
    <t>CAVENDISH</t>
  </si>
  <si>
    <t>3710</t>
  </si>
  <si>
    <t>TAFTSVILLE  VT</t>
  </si>
  <si>
    <t>3727</t>
  </si>
  <si>
    <t>PIERCE MILLS</t>
  </si>
  <si>
    <t>3721</t>
  </si>
  <si>
    <t>ARNOLD FALLS</t>
  </si>
  <si>
    <t>3707</t>
  </si>
  <si>
    <t>PASSUMPSIC</t>
  </si>
  <si>
    <t>3718</t>
  </si>
  <si>
    <t>GAGE</t>
  </si>
  <si>
    <t>3713</t>
  </si>
  <si>
    <t>SMITH (CVPS)</t>
  </si>
  <si>
    <t>3709</t>
  </si>
  <si>
    <t>EAST BARNET</t>
  </si>
  <si>
    <t>788</t>
  </si>
  <si>
    <t>BATH ELECTRIC HYDRO</t>
  </si>
  <si>
    <t>SEARSBURG WIND</t>
  </si>
  <si>
    <t>WT</t>
  </si>
  <si>
    <t>WND</t>
  </si>
  <si>
    <t>7381</t>
  </si>
  <si>
    <t>CENTER RUTLAND</t>
  </si>
  <si>
    <t>6453</t>
  </si>
  <si>
    <t>BARNET</t>
  </si>
  <si>
    <t>COMTU FALLS</t>
  </si>
  <si>
    <t>DEWEY MILLS</t>
  </si>
  <si>
    <t>10137</t>
  </si>
  <si>
    <t>MARTINSVILLE</t>
  </si>
  <si>
    <t>MORETOWN 8</t>
  </si>
  <si>
    <t>Ampersand Energy Partners LLC</t>
  </si>
  <si>
    <t>52033</t>
  </si>
  <si>
    <t>NANTANA MILL</t>
  </si>
  <si>
    <t>NEWBURY</t>
  </si>
  <si>
    <t>OTTAUQUECHEE</t>
  </si>
  <si>
    <t>50126</t>
  </si>
  <si>
    <t>SLACK DAM</t>
  </si>
  <si>
    <t>WINOOSKI 8</t>
  </si>
  <si>
    <t>CRESCENT DAM</t>
  </si>
  <si>
    <t>GLENDALE HYDRO</t>
  </si>
  <si>
    <t>GARDNER FALLS</t>
  </si>
  <si>
    <t>Central Rivers Power MA, LLC</t>
  </si>
  <si>
    <t>1634</t>
  </si>
  <si>
    <t>SOUTH BARRE HYDRO</t>
  </si>
  <si>
    <t>ORANGE HYDRO 1</t>
  </si>
  <si>
    <t>ORANGE HYDRO 2</t>
  </si>
  <si>
    <t>HUNT'S POND</t>
  </si>
  <si>
    <t>OAKDALE HYDRO</t>
  </si>
  <si>
    <t>10824</t>
  </si>
  <si>
    <t>BOATLOCK</t>
  </si>
  <si>
    <t>1603</t>
  </si>
  <si>
    <t>BRIAR HYDRO</t>
  </si>
  <si>
    <t>Unitil Energy Systems, Inc.</t>
  </si>
  <si>
    <t>50351</t>
  </si>
  <si>
    <t>CANAAN</t>
  </si>
  <si>
    <t>3750</t>
  </si>
  <si>
    <t>CHEMICAL</t>
  </si>
  <si>
    <t>1604</t>
  </si>
  <si>
    <t>CLEMENT DAM</t>
  </si>
  <si>
    <t>10276</t>
  </si>
  <si>
    <t>DWIGHT</t>
  </si>
  <si>
    <t>6378</t>
  </si>
  <si>
    <t>ERROL</t>
  </si>
  <si>
    <t>10570</t>
  </si>
  <si>
    <t>GREGGS</t>
  </si>
  <si>
    <t>50384</t>
  </si>
  <si>
    <t>INDIAN ORCHARD</t>
  </si>
  <si>
    <t>6379</t>
  </si>
  <si>
    <t>MILTON MILLS HYDRO</t>
  </si>
  <si>
    <t>10519</t>
  </si>
  <si>
    <t>MINE FALLS</t>
  </si>
  <si>
    <t>Messalonskee Stream Hydro, LLC</t>
  </si>
  <si>
    <t>10183</t>
  </si>
  <si>
    <t>PEMBROKE</t>
  </si>
  <si>
    <t>50312</t>
  </si>
  <si>
    <t>PENNACOOK FALLS LOWER</t>
  </si>
  <si>
    <t>PENNACOOK FALLS UPPER</t>
  </si>
  <si>
    <t>50414</t>
  </si>
  <si>
    <t>PUTTS BRIDGE</t>
  </si>
  <si>
    <t>1637</t>
  </si>
  <si>
    <t>RED BRIDGE</t>
  </si>
  <si>
    <t>1638</t>
  </si>
  <si>
    <t>RIVER BEND</t>
  </si>
  <si>
    <t>ROBERTSVILLE</t>
  </si>
  <si>
    <t>549</t>
  </si>
  <si>
    <t>SCOTLAND</t>
  </si>
  <si>
    <t>551</t>
  </si>
  <si>
    <t>SKINNER</t>
  </si>
  <si>
    <t>1608</t>
  </si>
  <si>
    <t>TAFTVILLE  CT</t>
  </si>
  <si>
    <t>554</t>
  </si>
  <si>
    <t>FRANKLIN FALLS</t>
  </si>
  <si>
    <t>10109</t>
  </si>
  <si>
    <t>SALMON FALLS HYDRO</t>
  </si>
  <si>
    <t>50702</t>
  </si>
  <si>
    <t>SWANS FALLS</t>
  </si>
  <si>
    <t>1518</t>
  </si>
  <si>
    <t>COCHECO FALLS</t>
  </si>
  <si>
    <t>CHINA MILLS DAM</t>
  </si>
  <si>
    <t>50103</t>
  </si>
  <si>
    <t>NEWFOUND HYDRO</t>
  </si>
  <si>
    <t>Power Supply Services, LLC</t>
  </si>
  <si>
    <t>50324</t>
  </si>
  <si>
    <t>SUNAPEE HYDRO</t>
  </si>
  <si>
    <t>NASHUA HYDRO</t>
  </si>
  <si>
    <t>HILLSBORO MILLS</t>
  </si>
  <si>
    <t>10036</t>
  </si>
  <si>
    <t>LAKEPORT DAM</t>
  </si>
  <si>
    <t>WEST HOPKINTON HYDRO</t>
  </si>
  <si>
    <t>54384</t>
  </si>
  <si>
    <t>LISBON HYDRO</t>
  </si>
  <si>
    <t>LOWER ROBERTSON DAM</t>
  </si>
  <si>
    <t>OLD NASH DAM</t>
  </si>
  <si>
    <t>SUGAR RIVER HYDRO</t>
  </si>
  <si>
    <t>GREAT FALLS LOWER</t>
  </si>
  <si>
    <t>50704</t>
  </si>
  <si>
    <t>WATERLOOM FALLS</t>
  </si>
  <si>
    <t>HOSIERY MILL DAM</t>
  </si>
  <si>
    <t>Pioneer Hydro Electric Co., Inc.</t>
  </si>
  <si>
    <t>WYANDOTTE HYDRO</t>
  </si>
  <si>
    <t>LOCHMERE DAM</t>
  </si>
  <si>
    <t>54572</t>
  </si>
  <si>
    <t>ASHUELOT HYDRO</t>
  </si>
  <si>
    <t>ROLLINSFORD HYDRO</t>
  </si>
  <si>
    <t>54418</t>
  </si>
  <si>
    <t>OTIS MILL HYDRO</t>
  </si>
  <si>
    <t>50080</t>
  </si>
  <si>
    <t>STEELS POND HYDRO</t>
  </si>
  <si>
    <t>CAMPTON DAM</t>
  </si>
  <si>
    <t>KELLEYS FALLS</t>
  </si>
  <si>
    <t>GOODRICH FALLS</t>
  </si>
  <si>
    <t>New Hampshire Electric Cooperative, Inc.</t>
  </si>
  <si>
    <t>CHAMBERLAIN FALLS</t>
  </si>
  <si>
    <t>MONADNOCK PAPER MILLS</t>
  </si>
  <si>
    <t>HOPKINTON HYDRO</t>
  </si>
  <si>
    <t>OTTER LANE HYDRO</t>
  </si>
  <si>
    <t>PETERBOROUGH LOWER HYDRO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</si>
  <si>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</si>
  <si>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</si>
  <si>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</si>
  <si>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</si>
  <si>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</si>
  <si>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</si>
  <si>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</si>
  <si>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RIVERDALE MILLS - QF</t>
  </si>
  <si>
    <t>50601</t>
  </si>
  <si>
    <t>PEPPERELL HYDRO COMPANY LLC</t>
  </si>
  <si>
    <t>10694</t>
  </si>
  <si>
    <t>LP ATHOL - QF</t>
  </si>
  <si>
    <t>BALTIC MILLS - QF</t>
  </si>
  <si>
    <t>OBG</t>
  </si>
  <si>
    <t>HG&amp;E HYDRO/CABOT 1-4</t>
  </si>
  <si>
    <t>HG&amp;E HYDRO CABOT 1-4</t>
  </si>
  <si>
    <t>9864</t>
  </si>
  <si>
    <t>POWDER MILL HYDRO</t>
  </si>
  <si>
    <t>DUDLEY HYDRO</t>
  </si>
  <si>
    <t>NEW MILFORD</t>
  </si>
  <si>
    <t>50564</t>
  </si>
  <si>
    <t>DIGHTON POWER LLC</t>
  </si>
  <si>
    <t>BG DIGHTON POWER LLC</t>
  </si>
  <si>
    <t>55026</t>
  </si>
  <si>
    <t>BUNKER RD #12 GAS TURB</t>
  </si>
  <si>
    <t>New England Power Company</t>
  </si>
  <si>
    <t>1615</t>
  </si>
  <si>
    <t>BUNKER RD #13 GAS TURB</t>
  </si>
  <si>
    <t>OAK BLUFFS</t>
  </si>
  <si>
    <t>Genon Energy Management, LLC</t>
  </si>
  <si>
    <t>1597</t>
  </si>
  <si>
    <t>WEST TISBURY</t>
  </si>
  <si>
    <t>6049</t>
  </si>
  <si>
    <t>BRIDGEPORT ENERGY 1</t>
  </si>
  <si>
    <t>55042</t>
  </si>
  <si>
    <t>RIVERSIDE 4-7</t>
  </si>
  <si>
    <t>1607</t>
  </si>
  <si>
    <t>RIVERSIDE 8</t>
  </si>
  <si>
    <t>FAIRFAX</t>
  </si>
  <si>
    <t>3712</t>
  </si>
  <si>
    <t>WARE HYDRO</t>
  </si>
  <si>
    <t>50419</t>
  </si>
  <si>
    <t>COLLINS HYDRO</t>
  </si>
  <si>
    <t>52166</t>
  </si>
  <si>
    <t>CHICOPEE HYDRO</t>
  </si>
  <si>
    <t>50832</t>
  </si>
  <si>
    <t>BLACKSTONE HYDRO ASSOC</t>
  </si>
  <si>
    <t>3245</t>
  </si>
  <si>
    <t>BLACKSTONE HYDRO LOAD REDUCER</t>
  </si>
  <si>
    <t>50177</t>
  </si>
  <si>
    <t>BARRE LANDFILL</t>
  </si>
  <si>
    <t>55776</t>
  </si>
  <si>
    <t>MASCOMA HYDRO</t>
  </si>
  <si>
    <t>54471</t>
  </si>
  <si>
    <t>MWRA COSGROVE</t>
  </si>
  <si>
    <t>10825</t>
  </si>
  <si>
    <t>BERKSHIRE POWER</t>
  </si>
  <si>
    <t>Tenaska Power Services Co.</t>
  </si>
  <si>
    <t>55041</t>
  </si>
  <si>
    <t>MMWAC</t>
  </si>
  <si>
    <t>50035</t>
  </si>
  <si>
    <t>BRASSUA HYDRO</t>
  </si>
  <si>
    <t>10555</t>
  </si>
  <si>
    <t>GREAT WORKS COMPOSITE</t>
  </si>
  <si>
    <t>Blackstone Hydro, Inc.</t>
  </si>
  <si>
    <t>KENNEBAGO HYDRO</t>
  </si>
  <si>
    <t>Central Maine Power Company</t>
  </si>
  <si>
    <t>CASCADE-DIAMOND-QF</t>
  </si>
  <si>
    <t>STONY BROOK GT1A</t>
  </si>
  <si>
    <t>STONY BROOK GT1B</t>
  </si>
  <si>
    <t>STONY BROOK GT1C</t>
  </si>
  <si>
    <t>CRRA HARTFORD LANDFILL</t>
  </si>
  <si>
    <t>55163</t>
  </si>
  <si>
    <t>MILLENNIUM</t>
  </si>
  <si>
    <t>55079</t>
  </si>
  <si>
    <t>ESSEX DIESELS</t>
  </si>
  <si>
    <t>TIVERTON POWER</t>
  </si>
  <si>
    <t>55048</t>
  </si>
  <si>
    <t>RUMFORD POWER</t>
  </si>
  <si>
    <t>55100</t>
  </si>
  <si>
    <t>BHE SMALL HYDRO COMPOSITE</t>
  </si>
  <si>
    <t>SYSKO STONY BROOK</t>
  </si>
  <si>
    <t>Union Atlantic Electricity</t>
  </si>
  <si>
    <t>KENNEBEC WATER U5</t>
  </si>
  <si>
    <t>54148</t>
  </si>
  <si>
    <t>ANP-BLACKSTONE ENERGY 1</t>
  </si>
  <si>
    <t>ANP-BLACKSTONE ENERGY CO. #1</t>
  </si>
  <si>
    <t>55212</t>
  </si>
  <si>
    <t>ANP-BLACKSTONE ENERGY 2</t>
  </si>
  <si>
    <t>LAKE ROAD 1</t>
  </si>
  <si>
    <t>55149</t>
  </si>
  <si>
    <t>LAKE ROAD 2</t>
  </si>
  <si>
    <t>LAKE ROAD 3</t>
  </si>
  <si>
    <t>ROCKY GORGE CORPORATION</t>
  </si>
  <si>
    <t>Rocky Gorge Corporation</t>
  </si>
  <si>
    <t>WALLINGFORD UNIT 1</t>
  </si>
  <si>
    <t>PPL WALLINGFORD UNIT 1</t>
  </si>
  <si>
    <t>Twin Eagle Resource Management, LLC</t>
  </si>
  <si>
    <t>55517</t>
  </si>
  <si>
    <t>WALLINGFORD UNIT 2</t>
  </si>
  <si>
    <t>PPL WALLINGFORD UNIT 2</t>
  </si>
  <si>
    <t>WALLINGFORD UNIT 3</t>
  </si>
  <si>
    <t>PPL WALLINGFORD UNIT 3</t>
  </si>
  <si>
    <t>WALLINGFORD UNIT 4</t>
  </si>
  <si>
    <t>PPL WALLINGFORD UNIT 4</t>
  </si>
  <si>
    <t>WALLINGFORD UNIT 5</t>
  </si>
  <si>
    <t>PPL WALLINGFORD UNIT 5</t>
  </si>
  <si>
    <t>MILFORD POWER 1</t>
  </si>
  <si>
    <t>55126</t>
  </si>
  <si>
    <t>MILFORD POWER 2</t>
  </si>
  <si>
    <t>ANP-BELLINGHAM 1</t>
  </si>
  <si>
    <t>55211</t>
  </si>
  <si>
    <t>ANP-BELLINGHAM 2</t>
  </si>
  <si>
    <t>GRS-FALL RIVER</t>
  </si>
  <si>
    <t>55589</t>
  </si>
  <si>
    <t>MYSTIC 8</t>
  </si>
  <si>
    <t>GRANBY SANITARY LANDFILL QF U5</t>
  </si>
  <si>
    <t>Industrial Power Services Corp</t>
  </si>
  <si>
    <t>MYSTIC 9</t>
  </si>
  <si>
    <t>RISEP</t>
  </si>
  <si>
    <t>Shell Energy North America (US), L.P.</t>
  </si>
  <si>
    <t>55107</t>
  </si>
  <si>
    <t>EP NEWINGTON ENERGY, LLC</t>
  </si>
  <si>
    <t>Essential Power Newington, LLC</t>
  </si>
  <si>
    <t>55661</t>
  </si>
  <si>
    <t>HULL WIND TURBINE U5</t>
  </si>
  <si>
    <t>Hull Municipal Lighting Plant</t>
  </si>
  <si>
    <t>KENDALL CT</t>
  </si>
  <si>
    <t>WEST SPRINGFIELD GT-1</t>
  </si>
  <si>
    <t>WEST SPRINGFIELD GT-2</t>
  </si>
  <si>
    <t>3716</t>
  </si>
  <si>
    <t>BARKER LOWER HYDRO</t>
  </si>
  <si>
    <t>10728</t>
  </si>
  <si>
    <t>BARKER UPPER HYDRO</t>
  </si>
  <si>
    <t>52171</t>
  </si>
  <si>
    <t>BENTON FALLS HYDRO</t>
  </si>
  <si>
    <t>10523</t>
  </si>
  <si>
    <t>BROWNS MILL HYDRO</t>
  </si>
  <si>
    <t>50688</t>
  </si>
  <si>
    <t>DAMARISCOTTA HYDRO</t>
  </si>
  <si>
    <t>2282</t>
  </si>
  <si>
    <t>EUSTIS HYDRO</t>
  </si>
  <si>
    <t>GARDINER HYDRO</t>
  </si>
  <si>
    <t>GREENVILLE HYDRO</t>
  </si>
  <si>
    <t>HACKETT MILLS HYDRO</t>
  </si>
  <si>
    <t>2286</t>
  </si>
  <si>
    <t>MECHANIC FALLS HYDRO</t>
  </si>
  <si>
    <t>2287</t>
  </si>
  <si>
    <t>NORWAY HYDRO</t>
  </si>
  <si>
    <t>PITTSFIELD HYDRO</t>
  </si>
  <si>
    <t>2290</t>
  </si>
  <si>
    <t>YORK HYDRO</t>
  </si>
  <si>
    <t>SPRINGFIELD REFUSE-NEW</t>
  </si>
  <si>
    <t>50273</t>
  </si>
  <si>
    <t>HYDRO KENNEBEC</t>
  </si>
  <si>
    <t>BELDENS-NEW</t>
  </si>
  <si>
    <t>6451</t>
  </si>
  <si>
    <t>DODGE FALLS-NEW</t>
  </si>
  <si>
    <t>Vermont Electric Power Company, Inc.</t>
  </si>
  <si>
    <t>10526</t>
  </si>
  <si>
    <t>HUNTINGTON FALLS-NEW</t>
  </si>
  <si>
    <t>50713</t>
  </si>
  <si>
    <t>RYEGATE 1-NEW</t>
  </si>
  <si>
    <t>51026</t>
  </si>
  <si>
    <t>GORGE 18 HYDRO-NEW</t>
  </si>
  <si>
    <t>6475</t>
  </si>
  <si>
    <t>VERGENNES HYDRO-NEW</t>
  </si>
  <si>
    <t>PLAINVILLE GEN QF U5</t>
  </si>
  <si>
    <t>CHERRY 7</t>
  </si>
  <si>
    <t>Hudson Light &amp; Power Department</t>
  </si>
  <si>
    <t>9038</t>
  </si>
  <si>
    <t>CHERRY 8</t>
  </si>
  <si>
    <t>CHERRY 10</t>
  </si>
  <si>
    <t>CHERRY 11</t>
  </si>
  <si>
    <t>CHERRY 12</t>
  </si>
  <si>
    <t>KENDALL STEAM 3</t>
  </si>
  <si>
    <t>KENDALL STEAM</t>
  </si>
  <si>
    <t>CELLEY MILL U5</t>
  </si>
  <si>
    <t>EASTMAN BROOK U5</t>
  </si>
  <si>
    <t>LOWER VALLEY HYDRO U5</t>
  </si>
  <si>
    <t>SWEETWATER HYDRO U5</t>
  </si>
  <si>
    <t>GREAT LAKES - BERLIN</t>
  </si>
  <si>
    <t>54639</t>
  </si>
  <si>
    <t>BLUE SPRUCE FARM U5</t>
  </si>
  <si>
    <t>WEST SPRINGFIELD HYDRO U5</t>
  </si>
  <si>
    <t>COVENTRY CLEAN ENERGY</t>
  </si>
  <si>
    <t>Direct Energy Business, LLC</t>
  </si>
  <si>
    <t>10029</t>
  </si>
  <si>
    <t>RRIG EXPANSION PHASE 2</t>
  </si>
  <si>
    <t>Rhode Island Engine Genco, LLC</t>
  </si>
  <si>
    <t>50365</t>
  </si>
  <si>
    <t>PV</t>
  </si>
  <si>
    <t>SUN</t>
  </si>
  <si>
    <t>Fitchburg Gas &amp; Electric Light Company</t>
  </si>
  <si>
    <t>GRTR NEW BEDFORD LFG UTIL PROJ</t>
  </si>
  <si>
    <t>Commonwealth Resource Management Corporation</t>
  </si>
  <si>
    <t>NORTH HARTLAND HYDRO</t>
  </si>
  <si>
    <t>HULL WIND TURBINE II</t>
  </si>
  <si>
    <t>56800</t>
  </si>
  <si>
    <t>RUMFORD FALLS</t>
  </si>
  <si>
    <t>10493</t>
  </si>
  <si>
    <t>PORTSMOUTH ABBEY WIND QF</t>
  </si>
  <si>
    <t>WATERSIDE POWER</t>
  </si>
  <si>
    <t>Waterside Power, LLC</t>
  </si>
  <si>
    <t>56189</t>
  </si>
  <si>
    <t>IBEW LOCAL 99 SOLAR QF</t>
  </si>
  <si>
    <t>BROCKTON BRIGHTFIELDS</t>
  </si>
  <si>
    <t>FIEC DIESEL</t>
  </si>
  <si>
    <t>BERKSHIRE COW POWER</t>
  </si>
  <si>
    <t>Vermont Electric Cooperative, Inc.</t>
  </si>
  <si>
    <t>GREEN MOUNTAIN DAIRY</t>
  </si>
  <si>
    <t>COVENTRY CLEAN ENERGY #4</t>
  </si>
  <si>
    <t>DEVON 15</t>
  </si>
  <si>
    <t>GenConn Energy LLC</t>
  </si>
  <si>
    <t>57070</t>
  </si>
  <si>
    <t>MIDDLETOWN 12</t>
  </si>
  <si>
    <t>57068</t>
  </si>
  <si>
    <t>UNH POWER PLANT</t>
  </si>
  <si>
    <t>58180</t>
  </si>
  <si>
    <t>SWANTON GT-1</t>
  </si>
  <si>
    <t>SWANTON GT-2</t>
  </si>
  <si>
    <t>HOOSAC WIND</t>
  </si>
  <si>
    <t>Avangrid Renewables, LLC</t>
  </si>
  <si>
    <t>57380</t>
  </si>
  <si>
    <t>SHEFFIELD WIND PLANT</t>
  </si>
  <si>
    <t>57080</t>
  </si>
  <si>
    <t>KIBBY WIND POWER</t>
  </si>
  <si>
    <t>Boston Energy Trading and Marketing LLC</t>
  </si>
  <si>
    <t>56829</t>
  </si>
  <si>
    <t>WATERBURY GENERATION FACILITY</t>
  </si>
  <si>
    <t>Waterbury Generation LLC</t>
  </si>
  <si>
    <t>56629</t>
  </si>
  <si>
    <t>PIERCE STATION</t>
  </si>
  <si>
    <t>6635</t>
  </si>
  <si>
    <t>EAST WINDSOR NORCAP LFG PLANT</t>
  </si>
  <si>
    <t>Manchester Methane, LLC</t>
  </si>
  <si>
    <t>MATEP (DIESEL)</t>
  </si>
  <si>
    <t>MATEP, LLC</t>
  </si>
  <si>
    <t>10883</t>
  </si>
  <si>
    <t>MATEP (COMBINED CYCLE)</t>
  </si>
  <si>
    <t>VERSO COGEN 1</t>
  </si>
  <si>
    <t>55031</t>
  </si>
  <si>
    <t>VERSO COGEN 2</t>
  </si>
  <si>
    <t>VERSO COGEN 3</t>
  </si>
  <si>
    <t>CORRIVEAU HYDROELECTRIC LLC</t>
  </si>
  <si>
    <t>MAT3</t>
  </si>
  <si>
    <t>FITCHBURG LANDFILL</t>
  </si>
  <si>
    <t>56527</t>
  </si>
  <si>
    <t>MONTAGNE FARM</t>
  </si>
  <si>
    <t>COS COB 13</t>
  </si>
  <si>
    <t>COS COB 14</t>
  </si>
  <si>
    <t>WESTBROOK ENERGY CENTER G1</t>
  </si>
  <si>
    <t>WESTBROOK</t>
  </si>
  <si>
    <t>Calpine Energy Services, LP</t>
  </si>
  <si>
    <t>55294</t>
  </si>
  <si>
    <t>WESTBROOK ENERGY CENTER G2</t>
  </si>
  <si>
    <t>INDECK ALEXANDRIA</t>
  </si>
  <si>
    <t>Indeck Energy-Alexandria, L.L.C.</t>
  </si>
  <si>
    <t>NORTHFIELD MOUNTAIN 1</t>
  </si>
  <si>
    <t>547</t>
  </si>
  <si>
    <t>NORTHFIELD MOUNTAIN 2</t>
  </si>
  <si>
    <t>NORTHFIELD MOUNTAIN 3</t>
  </si>
  <si>
    <t>NORTHFIELD MOUNTAIN 4</t>
  </si>
  <si>
    <t>AMERESCO NORTHAMPTON</t>
  </si>
  <si>
    <t>GRANITE RELIABLE POWER, LLC</t>
  </si>
  <si>
    <t>Granite Reliable Power, LLC</t>
  </si>
  <si>
    <t>58004</t>
  </si>
  <si>
    <t>PRINCETON WIND FARM PROJECT</t>
  </si>
  <si>
    <t>Princeton Municipal Light Department</t>
  </si>
  <si>
    <t>7501</t>
  </si>
  <si>
    <t>KLEEN ENERGY</t>
  </si>
  <si>
    <t>56798</t>
  </si>
  <si>
    <t>VALLEY HYDRO (STATION NO. 5)</t>
  </si>
  <si>
    <t>TEMPLETON WIND TURBINE</t>
  </si>
  <si>
    <t>RECORD HILL WIND</t>
  </si>
  <si>
    <t>Record Hill Wind LLC</t>
  </si>
  <si>
    <t>57568</t>
  </si>
  <si>
    <t>ORONO</t>
  </si>
  <si>
    <t>57184</t>
  </si>
  <si>
    <t>COVANTA HAVERHILL - LF GAS</t>
  </si>
  <si>
    <t>PINE TREE LFGTE</t>
  </si>
  <si>
    <t>CABOT</t>
  </si>
  <si>
    <t>CABOT TURNERS FALLS</t>
  </si>
  <si>
    <t>1629</t>
  </si>
  <si>
    <t>TURNERSFALLS</t>
  </si>
  <si>
    <t>6388</t>
  </si>
  <si>
    <t>NORDEN 1</t>
  </si>
  <si>
    <t>57689</t>
  </si>
  <si>
    <t>NORDEN 2</t>
  </si>
  <si>
    <t>NORDEN 3</t>
  </si>
  <si>
    <t>NORWICH WWTP</t>
  </si>
  <si>
    <t>57624</t>
  </si>
  <si>
    <t>ICE HOUSE PARTNERS INC.</t>
  </si>
  <si>
    <t>UNION GAS STATION</t>
  </si>
  <si>
    <t>KIMB ROCKY RIVER PH2</t>
  </si>
  <si>
    <t>Kimberly-Clark Corporation</t>
  </si>
  <si>
    <t>58084</t>
  </si>
  <si>
    <t>LEMPSTER WIND</t>
  </si>
  <si>
    <t>56399</t>
  </si>
  <si>
    <t>FISKE HYDRO</t>
  </si>
  <si>
    <t>STETSON WIND FARM</t>
  </si>
  <si>
    <t>Stetson Holdings, LLC</t>
  </si>
  <si>
    <t>56989</t>
  </si>
  <si>
    <t>NEW HAVEN HARBOR UNIT 2</t>
  </si>
  <si>
    <t>PSEG New Haven LLC</t>
  </si>
  <si>
    <t>THOMAS A. WATSON UNIT #1</t>
  </si>
  <si>
    <t>THOMAS A. WATSON UNIT #2</t>
  </si>
  <si>
    <t>PLAINFIELD RENEWABLE ENERGY</t>
  </si>
  <si>
    <t>Plainfield Renewable Energy, LLC</t>
  </si>
  <si>
    <t>MORETOWN LFGTE</t>
  </si>
  <si>
    <t>56891</t>
  </si>
  <si>
    <t>BEAVER RIDGE WIND</t>
  </si>
  <si>
    <t>57130</t>
  </si>
  <si>
    <t>WORONOCO HYDRO LLC</t>
  </si>
  <si>
    <t>50166</t>
  </si>
  <si>
    <t>DARTMOUTH CT GENERATOR 3</t>
  </si>
  <si>
    <t>CROSSROADS LANDFILL</t>
  </si>
  <si>
    <t>57016</t>
  </si>
  <si>
    <t>TURNERS FALLS HYDRO LLC</t>
  </si>
  <si>
    <t>WILSON HOLDINGS LLC - PV QF</t>
  </si>
  <si>
    <t>CITY OF MEDFORD WIND QF</t>
  </si>
  <si>
    <t>CONSTELLATION-MAJILITE PV QF</t>
  </si>
  <si>
    <t>MILFORD HYDRO</t>
  </si>
  <si>
    <t>1475</t>
  </si>
  <si>
    <t>QUARRY ENERGY PROJECT</t>
  </si>
  <si>
    <t>STILLWATER</t>
  </si>
  <si>
    <t>1478</t>
  </si>
  <si>
    <t>MEDWAY</t>
  </si>
  <si>
    <t>55288</t>
  </si>
  <si>
    <t>STETSON II WIND FARM</t>
  </si>
  <si>
    <t>Stetson Wind II, LLC</t>
  </si>
  <si>
    <t>56991</t>
  </si>
  <si>
    <t>BERKSHIRE WIND POWER PROJECT</t>
  </si>
  <si>
    <t>57721</t>
  </si>
  <si>
    <t>VICTORY ROAD DORCHESTER PV</t>
  </si>
  <si>
    <t>HILLDALE AVE HAVERHILL PV</t>
  </si>
  <si>
    <t>RAILROAD AVENUE REVERE PV</t>
  </si>
  <si>
    <t>ROVER STREET EVERETT PV</t>
  </si>
  <si>
    <t>MAIN STREET WHITINSVILLE PV</t>
  </si>
  <si>
    <t>BURGESS BIOPOWER</t>
  </si>
  <si>
    <t>PB</t>
  </si>
  <si>
    <t>IPSWICH WIND FARM 1</t>
  </si>
  <si>
    <t>57855</t>
  </si>
  <si>
    <t>FOX ISLAND WIND</t>
  </si>
  <si>
    <t>57354</t>
  </si>
  <si>
    <t>UDR GLASTONBURY</t>
  </si>
  <si>
    <t>FC</t>
  </si>
  <si>
    <t>UIL Distributed Resources LLC</t>
  </si>
  <si>
    <t>THUNDERMIST HYDRO QF</t>
  </si>
  <si>
    <t>54688</t>
  </si>
  <si>
    <t>DEVON 16</t>
  </si>
  <si>
    <t>DEVON 17</t>
  </si>
  <si>
    <t>DEVON 18</t>
  </si>
  <si>
    <t>OTIS_AF_WIND_TURBINE</t>
  </si>
  <si>
    <t>57253</t>
  </si>
  <si>
    <t>TOWN_OF_FALMOUTH_WIND_TURBINE</t>
  </si>
  <si>
    <t>57654</t>
  </si>
  <si>
    <t>SUGAR RIVER 2</t>
  </si>
  <si>
    <t>MOUNT ST MARY-WRENTHAM MA WIND</t>
  </si>
  <si>
    <t>RAINBOW UNIT 1</t>
  </si>
  <si>
    <t>559</t>
  </si>
  <si>
    <t>RAINBOW UNIT 2</t>
  </si>
  <si>
    <t>SEAMAN ENERGY LLC</t>
  </si>
  <si>
    <t>Templeton Municipal Light &amp; Water Plant</t>
  </si>
  <si>
    <t>SPAULDING POND HYDRO</t>
  </si>
  <si>
    <t>GMCW</t>
  </si>
  <si>
    <t>58238</t>
  </si>
  <si>
    <t>SPRUCE MOUNTAIN WIND</t>
  </si>
  <si>
    <t>Spruce Mountain Wind, LLC</t>
  </si>
  <si>
    <t>58026</t>
  </si>
  <si>
    <t>KINGDOM COMMUNITY WIND</t>
  </si>
  <si>
    <t>57979</t>
  </si>
  <si>
    <t>NOTUS WIND I</t>
  </si>
  <si>
    <t>57414</t>
  </si>
  <si>
    <t>GROTON WIND</t>
  </si>
  <si>
    <t>58141</t>
  </si>
  <si>
    <t>SOUTHBRIDGE LANDFILL</t>
  </si>
  <si>
    <t>BINGHAM WIND</t>
  </si>
  <si>
    <t>Blue Sky West, LLC</t>
  </si>
  <si>
    <t>ROLLINS WIND PLANT</t>
  </si>
  <si>
    <t>Evergreen Wind Power III, LLC</t>
  </si>
  <si>
    <t>56990</t>
  </si>
  <si>
    <t>UNITED NAT. FOODS PROV. RI PV</t>
  </si>
  <si>
    <t>CARLSON ORCH HARVARD MA PV</t>
  </si>
  <si>
    <t>MIDDLETOWN 13</t>
  </si>
  <si>
    <t>MIDDLETOWN 14</t>
  </si>
  <si>
    <t>MIDDLETOWN 15</t>
  </si>
  <si>
    <t>ROYAL MILLS WARWICK RI HYDRO</t>
  </si>
  <si>
    <t>SILVER LAKE SOLAR PV FACILITY</t>
  </si>
  <si>
    <t>INDIAN RIVER POWER SUPPLY LLC</t>
  </si>
  <si>
    <t>BIO-DETEK PAWTUCKET RI PV</t>
  </si>
  <si>
    <t>LOW MEM AUD LOWELL MA PV</t>
  </si>
  <si>
    <t>DARTMOUTHBUSPARK_PV_ID1592</t>
  </si>
  <si>
    <t>57473</t>
  </si>
  <si>
    <t>ORONO B HYDRO</t>
  </si>
  <si>
    <t>STILLWATER B HYDRO</t>
  </si>
  <si>
    <t>59437</t>
  </si>
  <si>
    <t>HARRINGTON STREET PV</t>
  </si>
  <si>
    <t>SADDLEBACK RIDGE WIND</t>
  </si>
  <si>
    <t>PSEG BRIDGEPORT HARBOR CCGT EX</t>
  </si>
  <si>
    <t>WMA CHESTER SOLAR 1</t>
  </si>
  <si>
    <t>TOWN_OF_CARVER_PV_1763</t>
  </si>
  <si>
    <t>CANAL 3</t>
  </si>
  <si>
    <t>BLUEWAVE - CC COMM COLL 2209</t>
  </si>
  <si>
    <t>BLUEWAVE BOURNE-HOLLISTON 2262</t>
  </si>
  <si>
    <t>BWC FIVEMILE-01569PV3000NM</t>
  </si>
  <si>
    <t>PASSADUMKEAG WIND PROJECT</t>
  </si>
  <si>
    <t>UI RCP BGPT FC</t>
  </si>
  <si>
    <t>United Illuminating Company, The</t>
  </si>
  <si>
    <t>UI RCP NH FC</t>
  </si>
  <si>
    <t>BLOCK ISLAND WIND FARM</t>
  </si>
  <si>
    <t>Deepwater Wind Block Island, LLC</t>
  </si>
  <si>
    <t>58035</t>
  </si>
  <si>
    <t>HUNTRDSOLARLLC-01913PV4500NM</t>
  </si>
  <si>
    <t>TYNGS.LANDFILL#1-01879PV1692NM</t>
  </si>
  <si>
    <t>CANTON MOUNTAIN WIND</t>
  </si>
  <si>
    <t>UI RCP WOODBRIDGE FC</t>
  </si>
  <si>
    <t>WOODBRIDGE FUEL CELL</t>
  </si>
  <si>
    <t>SV-ABSPI_LLC_PV_ID2088991</t>
  </si>
  <si>
    <t>SSA_SOLAR_MA_ID2135023</t>
  </si>
  <si>
    <t>BARNSTABLE_DPW_ID1545</t>
  </si>
  <si>
    <t>DART_BLDG_SUPPLY_ID1470</t>
  </si>
  <si>
    <t>YARMOUTH_DPW_ID1740</t>
  </si>
  <si>
    <t>GTR_BOSTON_FOODBANKS_ID1628</t>
  </si>
  <si>
    <t>EASTERN_AVE_HOLDINGS_PV_ID1652</t>
  </si>
  <si>
    <t>MWRA_LORING_RD_ID1400</t>
  </si>
  <si>
    <t>INDIAN ORCHARD SOLAR FACILITY</t>
  </si>
  <si>
    <t>EXETER AGRI ENERGY</t>
  </si>
  <si>
    <t>NEW HAVEN HARBOR UNIT 3</t>
  </si>
  <si>
    <t>NEW HAVEN HARBOR UNIT 4</t>
  </si>
  <si>
    <t>JOHNSTON LFG TURBINE PLANT</t>
  </si>
  <si>
    <t>OLDBARNST_RD_MASHPEE_PV_ID1798</t>
  </si>
  <si>
    <t>MARION_DR_KINGSTON_WT_ID1656</t>
  </si>
  <si>
    <t>BERKSHIRE EAST WIND</t>
  </si>
  <si>
    <t>NFM SOLAR POWER, LLC</t>
  </si>
  <si>
    <t>58210</t>
  </si>
  <si>
    <t>KEZAR UPPER FALLS</t>
  </si>
  <si>
    <t>KEZAR LEDGEMERE COMPOSITE</t>
  </si>
  <si>
    <t>7668</t>
  </si>
  <si>
    <t>KEZAR LOWER FALLS</t>
  </si>
  <si>
    <t>LEDGEMERE</t>
  </si>
  <si>
    <t>SOLAR SHOP LLC BLDG 14_PV</t>
  </si>
  <si>
    <t>SOLAR SHOP LLC BLDG 10_PV</t>
  </si>
  <si>
    <t>HODGES BADGE CO_WIND</t>
  </si>
  <si>
    <t>QUABBIN BARRE - WIND</t>
  </si>
  <si>
    <t>JJ CARROLL WW PLANT_PV</t>
  </si>
  <si>
    <t>WESTBORO SUITES</t>
  </si>
  <si>
    <t>FORE RIVER 11</t>
  </si>
  <si>
    <t>FORE RIVER-1</t>
  </si>
  <si>
    <t>55317</t>
  </si>
  <si>
    <t>FORE RIVER 12</t>
  </si>
  <si>
    <t>MAINE INDEPENDENCE STATION 1</t>
  </si>
  <si>
    <t>MAINE INDEPENDENCE STATION</t>
  </si>
  <si>
    <t>55068</t>
  </si>
  <si>
    <t>MAINE INDEPENDENCE STATION 2</t>
  </si>
  <si>
    <t>BULL HILL WIND</t>
  </si>
  <si>
    <t>Blue Sky East, LLC</t>
  </si>
  <si>
    <t>57083</t>
  </si>
  <si>
    <t>DURFEE UNION MILLS BLDG 9 - PV</t>
  </si>
  <si>
    <t>BANCROFT SCHOOL PV</t>
  </si>
  <si>
    <t>BLACKCOMB WORC MA PV</t>
  </si>
  <si>
    <t>CVEC_BARNSTABLE_FIRE_ID2423</t>
  </si>
  <si>
    <t>CVEC BARNSTABLE FIRE 2423</t>
  </si>
  <si>
    <t>DY_HIGH_SCHOOL_ID2175</t>
  </si>
  <si>
    <t>CVEC DY HIGH SCHOOL 2175 2173</t>
  </si>
  <si>
    <t>CVC_EASTHAM_LANDFILL_ID1915</t>
  </si>
  <si>
    <t>CVEC EASTHAM 1915</t>
  </si>
  <si>
    <t>SOLECT_ENERGY_PTNRS1_ID2152923</t>
  </si>
  <si>
    <t>SOLECT_ENERGY_DEV_PV_ID2015374</t>
  </si>
  <si>
    <t>HAYDEN-ROWE_SOLAR_ID2057252</t>
  </si>
  <si>
    <t>NM-PITTSFIELD WWTP</t>
  </si>
  <si>
    <t>WEST BROOKFIELD ELEM - PV</t>
  </si>
  <si>
    <t>ARPIN ASSOCIATES - PV</t>
  </si>
  <si>
    <t>EXAJOULE FRANKLIN PV</t>
  </si>
  <si>
    <t>KB SOLAR LLC - PV</t>
  </si>
  <si>
    <t>FISHERMENS MEMORIAL PARK- WIND</t>
  </si>
  <si>
    <t>HI- GEAR (QF)</t>
  </si>
  <si>
    <t>NM-EHAMPTON MA LANDFILL</t>
  </si>
  <si>
    <t>58272</t>
  </si>
  <si>
    <t>AGREEN ENERGY (JORDAN DAIRY)</t>
  </si>
  <si>
    <t>EXAJOULE RENEWABLES PV</t>
  </si>
  <si>
    <t>QUABBIN SOLAR - PV</t>
  </si>
  <si>
    <t>WESTFORD SOLAR 1- PV</t>
  </si>
  <si>
    <t>58534</t>
  </si>
  <si>
    <t>WESTFORD SOLAR 2- PV</t>
  </si>
  <si>
    <t>NEXAMP CAP-NASHOBA VALLEY THS</t>
  </si>
  <si>
    <t>D.D. BEAN</t>
  </si>
  <si>
    <t>Constellation NewEnergy, Inc.</t>
  </si>
  <si>
    <t>NM-GREENFIELD MA LANDFILL</t>
  </si>
  <si>
    <t>TANTASQUA HIGH- PV</t>
  </si>
  <si>
    <t>PETE'S TIRE BARN</t>
  </si>
  <si>
    <t>COCHITUATERD_FRAMPV_ID1873</t>
  </si>
  <si>
    <t>DOUGLAS_SCHOOLPV_ID1464</t>
  </si>
  <si>
    <t>HYANNIS_SELF_STOR_ID1946</t>
  </si>
  <si>
    <t>POND_ST_ASHLAND_ID1736</t>
  </si>
  <si>
    <t>PUMPKIN HILL</t>
  </si>
  <si>
    <t>50699</t>
  </si>
  <si>
    <t>GLC_ACUSHNETLLC_ID1821_1824</t>
  </si>
  <si>
    <t>DSD_REALTY_TRUST_ID1672</t>
  </si>
  <si>
    <t>CONST_SOLAR_NORFOLK_ID1846</t>
  </si>
  <si>
    <t>CONED_HIXVILLERD_ID1862</t>
  </si>
  <si>
    <t>FAVORITE FOODS PV</t>
  </si>
  <si>
    <t>TRUE NORTH ENERGY B</t>
  </si>
  <si>
    <t>TRUE NORTH ENERGY C</t>
  </si>
  <si>
    <t>TRUE NORTH ENERGY D</t>
  </si>
  <si>
    <t>TRUE NORTH ENERGY E</t>
  </si>
  <si>
    <t>DR AMP 100 AMES POND - PV</t>
  </si>
  <si>
    <t>WESTFORD SOLAR 3 - PV</t>
  </si>
  <si>
    <t>CAMELOT_WIND_ID1240</t>
  </si>
  <si>
    <t>CONSTELLATION SOLAR-UXBRG-PV</t>
  </si>
  <si>
    <t>57941</t>
  </si>
  <si>
    <t>BARRETT-FRANKLIN-SOLAR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</si>
  <si>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</si>
  <si>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</si>
  <si>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</si>
  <si>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</si>
  <si>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</si>
  <si>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</si>
  <si>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</si>
  <si>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LOFT 27-LOWELL-PV</t>
  </si>
  <si>
    <t>SOLTAS SPECTOR-LAWRENCE-PV</t>
  </si>
  <si>
    <t>DEXTER 1</t>
  </si>
  <si>
    <t>DEXTER</t>
  </si>
  <si>
    <t>Emera Energy Services Subsidiary No. 4 LLC</t>
  </si>
  <si>
    <t>10567</t>
  </si>
  <si>
    <t>DEXTER 2</t>
  </si>
  <si>
    <t>WINDENERGYDEV-NKINGSTOWN-WIND</t>
  </si>
  <si>
    <t>IPSWICH WIND II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</si>
  <si>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</si>
  <si>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</si>
  <si>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</si>
  <si>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</si>
  <si>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</si>
  <si>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</si>
  <si>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VARIANSEMICON-GLOUCESTER-WT</t>
  </si>
  <si>
    <t>HANOVER SOLAR-LEICESTER-PV</t>
  </si>
  <si>
    <t>WESTFORD SOLAR 4- PV</t>
  </si>
  <si>
    <t>GPT JACLEN-BEVERLY-CHP</t>
  </si>
  <si>
    <t>NEW BARRE HYDRO</t>
  </si>
  <si>
    <t>BARRE1-750BARRE-01005-PV</t>
  </si>
  <si>
    <t>NPPDEVELOP-370PATRIOT-02035-PV</t>
  </si>
  <si>
    <t>CABRAL-247BAKER-02777-PV</t>
  </si>
  <si>
    <t>ALPHA GRAINGER-02038PV250NM</t>
  </si>
  <si>
    <t>NATICKMEMORIALSCHOOL_PV_ID1892</t>
  </si>
  <si>
    <t>PEGASUS_PV_ID1809</t>
  </si>
  <si>
    <t>IKEA 158-0223PV520NM</t>
  </si>
  <si>
    <t>BISCO FALLS HYDRO</t>
  </si>
  <si>
    <t>SANDYWOODS-02878WT275NM</t>
  </si>
  <si>
    <t>EPG SOLAR 1 - 01550PV1500NM</t>
  </si>
  <si>
    <t>EPG SOLAR 2 - 01550PV1500NM</t>
  </si>
  <si>
    <t>PINGREE SCHL - 01982PV200NM</t>
  </si>
  <si>
    <t>ABBOTT MILL - 01886PV235NM</t>
  </si>
  <si>
    <t>146 CAMPANELLI-02072PV332NM</t>
  </si>
  <si>
    <t>NARR BAY - 02903WT4500NM</t>
  </si>
  <si>
    <t>DOUGLAS SOLAR-01516PV2000NM</t>
  </si>
  <si>
    <t>SANDF MGMNT-02725PV623NM</t>
  </si>
  <si>
    <t>WEST GREENWICH - 02817PV2000DG</t>
  </si>
  <si>
    <t>STUART THOMAS - 02842PV500DG</t>
  </si>
  <si>
    <t>28 HASTINGS - 01756PV100NM</t>
  </si>
  <si>
    <t>JDH_SOLAR_SYSTEMS_PV_2221</t>
  </si>
  <si>
    <t>NEW_ENGLAND_RESINS_PV_2309</t>
  </si>
  <si>
    <t>TOWN_OF_FAIRHAVEN_LF_PV_1714</t>
  </si>
  <si>
    <t>NE_ELEMENTARY_WALTHAM_PV_1872</t>
  </si>
  <si>
    <t>GLC_ACUSHNET_PV_1888</t>
  </si>
  <si>
    <t>GLC_ACUSHNET_PV_1889</t>
  </si>
  <si>
    <t>GLC_ACUSHNET_PV_1890</t>
  </si>
  <si>
    <t>GOIS_SOLAR_ONE_PV_2040</t>
  </si>
  <si>
    <t>JERICHO WIND</t>
  </si>
  <si>
    <t>Jericho Power LLC</t>
  </si>
  <si>
    <t>59070</t>
  </si>
  <si>
    <t>COMTRAN CABLE-02864PV400DG</t>
  </si>
  <si>
    <t>TRAVIS_HOSPITALITY_PV_2239</t>
  </si>
  <si>
    <t>COX PRTSMTH-02871PV500DG</t>
  </si>
  <si>
    <t>E BRIDGEWATER-02333PV2000NM</t>
  </si>
  <si>
    <t>SUNGEN UXBRIDGE1-01569PV950NM</t>
  </si>
  <si>
    <t>SUNGEN UXBRIDGE2-01569PV950NM</t>
  </si>
  <si>
    <t>SUNGEN UXBRIDGE3-01569PV950NM</t>
  </si>
  <si>
    <t>TWN W BRDGEWTR-02379PV1500NM</t>
  </si>
  <si>
    <t>3 COUNTY FAIR ASN-01060PV250NM</t>
  </si>
  <si>
    <t>RIPTA - 02907PV300NM</t>
  </si>
  <si>
    <t>TWN LANCASTER-01523PV500QF</t>
  </si>
  <si>
    <t>TWN OF SCITUATE2-02066PV1500NM</t>
  </si>
  <si>
    <t>DISCOVER MARBLE - 01527PV142NM</t>
  </si>
  <si>
    <t>NEXTSUN ENERGY-01516PV3000NM</t>
  </si>
  <si>
    <t>TWN OF SCITUATE1-02066PV1500NM</t>
  </si>
  <si>
    <t>KEY BOSTON-02038PV2000NM</t>
  </si>
  <si>
    <t>CONANICUT MARINE-02835PV120DG</t>
  </si>
  <si>
    <t>SUNGEN ORANGE1-01364PV1500NM</t>
  </si>
  <si>
    <t>SUNGEN ORANGE2-01364PV1500NM</t>
  </si>
  <si>
    <t>NTHBRDGE SOLAR-01560PV1910NM</t>
  </si>
  <si>
    <t>CITY OF LOWELL1-01364PV2000NM</t>
  </si>
  <si>
    <t>CITY OF LOWELL2-01364PV1000NM</t>
  </si>
  <si>
    <t>CITY OF LOWELL 1-01331PV1000NM</t>
  </si>
  <si>
    <t>CITY OF LOWELL 2-01331PV1000NM</t>
  </si>
  <si>
    <t>CITY OF LOWELL 3-01331PV1000NM</t>
  </si>
  <si>
    <t>NEXAMP-02852PV2000DG</t>
  </si>
  <si>
    <t>ASSUMPTION-01562PV2000NM</t>
  </si>
  <si>
    <t>TOWN EASTON-02375PV1500NM</t>
  </si>
  <si>
    <t>CANTON HIGH SCHOOL 2009</t>
  </si>
  <si>
    <t>FORBES STREET 1-02914PV3000DG</t>
  </si>
  <si>
    <t>SOLVENTERRA-01069PV1000NM</t>
  </si>
  <si>
    <t>FLAIR ONE-01507PV950NM</t>
  </si>
  <si>
    <t>SYNAGRO-02895CHP2000QF</t>
  </si>
  <si>
    <t>MASS MOCA1-01247PV225NM</t>
  </si>
  <si>
    <t>MASS MOCA3 01247PV177NM</t>
  </si>
  <si>
    <t>NM-HP HOOD AND SONS</t>
  </si>
  <si>
    <t>NM-FRANKLIN COUNTY SHERIFF</t>
  </si>
  <si>
    <t>NM-TOWN OF AGAWAM SOLAR</t>
  </si>
  <si>
    <t>CITY OF METHUEN-01523PV3000NM</t>
  </si>
  <si>
    <t>PALMER SOLAR-01069PV2000NM</t>
  </si>
  <si>
    <t>NEXTSUN ENERGY-02370PV2000NM</t>
  </si>
  <si>
    <t>CITIZENS-02769PV2000NM</t>
  </si>
  <si>
    <t>TOWN OF ADAMS-01220PV1000NM</t>
  </si>
  <si>
    <t>CITY OF LOWELL-01851PV1333NM</t>
  </si>
  <si>
    <t>SOLVENTERRA 1-01535PV1000NM</t>
  </si>
  <si>
    <t>SOLVENTERRA 2-01535PV1000NM</t>
  </si>
  <si>
    <t>COXCOM-02893PV135DG</t>
  </si>
  <si>
    <t>SOLVENTERRA 4-01083PV1000NM</t>
  </si>
  <si>
    <t>PLYMOUTH PUBLIC SCHOOLS-#2062</t>
  </si>
  <si>
    <t>TOWN OF DARTMOUTH #1777</t>
  </si>
  <si>
    <t>SOUTHERN SKY-CARVER #1 (1997)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</si>
  <si>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</si>
  <si>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</si>
  <si>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</si>
  <si>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</si>
  <si>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</si>
  <si>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SOLVENTERRA 2-01083PV1000NM</t>
  </si>
  <si>
    <t>SOLVENTERRA 3-01083PV1000NM</t>
  </si>
  <si>
    <t>SUNGEN 1-01810PV950NM</t>
  </si>
  <si>
    <t>SUNGEN 2-01810PV950NM</t>
  </si>
  <si>
    <t>SUNGEN 3-01810PV950NM</t>
  </si>
  <si>
    <t>SUNGEN-02720PV950NM</t>
  </si>
  <si>
    <t>KEARSARGE SOLAR-02038PV3000NM</t>
  </si>
  <si>
    <t>KEARSARGE SOLAR-02038PV4000NM</t>
  </si>
  <si>
    <t>NM-LUDLOW LANDFILL</t>
  </si>
  <si>
    <t>CITY OF METHUEN-01844PV1000NM</t>
  </si>
  <si>
    <t>MILLWORK-02920PV495NM</t>
  </si>
  <si>
    <t>PROFETTY-02379PV300NM</t>
  </si>
  <si>
    <t>CITY OF MELROSE-02176PV260NM</t>
  </si>
  <si>
    <t>ALTUS-02907PV1225DG</t>
  </si>
  <si>
    <t>ALTUS-02907PV300DG</t>
  </si>
  <si>
    <t>ALTUS 1-02864PV450DG</t>
  </si>
  <si>
    <t>ALTUS 2-02864PV450DG</t>
  </si>
  <si>
    <t>MILLBURY SOLAR-01527PV3000NM</t>
  </si>
  <si>
    <t>GOLDEN-02920PV300DG</t>
  </si>
  <si>
    <t>WRTA-01608PV75QF</t>
  </si>
  <si>
    <t>WARREN PV</t>
  </si>
  <si>
    <t>Mass Solar 1, LLC</t>
  </si>
  <si>
    <t>NEXAMP-01475PV1900NM</t>
  </si>
  <si>
    <t>BERKELEY-01844PV2000NM</t>
  </si>
  <si>
    <t>COTTAGE STREET SOLAR FACILITY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</si>
  <si>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</si>
  <si>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</si>
  <si>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</si>
  <si>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</si>
  <si>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</si>
  <si>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</si>
  <si>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MILFORD INDUSTRIAL-0175PV82NM</t>
  </si>
  <si>
    <t>BCC SEA QALIBC-01854PV66NM</t>
  </si>
  <si>
    <t>NPP DEVELOPMENT-02035PV62NM</t>
  </si>
  <si>
    <t>EPG SOLAR-01005PV2000NM</t>
  </si>
  <si>
    <t>CABOT BEVERLY-01915PV2000NM</t>
  </si>
  <si>
    <t>PRECISE PACKAGING-02720PV250NM</t>
  </si>
  <si>
    <t>NORTH BROOKFIELD-01535PV3000NM</t>
  </si>
  <si>
    <t>GLC-MA SOLAR-01440PV1000NM</t>
  </si>
  <si>
    <t>NUGEN NCMC (PV)</t>
  </si>
  <si>
    <t>NUGEN LUN (PV)</t>
  </si>
  <si>
    <t>HARVARD SOLAR-01451PV460NM</t>
  </si>
  <si>
    <t>GOOSE RIVER HYDRO, INC.</t>
  </si>
  <si>
    <t>Goose River Hydro, Inc.</t>
  </si>
  <si>
    <t>205 STURBRIDGE-01010PV3000NM</t>
  </si>
  <si>
    <t>EPG SOLAR-01005PV1500NM</t>
  </si>
  <si>
    <t>UGT RENEW ENERGY-01540PV2750NM</t>
  </si>
  <si>
    <t>NEXAMP CAPITAL-01007PV1300NM</t>
  </si>
  <si>
    <t>SOLTAS ENERGY-01010PV2000NM</t>
  </si>
  <si>
    <t>BLUEWAVE CAPITAL-02769PV1000NM</t>
  </si>
  <si>
    <t>WESTBORO SOLAR-01581PV1820NM</t>
  </si>
  <si>
    <t>INDIAN HILL-01069PV1000NM</t>
  </si>
  <si>
    <t>BROWN SOLAR-01069PV1000NM</t>
  </si>
  <si>
    <t>STATE SOLAR-01069PV1000NM</t>
  </si>
  <si>
    <t>NEXAMP CAPITAL-01543PV4999NM</t>
  </si>
  <si>
    <t>CORNERSTONE-01057PV3000NM</t>
  </si>
  <si>
    <t>EAST BAY-02915PV70NM</t>
  </si>
  <si>
    <t>STONEHILL COLL-02356PV2225QF</t>
  </si>
  <si>
    <t>ALL AMERICAN-02852PV250DG</t>
  </si>
  <si>
    <t>BILLERICA-01821PV4999NM</t>
  </si>
  <si>
    <t>TKS SOLAR-02301PV180NM</t>
  </si>
  <si>
    <t>NEXTSUN ENERGY-02896PV850DG</t>
  </si>
  <si>
    <t>WOONSOCKET-02895PV190DG</t>
  </si>
  <si>
    <t>BILLERICA-01523PV2499NM</t>
  </si>
  <si>
    <t>NEXAMP-01844PV2000NM</t>
  </si>
  <si>
    <t>NEWPORT VINEYARDS-02882PV50DG</t>
  </si>
  <si>
    <t>TOWN OF WESTFORD-01452PV2800NM</t>
  </si>
  <si>
    <t>BILLERICA-01523PV2500NM</t>
  </si>
  <si>
    <t>GLC-MA SOLAR-01440PV1980NM</t>
  </si>
  <si>
    <t>STILLWATER-02917PV56DG</t>
  </si>
  <si>
    <t>MILFORD IND-01757PV170NM</t>
  </si>
  <si>
    <t>NEW SALEM-01452PV675NM</t>
  </si>
  <si>
    <t>OAKFIELD WIND</t>
  </si>
  <si>
    <t>Evergreen Wind Power II, LLC</t>
  </si>
  <si>
    <t>57002</t>
  </si>
  <si>
    <t>TOWN OF WENDELL-01876PV260NM</t>
  </si>
  <si>
    <t>FIVEMILE RIVER1-01503PV750NM</t>
  </si>
  <si>
    <t>FIVEMILE RIVER2-01503PV750NM</t>
  </si>
  <si>
    <t>FIVEMILE RIVER3-01503PV750NM</t>
  </si>
  <si>
    <t>FIVEMILE RIVER4-01503PV750NM</t>
  </si>
  <si>
    <t>RIN LOGISTICS-02720PV1500NM</t>
  </si>
  <si>
    <t>STEERE ELECTRIC-02814PV72DG</t>
  </si>
  <si>
    <t>ONE KENWOOD-02038PV266NM</t>
  </si>
  <si>
    <t>NEXAMP-02898PV499DG</t>
  </si>
  <si>
    <t>WHITTIER FARMS-01590PV114NM</t>
  </si>
  <si>
    <t>MILFORD IND PLAZA-01757PV170NM</t>
  </si>
  <si>
    <t>BOW STREET HYDRO</t>
  </si>
  <si>
    <t>LEICESTER ONE-01524PV4883NM</t>
  </si>
  <si>
    <t>SYNCARPHA-01453PV2000NM</t>
  </si>
  <si>
    <t>LMP FRANKLIN-02038PV490NM</t>
  </si>
  <si>
    <t>SWANSEA MALL-02777PV260QF</t>
  </si>
  <si>
    <t>NATIONAL MARKER-02896PV186NM</t>
  </si>
  <si>
    <t>LARRY LUNDIN-02333PV180NM</t>
  </si>
  <si>
    <t>PETERBOROUGH WWTF PV</t>
  </si>
  <si>
    <t>JOHNSTON SOLAR-02919PV1375DG</t>
  </si>
  <si>
    <t>HA MA SOLAR-01222PV999NM</t>
  </si>
  <si>
    <t>COMERFORD 1</t>
  </si>
  <si>
    <t>COMERFORD</t>
  </si>
  <si>
    <t>2349</t>
  </si>
  <si>
    <t>COMERFORD 2</t>
  </si>
  <si>
    <t>COMERFORD 3</t>
  </si>
  <si>
    <t>COMERFORD 4</t>
  </si>
  <si>
    <t>MOORE 1</t>
  </si>
  <si>
    <t>MOORE</t>
  </si>
  <si>
    <t>2351 / 1-4</t>
  </si>
  <si>
    <t>MOORE 2</t>
  </si>
  <si>
    <t>MOORE 3</t>
  </si>
  <si>
    <t>MOORE 4</t>
  </si>
  <si>
    <t>NEW BEDFORD RED AUTH #2283</t>
  </si>
  <si>
    <t>BLUEWAVE - MATTAPOISETT 2260</t>
  </si>
  <si>
    <t>BLUEWAVE - MATTAPOISETT 2261</t>
  </si>
  <si>
    <t>BUCKSPORT</t>
  </si>
  <si>
    <t>BUCKSPORT ENERGY 4</t>
  </si>
  <si>
    <t>Bucksport Generation LLC</t>
  </si>
  <si>
    <t>CHELMSFORD DPW-01824PV335NM</t>
  </si>
  <si>
    <t>MCCARTHY SCHOOL-01824PV300NM</t>
  </si>
  <si>
    <t>HARRINGTON SCHOOL-01824PV295NM</t>
  </si>
  <si>
    <t>NM-BWC ORIGINATION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</si>
  <si>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</si>
  <si>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</si>
  <si>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</si>
  <si>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</si>
  <si>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</si>
  <si>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NM-TOWN OF LONGMEADOW</t>
  </si>
  <si>
    <t>NM-TOWN OF ASHFIELD</t>
  </si>
  <si>
    <t>NM-UMASS AMHERST</t>
  </si>
  <si>
    <t>SUN EDISON - SUDBURY 2417</t>
  </si>
  <si>
    <t>LSRHS</t>
  </si>
  <si>
    <t>HA MA SOLAR-01036PV3500NM</t>
  </si>
  <si>
    <t>SUN EDISON ORIG3-02769PV3334NM</t>
  </si>
  <si>
    <t>NORTH ADAMS-01247PV2250NM</t>
  </si>
  <si>
    <t>BWC 5 MILE RIVER-01519PV2000NM</t>
  </si>
  <si>
    <t>BWC 5 MILE RIVER-01031PV1890NM</t>
  </si>
  <si>
    <t>BWC 5 MILE RIVER-01031PV1000NM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</si>
  <si>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</si>
  <si>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</si>
  <si>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</si>
  <si>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</si>
  <si>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</si>
  <si>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</si>
  <si>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CVEC EDGARTOWN - 1886</t>
  </si>
  <si>
    <t>CVEC EDGARTOWN - 1887</t>
  </si>
  <si>
    <t>CVEC HARWICH - 1913</t>
  </si>
  <si>
    <t>SEEKONK WALMART-02771PV230QF</t>
  </si>
  <si>
    <t>H&amp;V-01472ST3519QF</t>
  </si>
  <si>
    <t>WEST ST NOMINEE-01747PV490NM</t>
  </si>
  <si>
    <t>245 RIVER STREET PLACE LLC</t>
  </si>
  <si>
    <t>FUTURE GEN WIND</t>
  </si>
  <si>
    <t>59622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</si>
  <si>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</si>
  <si>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</si>
  <si>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</si>
  <si>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</si>
  <si>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</si>
  <si>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</si>
  <si>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LANDOFTHESKY251-01005PVNM</t>
  </si>
  <si>
    <t>LANDOFTHESKY252-01005PVNM</t>
  </si>
  <si>
    <t>LANDOFTHESKY253-01005PVNM</t>
  </si>
  <si>
    <t>WINN SOLAR THREE-01841PV115NM</t>
  </si>
  <si>
    <t>BELLINGHAM PLAZA-02019PV198QF</t>
  </si>
  <si>
    <t>ANDOVER COMPANIES-01810PV494NM</t>
  </si>
  <si>
    <t>ZORENA-01590PV100NM</t>
  </si>
  <si>
    <t>DENNISON LUBRICANT01607PV308QF</t>
  </si>
  <si>
    <t>TARGET LEOMINSTER-01453PV184QF</t>
  </si>
  <si>
    <t>SOLTERRA LLC SOLAR PROJECT</t>
  </si>
  <si>
    <t>60391</t>
  </si>
  <si>
    <t>BREAKAWAY ICE-01876PV120NM</t>
  </si>
  <si>
    <t>217 EAST RD SOLAR-01220PV996NM</t>
  </si>
  <si>
    <t>NAT GRID ATTLEBORO02703PV996QF</t>
  </si>
  <si>
    <t>NATL GRID SHIRLEY-01464PV996QF</t>
  </si>
  <si>
    <t>NAT GRID CHARLTON-01507PV684QF</t>
  </si>
  <si>
    <t>WINN SOLAR THREE-01852PV120NM</t>
  </si>
  <si>
    <t>STONY HILL SOLAR-01036PV499NM</t>
  </si>
  <si>
    <t>APOLLO SOLAR-01876PV268NM</t>
  </si>
  <si>
    <t>HANCOCK WIND</t>
  </si>
  <si>
    <t>Hancock Wind, LLC</t>
  </si>
  <si>
    <t>58686</t>
  </si>
  <si>
    <t>FRENCH RIVER</t>
  </si>
  <si>
    <t>61342</t>
  </si>
  <si>
    <t>GRANITE RIDGE ENERGY 1A</t>
  </si>
  <si>
    <t>GRANITE RIDGE ENERGY</t>
  </si>
  <si>
    <t>55170</t>
  </si>
  <si>
    <t>GRANITE RIDGE ENERGY 1B</t>
  </si>
  <si>
    <t>MAYBURY ASSOC-01028PV250QF</t>
  </si>
  <si>
    <t>RANDOLP &amp; BALDWIN-01432PV80QF</t>
  </si>
  <si>
    <t>SYNCARPHA PALMER-01069PV4995NM</t>
  </si>
  <si>
    <t>HALIFAX SOLAR NG-02338PV2500NM</t>
  </si>
  <si>
    <t>BLUEWAVE CAPITAL-02769PV1670NM</t>
  </si>
  <si>
    <t>PARKRIDGE-01835PV92.4QF</t>
  </si>
  <si>
    <t>PLAINVILLE TARGET-02762PV414QF</t>
  </si>
  <si>
    <t>GENERAL WOODWKNG2-01851PV100NM</t>
  </si>
  <si>
    <t>GENERAL WOODWKNG1-01851PV224NM</t>
  </si>
  <si>
    <t>146 SUPPLY CTR-01527PV98NM</t>
  </si>
  <si>
    <t>SWANSEA TARGET-02777PV483QF</t>
  </si>
  <si>
    <t>UXBRIDGE PRO STGE-01569PV265QF</t>
  </si>
  <si>
    <t>TOWN OF WENDELL-01473PV600NM</t>
  </si>
  <si>
    <t>CYN OIL CORP-02072PV100NM</t>
  </si>
  <si>
    <t>WORC BURNCOAT-01606PV252QF</t>
  </si>
  <si>
    <t>WORC FOREST GROVE-01605PV87QF</t>
  </si>
  <si>
    <t>NAT GRID MILLBURY-01527PV684QF</t>
  </si>
  <si>
    <t>WORC CHANDLER-01602PV100QF</t>
  </si>
  <si>
    <t>SOMERSET SCHOOL-02726PV240NM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</si>
  <si>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</si>
  <si>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</si>
  <si>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</si>
  <si>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</si>
  <si>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</si>
  <si>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</si>
  <si>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</si>
  <si>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LAND OF THE SKY2-01550PV480NM</t>
  </si>
  <si>
    <t>LAND OF THE SKY3-01550PV480NM</t>
  </si>
  <si>
    <t>LAND OF THE SKY4-01550PV480NM</t>
  </si>
  <si>
    <t>SOLARCITY CORP-01096PV2266NM</t>
  </si>
  <si>
    <t>DURHAM PV N3524</t>
  </si>
  <si>
    <t>PISGAH MOUNTAIN WIND</t>
  </si>
  <si>
    <t>SWEB Development USA, LLC</t>
  </si>
  <si>
    <t>60404</t>
  </si>
  <si>
    <t>TRINITY EMS-01853PV64.8QF</t>
  </si>
  <si>
    <t>MILTON PV N3084</t>
  </si>
  <si>
    <t>S COUNTY-02822PV878DG</t>
  </si>
  <si>
    <t>IMPERIAL DELTAH-02914PV264NM</t>
  </si>
  <si>
    <t>RES.RD.HOLDINGS-02136PV2500NM</t>
  </si>
  <si>
    <t>HARBOR SOLAR LLC-02324PV989NM</t>
  </si>
  <si>
    <t>HARBOR SOLAR 2-02324PV1978NM</t>
  </si>
  <si>
    <t>MERCURY (198)-01543PV2000NM</t>
  </si>
  <si>
    <t>SALEM 5</t>
  </si>
  <si>
    <t>60903</t>
  </si>
  <si>
    <t>SALEM 6</t>
  </si>
  <si>
    <t>MCI TELECOM-01507PV772.8QF</t>
  </si>
  <si>
    <t>STORZ 2101B-01507PV2000NM</t>
  </si>
  <si>
    <t>SUN E. BRDGEWTR-02324PV3000NM</t>
  </si>
  <si>
    <t>STORZ 2101A-01507PV2000NM</t>
  </si>
  <si>
    <t>ONSET EAST</t>
  </si>
  <si>
    <t>ONSET WEST</t>
  </si>
  <si>
    <t>BRODIE MT RD-01237PV2000NM</t>
  </si>
  <si>
    <t>HOUSATONIC-WARE-01092PV960NM</t>
  </si>
  <si>
    <t>WESTBROOKFIELD-01585PV1400NM</t>
  </si>
  <si>
    <t>HOUSATONIC SPRING-01092PV952NM</t>
  </si>
  <si>
    <t>BURTON VILLAGE-01452PV96QF</t>
  </si>
  <si>
    <t>INDEPENDENCE2575-02072PV1725NM</t>
  </si>
  <si>
    <t>ES</t>
  </si>
  <si>
    <t>MWH</t>
  </si>
  <si>
    <t>510PV DEV. 2-01566PV996QF</t>
  </si>
  <si>
    <t>510PVDEVKELLY1-01566PV996QF</t>
  </si>
  <si>
    <t>MECO.LCSTR-01524PV684QF</t>
  </si>
  <si>
    <t>CECSOLAR#1050-01569PV950NM</t>
  </si>
  <si>
    <t>HOUSATONIC 1734-01236PV2100NM</t>
  </si>
  <si>
    <t>ECASOLAR39TOZERRD-01915PV840NM</t>
  </si>
  <si>
    <t>BRAUNSEXPRESS-01747PV164NM</t>
  </si>
  <si>
    <t>ARSENAULT2103-01585PV800NM</t>
  </si>
  <si>
    <t>BLUEWAVE 8861-01540PV1500NM</t>
  </si>
  <si>
    <t>BLUEWAVE5149-02766PV750NM</t>
  </si>
  <si>
    <t>BLUEWAVE 5161-02766PV750NM</t>
  </si>
  <si>
    <t>CEREBRAL PALSY-02072PV112QF</t>
  </si>
  <si>
    <t>NEA BELLINGHAM 1A</t>
  </si>
  <si>
    <t>NEA BELLINGHAM</t>
  </si>
  <si>
    <t>10307</t>
  </si>
  <si>
    <t>NEA BELLINGHAM 1B</t>
  </si>
  <si>
    <t>SAFEHARBOROTIS-01581PV741NM</t>
  </si>
  <si>
    <t>CEDEV.MEETINGST-02905PV75NM</t>
  </si>
  <si>
    <t>CECSOLAR#1045-01569PV728NM</t>
  </si>
  <si>
    <t>510PVDEVNASHUARD-01463PV990NM</t>
  </si>
  <si>
    <t>FOSTER-SOLAR-02857PV1170RIDG</t>
  </si>
  <si>
    <t>CECSOLAR#1051-01569PV450NM</t>
  </si>
  <si>
    <t>KNIGHT FARM-02828PV70NM</t>
  </si>
  <si>
    <t>HOWLANDASS.-02865PV136NM</t>
  </si>
  <si>
    <t>BELLAENERGY5140-02715PV499NM</t>
  </si>
  <si>
    <t>510PVDEV.ELLIS RD-01473PV480NM</t>
  </si>
  <si>
    <t>ALVES238E.MAINRD-02842PV86.4NM</t>
  </si>
  <si>
    <t>NEXTSUNWALKERRD-01464PV2000NM</t>
  </si>
  <si>
    <t>510PVDEVBARRE-01005PV480NM</t>
  </si>
  <si>
    <t>TARGET#T2430-02886PV112NM</t>
  </si>
  <si>
    <t>510PV_NBROOKFIELD-01535PV480NM</t>
  </si>
  <si>
    <t>BLUEWAVE7629-02766PV500NM</t>
  </si>
  <si>
    <t>WNEWBURYMAINSTLLC-01985PV354NM</t>
  </si>
  <si>
    <t>KJA PROPERTIES-02842PV63NM</t>
  </si>
  <si>
    <t>WINNSOLARWATERST-01604PV75.6NM</t>
  </si>
  <si>
    <t>530MAINSTR.E.LLC-01510PV183NM</t>
  </si>
  <si>
    <t>BROOKFIELDWASTE-01506PV333NM</t>
  </si>
  <si>
    <t>R.E.DEV.WILBRAHAM-01095PV750NM</t>
  </si>
  <si>
    <t>WESTBOROTENNIS-01510PV486QF</t>
  </si>
  <si>
    <t>CLARKUNIVERSITY-01610PV140NM</t>
  </si>
  <si>
    <t>CVEC_CHATHAM_ID1911</t>
  </si>
  <si>
    <t>CVEC CHATHAM 1911</t>
  </si>
  <si>
    <t>CVEC_BREWSTER_ID1912</t>
  </si>
  <si>
    <t>CVEC BREWSTER 1912</t>
  </si>
  <si>
    <t>WAREHAM_MA1_LLC_ID1972361</t>
  </si>
  <si>
    <t>TOWN_OF_MASHPEE_ID2049</t>
  </si>
  <si>
    <t>CITY_OF_NEWBEDFORD_ID1939</t>
  </si>
  <si>
    <t>CVEC_MARSTON_MILLS_ID1965</t>
  </si>
  <si>
    <t>CVEC MARSTON MILLS 1964 1965</t>
  </si>
  <si>
    <t>TOWN_OF_DENNIS_ID1712</t>
  </si>
  <si>
    <t>CVEC_HYANNIS_ID2181</t>
  </si>
  <si>
    <t>CVEC HYANNIS 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</si>
  <si>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</si>
  <si>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</si>
  <si>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</si>
  <si>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</si>
  <si>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</si>
  <si>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</si>
  <si>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VALLEYST.MILL-02909PV98NM</t>
  </si>
  <si>
    <t>DRACUTHOUS.AUTH-01507PV1980NM</t>
  </si>
  <si>
    <t>510PVMOSSBERG-02703PV684QF</t>
  </si>
  <si>
    <t>ATHENS ENERGY LLC_1</t>
  </si>
  <si>
    <t>60457</t>
  </si>
  <si>
    <t>FISHER ROAD PV</t>
  </si>
  <si>
    <t>AQUILACURTISHILL-01507PV1980NM</t>
  </si>
  <si>
    <t>NEXAMPFACTORYST-02893PV384NM</t>
  </si>
  <si>
    <t>ROCHESTER PV N3365</t>
  </si>
  <si>
    <t>TOWN_OF_SUDBURY_ID2176</t>
  </si>
  <si>
    <t>TOWN_OF_MEDWAY_ID1972386</t>
  </si>
  <si>
    <t>TOWN_OF_WESTON_ID2055868</t>
  </si>
  <si>
    <t>DOVER PV N3015</t>
  </si>
  <si>
    <t>TOWN_OF_NEEDHAM_ID1989732</t>
  </si>
  <si>
    <t>CVEC_INC_VINEYARDHAVEN_ID1923</t>
  </si>
  <si>
    <t>CVEC VINEYARD HAVEN 1923</t>
  </si>
  <si>
    <t>TOWN_OF_ACTON_ID2056</t>
  </si>
  <si>
    <t>CES_TIHONET_SOLAR_ID2350</t>
  </si>
  <si>
    <t>WAREHAM_FIRE_DISTRICT_ID2128</t>
  </si>
  <si>
    <t>TOPEKA_SOLAR1_ID2191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</si>
  <si>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</si>
  <si>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</si>
  <si>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</si>
  <si>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</si>
  <si>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</si>
  <si>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</si>
  <si>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CVEC_INC_WESTTISBURY_ID2189</t>
  </si>
  <si>
    <t>CVEC WEST TISBURY 2189</t>
  </si>
  <si>
    <t>MARGUERITE_SMALL_SCHOOL_ID2168</t>
  </si>
  <si>
    <t>CVEC MARGUERITE SMALL SCHOOL 2168</t>
  </si>
  <si>
    <t>BRALEY_ROAD_SOLAR4_ID1896</t>
  </si>
  <si>
    <t>SIPPICAN_COMM_SOLAR_ID2029145</t>
  </si>
  <si>
    <t>CVEC_INC_ORLEANS_ID2217</t>
  </si>
  <si>
    <t>CVEC ORLEANS 2217</t>
  </si>
  <si>
    <t>FRIENDS_ACADEMY_ID2326</t>
  </si>
  <si>
    <t>DY_HIGH_SCHOOL_ID2173</t>
  </si>
  <si>
    <t>MCCARTHY_PROPERTIES_ID2077939</t>
  </si>
  <si>
    <t>815_MAIN_ST_SOLARLLC_ID2077567</t>
  </si>
  <si>
    <t>SHREDKING-02343PV180NM</t>
  </si>
  <si>
    <t>APE.1788GARHWY-02777PV476NM</t>
  </si>
  <si>
    <t>NEXAMP-LOGEE-02895PV153RE</t>
  </si>
  <si>
    <t>DINO'SPARK&amp;SHOP-02814PV196RE</t>
  </si>
  <si>
    <t>510PVDEVDIGHTON-01851PV996QF</t>
  </si>
  <si>
    <t>510PVDEVGRAFTON-01519PV672QF</t>
  </si>
  <si>
    <t>510PVDEVAYER-01432PV996QF</t>
  </si>
  <si>
    <t>510PVDEVABINGTON-02351PV996QF</t>
  </si>
  <si>
    <t>GE.TINKHAMRD-01095PV496NM</t>
  </si>
  <si>
    <t>SUTTONSOLARLLC-01590PV1950NM</t>
  </si>
  <si>
    <t>BUXTONRDSOLARLLC-01569PV1000NM</t>
  </si>
  <si>
    <t>VIRGINIOSARDINIA-01757PV270QF</t>
  </si>
  <si>
    <t>TANGLEWOODFARM-02814PV196RE</t>
  </si>
  <si>
    <t>CONWELLSEMINARY-01982PV187QF</t>
  </si>
  <si>
    <t>RICARBIDETOOLCO-02917PV196RE</t>
  </si>
  <si>
    <t>USFLUIDS-01028PV110QF</t>
  </si>
  <si>
    <t>ROCKY'SELONGMEADOW-01028PV86QF</t>
  </si>
  <si>
    <t>KEARSARGE188EAST-01033PV450NM</t>
  </si>
  <si>
    <t>KEARSARGE190EAST-01033PV450NM</t>
  </si>
  <si>
    <t>KEARSARGE229REAST-01033PV450NM</t>
  </si>
  <si>
    <t>KEARSARGE914WEST-01056PV450NM</t>
  </si>
  <si>
    <t>KEARSARGE220REAST-01033PV450NM</t>
  </si>
  <si>
    <t>BLUEWAVEWEBSTER-01570PV1380NM</t>
  </si>
  <si>
    <t>FUREYROOFINGCO-02888PV29NM</t>
  </si>
  <si>
    <t>NATCOPRODUCTS-02893PV375NM</t>
  </si>
  <si>
    <t>SAFEHARBORSOLAR-01581PV886NM</t>
  </si>
  <si>
    <t>PITTSFIELD SOLAR</t>
  </si>
  <si>
    <t>Cianbro Energy, LLC</t>
  </si>
  <si>
    <t>CPV TOWANTIC 1A</t>
  </si>
  <si>
    <t>56047</t>
  </si>
  <si>
    <t>CPV TOWANTIC 1B</t>
  </si>
  <si>
    <t>MILLREALTYTRUST-02370PV86QF</t>
  </si>
  <si>
    <t>SHALOMHOUSING-02886WT100NM</t>
  </si>
  <si>
    <t>SEAVIEWINNLLC-02842PV180NM</t>
  </si>
  <si>
    <t>MILFORDGERIATRIC-01757PV225QF</t>
  </si>
  <si>
    <t>TYNGS.LANDFILL#2-01879PV900NM</t>
  </si>
  <si>
    <t>CROMWELLVENTURES-02907PV69NM</t>
  </si>
  <si>
    <t>NORTONLANDFILL-02766PV1500NM</t>
  </si>
  <si>
    <t>RUTLANDSOLAR-01543PV990NM</t>
  </si>
  <si>
    <t>90 WOODS HILL RD. POMFRET CT</t>
  </si>
  <si>
    <t>ECASOLARAFF.INT.-01453PV2800QF</t>
  </si>
  <si>
    <t>BLUEWAVE CAPITAL-01069PV3800NM</t>
  </si>
  <si>
    <t>SYNC.STILLRIVER-01740PV1980NM</t>
  </si>
  <si>
    <t>EASTONHS-02356PV370NM</t>
  </si>
  <si>
    <t>NEXTSUNSHIRLEY-01464PV920NM</t>
  </si>
  <si>
    <t>MADBURY PV N5466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</si>
  <si>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</si>
  <si>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</si>
  <si>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</si>
  <si>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</si>
  <si>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</si>
  <si>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</si>
  <si>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</si>
  <si>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CAVALLO-INC.-01069PV499NM</t>
  </si>
  <si>
    <t>GMHMIL.HOUSING-02842PV612NM</t>
  </si>
  <si>
    <t>NBC COV WIND</t>
  </si>
  <si>
    <t>Green Development, LLC</t>
  </si>
  <si>
    <t>W WARWICK COV WIND</t>
  </si>
  <si>
    <t>WED COV WIND</t>
  </si>
  <si>
    <t>LUCY'SHEARTH-02842PV29NM</t>
  </si>
  <si>
    <t>ANWELT APTS PV</t>
  </si>
  <si>
    <t>REM.PUBLICATION-01028PV73QF</t>
  </si>
  <si>
    <t>STONYHILLSOLAR-01036PV499NM</t>
  </si>
  <si>
    <t>SYNC.BONDSVILLE-01069PV4400NM</t>
  </si>
  <si>
    <t>KEARSARGENORWELL-02061PV419NM</t>
  </si>
  <si>
    <t>SCHNEIDERELECF-01801PV143QF</t>
  </si>
  <si>
    <t>SCHNEIDERELECA&amp;B-01810PV161QF</t>
  </si>
  <si>
    <t>510PVDEVHARDWICK-01037PV480NM</t>
  </si>
  <si>
    <t>510PVHARDWICK#2-01037PV480NM</t>
  </si>
  <si>
    <t>EQUITYINDUSTRIAL-02301PV998NM</t>
  </si>
  <si>
    <t>KEARSARGESATHOL-01331PV455NM</t>
  </si>
  <si>
    <t>IRONHORSESOLAR-01862PV2850NM</t>
  </si>
  <si>
    <t>OUTLANDRENEWABLE-01562PV3000NM</t>
  </si>
  <si>
    <t>UNIVERSALFOREST-01007PV144QF</t>
  </si>
  <si>
    <t>NEWBRAINTREESOLAR-01531PV499NM</t>
  </si>
  <si>
    <t>PELHAMAVEREALTY-01844PV120QF</t>
  </si>
  <si>
    <t>LOWER VILLAGE</t>
  </si>
  <si>
    <t>225 INDUSTRIAL RD SOLAR</t>
  </si>
  <si>
    <t>NORTONDEV.INC-02766PV1000NM</t>
  </si>
  <si>
    <t>510PVDEVWARREN-01083PV990NM</t>
  </si>
  <si>
    <t>AQUIDNECKCUSTOM-02809PV28NM</t>
  </si>
  <si>
    <t>NEISOLARLLCUPTON-01568PV300NM</t>
  </si>
  <si>
    <t>510PV232GARDNERRD-01452PV960NM</t>
  </si>
  <si>
    <t>510PV240GARDNERRD-01452PV960NM</t>
  </si>
  <si>
    <t>STERGISALUMINUM-02703PV250QF</t>
  </si>
  <si>
    <t>GIDEONLLC-02189PV428NM</t>
  </si>
  <si>
    <t>SHIRLEYLANDFILL-01464PV1000NM</t>
  </si>
  <si>
    <t>FINEEDGETOOL-02703PV72QF</t>
  </si>
  <si>
    <t>KEARSARGEBELL.-02019PV3108NM</t>
  </si>
  <si>
    <t>CECSOLAR#1062-01364PV792NM</t>
  </si>
  <si>
    <t>510PVDEVNEWBURY-01951PV1992NM</t>
  </si>
  <si>
    <t>TOWN_OF_ORLEANS_ID2058041</t>
  </si>
  <si>
    <t>IRONHORSE4LLC-01862PV4999NM</t>
  </si>
  <si>
    <t>SHEACONCRETE-01913PV80QF</t>
  </si>
  <si>
    <t>CURRYHARDWARE-02339PV84QF</t>
  </si>
  <si>
    <t>WALLINGFORD UNIT 6</t>
  </si>
  <si>
    <t>WALLINGFORD UNIT 7</t>
  </si>
  <si>
    <t>UNICORRPACKAGING-01752PV480QF</t>
  </si>
  <si>
    <t>CECSOLAR#1052-01032PV852NM</t>
  </si>
  <si>
    <t>ORBITENERGY-02919PV3200DG</t>
  </si>
  <si>
    <t>CECSOLAR#1058-01096PV990NM</t>
  </si>
  <si>
    <t>CECSOLAR#1084-01569PV990NM</t>
  </si>
  <si>
    <t>QUALITYDRIVELLC-02865PV1116NM</t>
  </si>
  <si>
    <t>LAMPLIGHTERINC-02837PV216RE</t>
  </si>
  <si>
    <t>BRISTOLBUFFETLLC-02809PV46NM</t>
  </si>
  <si>
    <t>NRGDIGHTONLLC-02715PV3130NM</t>
  </si>
  <si>
    <t>EMBRACELOANS#25-02842PV133NM</t>
  </si>
  <si>
    <t>RGCMILLWESTBLDG36-01845PV108QF</t>
  </si>
  <si>
    <t>RICANNONBLDG-02904PV40NM</t>
  </si>
  <si>
    <t>NM HADLEY 2 SOLAR LLC</t>
  </si>
  <si>
    <t>VHWBROOKFIELDLLC-01082PV4008NM</t>
  </si>
  <si>
    <t>NM BIG Y FOODS SOUTHWICK</t>
  </si>
  <si>
    <t>NEXAMPPALMER-01069PV2550NM</t>
  </si>
  <si>
    <t>FOXBOROLANDFILL-02035PV1200NM</t>
  </si>
  <si>
    <t>NM SPRFLD TECH COMM COLLEGE</t>
  </si>
  <si>
    <t>SALISBURYHOUSING-01830PV4968NM</t>
  </si>
  <si>
    <t>CECSOLAR#1059-01331PV990NM</t>
  </si>
  <si>
    <t>CECSOLAR#1081-01247PV990NM</t>
  </si>
  <si>
    <t>ALTUSPOWER-01007PV999NM</t>
  </si>
  <si>
    <t>WEBSTERHOUSING-01519PV2700NM</t>
  </si>
  <si>
    <t>WEST MEDWAY JET 4</t>
  </si>
  <si>
    <t>WEST MEDWAY JET 5</t>
  </si>
  <si>
    <t>BWCBASSRIVERLLC-02790PV2000NM</t>
  </si>
  <si>
    <t>MWRAFISHHATCHERY-01082PV65NM</t>
  </si>
  <si>
    <t>FAIRGROUNDSREALTY-01230PV499NM</t>
  </si>
  <si>
    <t>LODESTARSOLAR-01225PV499NM</t>
  </si>
  <si>
    <t>CLARKSBURGSOLAR-01247PV499NM</t>
  </si>
  <si>
    <t>TIVERTONPOWER-02878PV200RE</t>
  </si>
  <si>
    <t>GRANITE&amp;MARBLEINC-01507PV100QF</t>
  </si>
  <si>
    <t>VHWBROOKFIELD#2-01082PV936NM</t>
  </si>
  <si>
    <t>AMERESCOMENDON-01756PV1000NM</t>
  </si>
  <si>
    <t>SHIRLEYSOLAR3-01464PV936NM</t>
  </si>
  <si>
    <t>TUFTSUNIVERSITY-01536PV2000NM</t>
  </si>
  <si>
    <t>WORC.LANDFILL#1-01602PV4400NM</t>
  </si>
  <si>
    <t>BWC19LLCHOPEDALE-01747PV1000NM</t>
  </si>
  <si>
    <t>SHMASHEFFIELD-01257PV499NM</t>
  </si>
  <si>
    <t>SHMASHEFFIELD3-01257PV250NM</t>
  </si>
  <si>
    <t>CECSOLAR#1054-01590PV960NM</t>
  </si>
  <si>
    <t>WESTMINSTERSOLAR-01473PV450NM</t>
  </si>
  <si>
    <t>PLANETAID-01757PV400NM</t>
  </si>
  <si>
    <t>GREENDOTSOLARLLC-01952PV500NM</t>
  </si>
  <si>
    <t>CECSOLAR#1063-02379PV1656NM</t>
  </si>
  <si>
    <t>FLINTRDSOLARLLC-01527PV499NM</t>
  </si>
  <si>
    <t>SOLTENPLAINVILLE-02762PV4890NM</t>
  </si>
  <si>
    <t>ARDENJEWELRY-02919PV108NM</t>
  </si>
  <si>
    <t>BROCKTONHOUSING-02302PV3720NM</t>
  </si>
  <si>
    <t>WORC.LANDFILL#2-01602PV2100NM</t>
  </si>
  <si>
    <t>HOLLANDCOMPANY-01247PV499NM</t>
  </si>
  <si>
    <t>COHSOLARLLC-02025PV420NM</t>
  </si>
  <si>
    <t>JAMESPETERSEN-02814PV196RE</t>
  </si>
  <si>
    <t>UPTONSOLARLLC213-01568PV1000NM</t>
  </si>
  <si>
    <t>UPTONSOLARLLC#2-01568PV1000NM</t>
  </si>
  <si>
    <t>PRINCETONWORC.-01886PV323NM</t>
  </si>
  <si>
    <t>BANKSTHOLDINGS-02832PV400RE</t>
  </si>
  <si>
    <t>COV.SCHOOL-SOLECT-02816PV100NM</t>
  </si>
  <si>
    <t>FARLEYRDSOLAR-01571PV1000NM</t>
  </si>
  <si>
    <t>EMBRACELOANS110-02842PV133NM</t>
  </si>
  <si>
    <t>ATTLEBOROHOUSING-02777PV1656NM</t>
  </si>
  <si>
    <t>AAANORTHEASTLNC-02915PV150NM</t>
  </si>
  <si>
    <t>DUDLEYSOLAR#2-01571PV500NM</t>
  </si>
  <si>
    <t>DUDLEYSOLAR#4-01571PV500NM</t>
  </si>
  <si>
    <t>DUDLEYSOLAR#1-01571PV400NM</t>
  </si>
  <si>
    <t>SPOFFORDRDSOLAR-01921PV750NM</t>
  </si>
  <si>
    <t>DUDLEYSOLAR#3-01571PV500NM</t>
  </si>
  <si>
    <t>PLEASANTDALERD-01543PV1000NM</t>
  </si>
  <si>
    <t>TOWNOFWENDELL-01510PV1954NM</t>
  </si>
  <si>
    <t>BWCFIVEMILERIVER-01832PV3000NM</t>
  </si>
  <si>
    <t>TOWNOFDUNSTABLE-02196PV4680NM</t>
  </si>
  <si>
    <t>TOURBILLONTRAILER-02857PV196RE</t>
  </si>
  <si>
    <t>INCOMINCCHARLTON-01507PV2000NM</t>
  </si>
  <si>
    <t>FOXBOROELMLLC-02035PV2000NM</t>
  </si>
  <si>
    <t>MASOLARHGWYLLC-01266PV500NM</t>
  </si>
  <si>
    <t>BWCSTURBRIDGE#2-01566PV1000NM</t>
  </si>
  <si>
    <t>BWCSTURBRIDGE#1-01566PV1000NM</t>
  </si>
  <si>
    <t>ZPTPHILLIPSTON-01331PV1000NM</t>
  </si>
  <si>
    <t>MAINSAUGUSLLC-01906PV1296NM</t>
  </si>
  <si>
    <t>WESTSHAFTSOLAR-01247PV996NM</t>
  </si>
  <si>
    <t>CASSIOPEIA SOLAR</t>
  </si>
  <si>
    <t>LODESTARSOLAR-01230PV1000NM</t>
  </si>
  <si>
    <t>DUDLEYRIVERSLR2-01550PV1000NM</t>
  </si>
  <si>
    <t>SOLARWAY (PV)</t>
  </si>
  <si>
    <t>CLARKUNIV.CHP-01610CHP2000QF</t>
  </si>
  <si>
    <t>SOLTENRANDOLPH-02368PV3780NM</t>
  </si>
  <si>
    <t>CHERRYVALLEYSLR-01524PV1000NM</t>
  </si>
  <si>
    <t>MILLSCOFFEEROAST-02905PV37.8NM</t>
  </si>
  <si>
    <t>FAIRGROUNDSREALTY-02892PV144NM</t>
  </si>
  <si>
    <t>EPPING PV N3455</t>
  </si>
  <si>
    <t>CECSOLAR1096-01832PV996NM</t>
  </si>
  <si>
    <t>COMMUNITY HEALTH CONN INC (PV)</t>
  </si>
  <si>
    <t>DUDLEYRIVERSlR-01550PV1000NM</t>
  </si>
  <si>
    <t>SOLTENEBRDGWTR-002333PV2610NM</t>
  </si>
  <si>
    <t>BWCWADINGRIVER-01756PV1000NM</t>
  </si>
  <si>
    <t>BWCPROVIDENCEST-01756PV1000NM</t>
  </si>
  <si>
    <t>HOUSATONICSOLAR1-01266PV2000NM</t>
  </si>
  <si>
    <t>JHSOLARLLC-01535PV1000NM</t>
  </si>
  <si>
    <t>LEDEAUXSOLARLLC-01535PV1000NM</t>
  </si>
  <si>
    <t>WARWICKPOULTRY-02908PV252NM</t>
  </si>
  <si>
    <t>CLARENCEHOPKINS-02814PV196RE</t>
  </si>
  <si>
    <t>BWCTHAYERRD-01756PV1000NM</t>
  </si>
  <si>
    <t>WILLIAMSTOWN-01267PV1500NM</t>
  </si>
  <si>
    <t>TIM'S FABRICATORS (PV)</t>
  </si>
  <si>
    <t>CECSOLAR1098-02777PV996NM</t>
  </si>
  <si>
    <t>FUSION SOLAR CENTER</t>
  </si>
  <si>
    <t>Fusion Solar Center, LLC</t>
  </si>
  <si>
    <t>DUDLEYRIVERSLR3-01550PV1000NM</t>
  </si>
  <si>
    <t>MADISON HYDRO</t>
  </si>
  <si>
    <t>MADISON COMPOSITE</t>
  </si>
  <si>
    <t>7469</t>
  </si>
  <si>
    <t>PLAINFIELD II WIND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</si>
  <si>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</si>
  <si>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</si>
  <si>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</si>
  <si>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</si>
  <si>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</si>
  <si>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</si>
  <si>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</si>
  <si>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</si>
  <si>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</si>
  <si>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</si>
  <si>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THE_BOG_LLC_ID2117310</t>
  </si>
  <si>
    <t>TOWN_OF_LEXINGTON_ID2052550</t>
  </si>
  <si>
    <t>CARVER_MA_1_LLC_ID2108025</t>
  </si>
  <si>
    <t>STMARKSSCHOOL-01722PV480NM</t>
  </si>
  <si>
    <t>195LIBERTYSTRLTY-02301PV259NM</t>
  </si>
  <si>
    <t>LENOXWILLOWCRK-01240PV606NM</t>
  </si>
  <si>
    <t>STJOSEPHS-01507PV1000NM</t>
  </si>
  <si>
    <t>KAMMANFOOD-02169PV466.2QF</t>
  </si>
  <si>
    <t>KLEARVU-02720PV180NM</t>
  </si>
  <si>
    <t>ISMSOLARDIGHTON2-02715PV2000NM</t>
  </si>
  <si>
    <t>SOLARSKY-02920PV216RE</t>
  </si>
  <si>
    <t>SOUTHERNSKY-02920PV216RE</t>
  </si>
  <si>
    <t>ATHOLSOLAR-01331PV311NM</t>
  </si>
  <si>
    <t>TOWN_OF_DUXBURY_ID2117207</t>
  </si>
  <si>
    <t>CITYNORTHAMPTON-01062PV2355NM</t>
  </si>
  <si>
    <t>SUNEDISONGRAFTON-01519PV1000NM</t>
  </si>
  <si>
    <t>AIRDRAULICENG-02368PV109.3QF</t>
  </si>
  <si>
    <t>BWCBOXPONDCAPERD01756PV743NM</t>
  </si>
  <si>
    <t>276WEYMOUTHST-02370PV166.5QF</t>
  </si>
  <si>
    <t>NIPPAWUSSOLAR-02852PV780RE</t>
  </si>
  <si>
    <t>NIPPAWUSSOLAR-02852PV930DG</t>
  </si>
  <si>
    <t>BWCBOXPOND1860-01756PV1860NM</t>
  </si>
  <si>
    <t>JADEREALTYTRUST-01463PV160QF</t>
  </si>
  <si>
    <t>CEDFOSTERSOLAR-02825PV1980RE</t>
  </si>
  <si>
    <t>WEBSTERSOLAR-01570PV1000NM</t>
  </si>
  <si>
    <t>PALUMBOSOLAR-01569PV2000NM</t>
  </si>
  <si>
    <t>MCCRACKENFINANC-01821PV112QF</t>
  </si>
  <si>
    <t>AJAXSOLARLLC-02379PV3084NM</t>
  </si>
  <si>
    <t>EASTERNSCHLSOLAR-02356PV189NM</t>
  </si>
  <si>
    <t>WEDSTILSONSOLAR-02898PV2000RE</t>
  </si>
  <si>
    <t>COHASSESOLARLLC-01550PV1000NM</t>
  </si>
  <si>
    <t>TOWNOFMILFORD-01757PV168QF</t>
  </si>
  <si>
    <t>KEARSARGEBAYSTATE-02769PV812NM</t>
  </si>
  <si>
    <t>510PVBLOSSOMWEST-02720PV996QF</t>
  </si>
  <si>
    <t>STORAGEUSA741-02919PV86.4NM</t>
  </si>
  <si>
    <t>CECSOLAR1056LLC-01519PV990NM</t>
  </si>
  <si>
    <t>JJCARDOSI-02915PV69RE</t>
  </si>
  <si>
    <t>LODESTARSOLARHOST-01507PV499NM</t>
  </si>
  <si>
    <t>SUNSETSOLARA-01562PV499NM</t>
  </si>
  <si>
    <t>THURSTONSAILS-02809PV35NM</t>
  </si>
  <si>
    <t>SOCOREMADEV-01453PV984NM</t>
  </si>
  <si>
    <t>BLAIREWIREVLG-01562PV1000NM</t>
  </si>
  <si>
    <t>WORCESTERSCHOOLS-01065PV339QF</t>
  </si>
  <si>
    <t>LODESTARSOLAR3-01507PV499NM</t>
  </si>
  <si>
    <t>LODESTARSOLAR2-01507PV499NM</t>
  </si>
  <si>
    <t>PROVWATERSUPPLY-02907PV496NM</t>
  </si>
  <si>
    <t>87TOMHARVEYRD-02891PV167NM</t>
  </si>
  <si>
    <t>COOLIDGE SOLAR</t>
  </si>
  <si>
    <t>NORTONSOLAR2-02766PV495NM</t>
  </si>
  <si>
    <t>SUNSETSOLARB-01562PV499NM</t>
  </si>
  <si>
    <t>NORTONSOLAR1-02766PV495NM</t>
  </si>
  <si>
    <t>WEDKINGSTOWNWEST-02898PV1500NM</t>
  </si>
  <si>
    <t>SECURITYREALTY-01772PV650NM</t>
  </si>
  <si>
    <t>WEDKINGSTOWNEAST-02898PV3000NM</t>
  </si>
  <si>
    <t>TOWNOFWENDELL-01510PV1000NM</t>
  </si>
  <si>
    <t>ALTERNATEPWR-02147PV995NM</t>
  </si>
  <si>
    <t>WOODCHUCKLNSOLAR-01562PV1000NM</t>
  </si>
  <si>
    <t>STOFRIPOWERS-02908PV140NM</t>
  </si>
  <si>
    <t>ONYXDEVGRP-02359PV2400NM</t>
  </si>
  <si>
    <t>SAMPSONRDSOLAR-01507PV2000NM</t>
  </si>
  <si>
    <t>TOSSOLAR2/725-01550PV480NM</t>
  </si>
  <si>
    <t>TOSSOLAR2/726-01550PV984NM</t>
  </si>
  <si>
    <t>GOODINGBUSSPACE-02809PV156RE</t>
  </si>
  <si>
    <t>SAMMANRLTY-02896PV840RG</t>
  </si>
  <si>
    <t>EXTRASPACESTORAGE-02891PV60NM</t>
  </si>
  <si>
    <t>THEODRSOLARLLC_C-01473PV499NM</t>
  </si>
  <si>
    <t>THEODRSOLARLLC_B-01473PV499NM</t>
  </si>
  <si>
    <t>THEODRSOLARLLC_A-01473PV499NM</t>
  </si>
  <si>
    <t>TOWNOFWESTERLY-02891PV60NM</t>
  </si>
  <si>
    <t>PIERCLEANERS-02879PV35NM</t>
  </si>
  <si>
    <t>CELLSIGNALTECH-01915PV128NM</t>
  </si>
  <si>
    <t>PALUMBOBSOLAR-01569PV1000NM</t>
  </si>
  <si>
    <t>BELCHERRENEW1-01007PV2000NM</t>
  </si>
  <si>
    <t>BELCHERRENEW2-01007PV2000NM</t>
  </si>
  <si>
    <t>WFYOUNG-01028PV72QF</t>
  </si>
  <si>
    <t>VCAINC-01060PV72QF</t>
  </si>
  <si>
    <t>MONSONSOLAR-01057PV2000NM</t>
  </si>
  <si>
    <t>ECONOXGRP1-02892PV216RE</t>
  </si>
  <si>
    <t>SHANIX-02920PV46NM</t>
  </si>
  <si>
    <t>ECONOXGRP3-02892PV216RE</t>
  </si>
  <si>
    <t>ECONOXGRP2-02892PV216RE</t>
  </si>
  <si>
    <t>LUDLOW 72 SOLAR PV FACILITY</t>
  </si>
  <si>
    <t>510PVPROJDEVC-01524PV1000NM</t>
  </si>
  <si>
    <t>510PVPROJDEV466A-01524PV2000NM</t>
  </si>
  <si>
    <t>HORSESHOEFARM-02891PV46NM</t>
  </si>
  <si>
    <t>510PVPROJDEV466B-01524PV2000NM</t>
  </si>
  <si>
    <t>GRIFFINRDSOLAR-01507PV2000NM</t>
  </si>
  <si>
    <t>CHURCHCOMMHOUSING_02878PV43NM</t>
  </si>
  <si>
    <t>BOUTILIERSOLAR-01524PV499NM</t>
  </si>
  <si>
    <t>ASHBY 1 SOLAR PROJECTCO, LLC</t>
  </si>
  <si>
    <t>CHOICECOLLISION-02885PM98NM</t>
  </si>
  <si>
    <t>AMPMAJOEJENNYLLC_01540PV1500NM</t>
  </si>
  <si>
    <t>DIGHTONSCHDEPT_02764PV96QF</t>
  </si>
  <si>
    <t>STOFRI353-02903PV58NM</t>
  </si>
  <si>
    <t>NM-SA NRG COMMUNITY HOST A</t>
  </si>
  <si>
    <t>NM-SA NRG COMMUNITY HOST B</t>
  </si>
  <si>
    <t>NM-SA NRG COMMUNITY HOST C</t>
  </si>
  <si>
    <t>NM-SA KERSARGE GILL, LLC</t>
  </si>
  <si>
    <t>NM-SA LSDP II, LLC</t>
  </si>
  <si>
    <t>NM-SA ALTERNATE POWER- CLOVER</t>
  </si>
  <si>
    <t>NM-SA SYNCARPHA HANCOCK I, LLC</t>
  </si>
  <si>
    <t>NM-SA SYNCARPHA HANCOCK II LLC</t>
  </si>
  <si>
    <t>HANNAFORD192_01826PV100QF</t>
  </si>
  <si>
    <t>ABINGTONSCHL_02351PV323QF</t>
  </si>
  <si>
    <t>COMPLETERECYCLE_02720PV240QF</t>
  </si>
  <si>
    <t>ASHBY 2 SOLAR PROJECTCO, LLC</t>
  </si>
  <si>
    <t>DOROTHYBECKSCHL_02769PV192QF</t>
  </si>
  <si>
    <t>DIGHTONSCHDEPT_02764PV192QF</t>
  </si>
  <si>
    <t>CHARIHOREGSCHL_02894PV36NM</t>
  </si>
  <si>
    <t>ECAMAINLLC_02301PV540NM</t>
  </si>
  <si>
    <t>KBSURFACESLLC_02876PV216NM</t>
  </si>
  <si>
    <t>ECAMAINLLC_02072PV650NM</t>
  </si>
  <si>
    <t>MASSELECPH2A_01464PV1000QF</t>
  </si>
  <si>
    <t>MASSELECPH2B_01464PV1000QF</t>
  </si>
  <si>
    <t>CHEPACHETPROF_02814PV46NM</t>
  </si>
  <si>
    <t>PALMERRVRSCH_02769PV168QF</t>
  </si>
  <si>
    <t>UFPTECH_01950PV200QF</t>
  </si>
  <si>
    <t>CANTERBURYTWRS-01355PV576NM</t>
  </si>
  <si>
    <t>ECONOXMAINST-02832PV216RE</t>
  </si>
  <si>
    <t>SAPPI SOMERSET/HINCKLEY 2</t>
  </si>
  <si>
    <t>SOMERSET</t>
  </si>
  <si>
    <t>NEPSTAFFORD-01524PV1000QF</t>
  </si>
  <si>
    <t>SOLARMAMGMT3-01571SOLAR1000NM</t>
  </si>
  <si>
    <t>SOLARMAMGMT1-01571SOLAR1000NM</t>
  </si>
  <si>
    <t>SOLARMAMGMT2-01571SOLAR1000NM</t>
  </si>
  <si>
    <t>JAMESTOWNFOOD-02835SOLAR56NM</t>
  </si>
  <si>
    <t>HOME DEPOTMA #2685 - METHUEN</t>
  </si>
  <si>
    <t>Yellow Jacket Energy, LLC</t>
  </si>
  <si>
    <t>NEPOWERCO_01507PV1000QF</t>
  </si>
  <si>
    <t>HOME DEPOTMA #2684 - WORCESTER</t>
  </si>
  <si>
    <t>HOME DEPOTMA #2615 - SEEKONK</t>
  </si>
  <si>
    <t>EXETERSOLAR02822-880(KW)RE</t>
  </si>
  <si>
    <t>320COMPASSCIRCLE02852-1(MW)RE</t>
  </si>
  <si>
    <t>EMA_ES_PLYMOUTH_ID2218005</t>
  </si>
  <si>
    <t>EMA_ES_NEWBEDFORD_ID2217818</t>
  </si>
  <si>
    <t>PITTSFIELD 44 SOLAR PV FACIL.</t>
  </si>
  <si>
    <t>BCPSTOR-02921PV120NM</t>
  </si>
  <si>
    <t>SUNDERLAND SOLAR PV FACILITY</t>
  </si>
  <si>
    <t>LEE 31 SOLAR PV FACILITY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</si>
  <si>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</si>
  <si>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</si>
  <si>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</si>
  <si>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</si>
  <si>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</si>
  <si>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KEARSARGEWPLAINRD01230PV1920NM</t>
  </si>
  <si>
    <t>BIRD_MACHINE_SOLAR_ID2000815</t>
  </si>
  <si>
    <t>ECONOXGRPHPKNTN_02833PV216RE</t>
  </si>
  <si>
    <t>INDIANRUN_02879PV225NM</t>
  </si>
  <si>
    <t>ECONOXGRPARCADIA_02832PV154RE</t>
  </si>
  <si>
    <t>HATFIELD SOLAR PV FACILITY</t>
  </si>
  <si>
    <t>MONTAGUE 36 SOLAR PV FACILITY</t>
  </si>
  <si>
    <t>MAELECPHASE3_01331PV200QF</t>
  </si>
  <si>
    <t>NM-SA PITTSFIELD HOUSING PV</t>
  </si>
  <si>
    <t>NM-SA SYNCARPHA HANCOCK III PV</t>
  </si>
  <si>
    <t>NM-TR HAMPSHIRE COLLEGETESLA</t>
  </si>
  <si>
    <t>NM-SA CITY OF PITTSFIELD SOLAR</t>
  </si>
  <si>
    <t>SOLVENTERRA_02379PV496NM</t>
  </si>
  <si>
    <t>NEWGENDEV_01527PV1000NM</t>
  </si>
  <si>
    <t>NM-SA HATFIELD RENEWABLES PV</t>
  </si>
  <si>
    <t>ECONOXNORTHRD02875SOLAR432RE</t>
  </si>
  <si>
    <t>AMERICANCAPITOL01843SOLAR349NM</t>
  </si>
  <si>
    <t>NRGWAUWINETRD01005SOLAR960NM</t>
  </si>
  <si>
    <t>PEACEDALEMILLS02879SOLAR216NM</t>
  </si>
  <si>
    <t>ECONOXKENYONLN02833SOLAR216RE</t>
  </si>
  <si>
    <t>TOWNOFGRAFTON01569SOLAR1872NM</t>
  </si>
  <si>
    <t>SOUTHWICK SOLAR PV FACILITY</t>
  </si>
  <si>
    <t>EAST SPRINGFIELD SOLAR PV</t>
  </si>
  <si>
    <t>SOUTHERNSKY02886SOLAR4992NM</t>
  </si>
  <si>
    <t>KEARSARGE02879SOLAR3780NM</t>
  </si>
  <si>
    <t>CITYOFNEWTON_ID2148462</t>
  </si>
  <si>
    <t>WESTMINSTERSLR01473SOLAR1000NM</t>
  </si>
  <si>
    <t>SOUTHERNSKY02904SOLAR2100NM</t>
  </si>
  <si>
    <t>FINLAYEXTRACT02852SOLAR133.2NM</t>
  </si>
  <si>
    <t>FRAMINGHAMHOUSEAUTH_ID2052252</t>
  </si>
  <si>
    <t>UMASSBOSTON_ID1990011</t>
  </si>
  <si>
    <t>WESTMINSTERSLR01473SOLAR499NM</t>
  </si>
  <si>
    <t>ECONOX02875SOLAR216RE</t>
  </si>
  <si>
    <t>SOUTHAMPTON SOLAR PV</t>
  </si>
  <si>
    <t>STATEOFRI02920SOLAR84NM</t>
  </si>
  <si>
    <t>KEARSARGE02892SOLAR3100NM</t>
  </si>
  <si>
    <t>ECONOX02892SOLAR216RE</t>
  </si>
  <si>
    <t>MANCHESTERSCL01944SOLAR144QF</t>
  </si>
  <si>
    <t>ECONOX02833SOLAR216RE</t>
  </si>
  <si>
    <t>NM-SA ALTERNATE POWER-MAPLE</t>
  </si>
  <si>
    <t>NM-SA TOWN OF OTIS</t>
  </si>
  <si>
    <t>GRAFTONSEWER01560SOLAR225QF</t>
  </si>
  <si>
    <t>LAURELLNREC02892SOLAR106.4NM</t>
  </si>
  <si>
    <t>STATEOFRI328_01752SOLAR43.2NM</t>
  </si>
  <si>
    <t>BWCBASSRIVER02790SOLAR1500NM</t>
  </si>
  <si>
    <t>BWCBASSRIVER02790SOLAR1123NM</t>
  </si>
  <si>
    <t>150BLACKSTONERVR01607SLR1992NM</t>
  </si>
  <si>
    <t>SOUTHERNSKY_01607PV780NM</t>
  </si>
  <si>
    <t>CLEANFOOTPRINT1475SOLAR3100NM</t>
  </si>
  <si>
    <t>WESTWOOD SOLAR PV FACILITY</t>
  </si>
  <si>
    <t>SAVOY SOLAR PV FACILITY</t>
  </si>
  <si>
    <t>WAREHAM SOLAR PV FACILITY</t>
  </si>
  <si>
    <t>HINSDALE SOLAR PV FACILITY</t>
  </si>
  <si>
    <t>BWCHAMILTONBRK02790SOLAR1000NM</t>
  </si>
  <si>
    <t>D&amp;PLIQUORS02808SOLAR40NM</t>
  </si>
  <si>
    <t>HOUSATONICSLR102919SOLAR3000NM</t>
  </si>
  <si>
    <t>SANDBERGENT02830SOLAR196RE</t>
  </si>
  <si>
    <t>CLEANFOOTPRINT01473SOLAR480NM</t>
  </si>
  <si>
    <t>FOSTERRNBLS02857SOLAR780RE</t>
  </si>
  <si>
    <t>GRANITESTRG02891SOLAR99.9NM</t>
  </si>
  <si>
    <t>ECONOXSWITCHRD02832SOLAR216RE</t>
  </si>
  <si>
    <t>OCEANSTVET02818SOLAR105.3NM</t>
  </si>
  <si>
    <t>BANKOFNEWPORT02842SOLAR300NM</t>
  </si>
  <si>
    <t>MERRIMACK PV D1123</t>
  </si>
  <si>
    <t>CLEANFOOTPRINT2_01506SOLR480NM</t>
  </si>
  <si>
    <t>HUDSONDSGNGRP-01845PV300NM</t>
  </si>
  <si>
    <t>RIVERVALLEYSCH01950SOLAR86.4QF</t>
  </si>
  <si>
    <t>CLEANFOOTPRINT01506SOLAR480NM</t>
  </si>
  <si>
    <t>BARNSTABLE HSG AUTH ID2038192</t>
  </si>
  <si>
    <t>NB_REALTY01532SOLAR72QF</t>
  </si>
  <si>
    <t>UMASSMEMORIAL01605CHP2649QF</t>
  </si>
  <si>
    <t>SW MA SOLAR LLC ID2129908</t>
  </si>
  <si>
    <t>CITY OF CAMBRIDGE ID2105436</t>
  </si>
  <si>
    <t>AES ENERGY SOLUTIONS ID2061451</t>
  </si>
  <si>
    <t>CITY OF WOBURN ID2064809</t>
  </si>
  <si>
    <t>GREENFIELD SOLAR PV</t>
  </si>
  <si>
    <t>KEENE PV T0454</t>
  </si>
  <si>
    <t>WASHBURNRDSOLARLLC_ID2113074</t>
  </si>
  <si>
    <t>SPRINGFIELD PV SOLAR</t>
  </si>
  <si>
    <t>HANOVERWATER-02339WIND250NM</t>
  </si>
  <si>
    <t>NSMITHFIELDSLR02896SLR1250NM</t>
  </si>
  <si>
    <t>MONARCH01843SOLAR176QF</t>
  </si>
  <si>
    <t>FORBESSTSLRLL_02915SOLAR2990RE</t>
  </si>
  <si>
    <t>SUNNECTIVITY01379SOLAR1000NM</t>
  </si>
  <si>
    <t>AMAZONA02720SOLAR660QF</t>
  </si>
  <si>
    <t>BARDEN02857SOLAR27.2NM</t>
  </si>
  <si>
    <t>GRAFTONTWN01519SOLAR120.7QF</t>
  </si>
  <si>
    <t>AMAZONB02720SOLAR960QF</t>
  </si>
  <si>
    <t>AMAZONC02720SOLAR480QF</t>
  </si>
  <si>
    <t>CRDMETALWRKS01053SOLAR248QF</t>
  </si>
  <si>
    <t>HOPKINTONINDPK02804SOLAR1165RE</t>
  </si>
  <si>
    <t>NRGCOMMHOSTB-C-D_ID2096227</t>
  </si>
  <si>
    <t>NRGCOMMHOST1-2-3_ID2065453</t>
  </si>
  <si>
    <t>HERRESHOFF02809SOLAR43.2NM</t>
  </si>
  <si>
    <t>SIMONSROCK01230SOLAR304QF</t>
  </si>
  <si>
    <t>SOUTHERNSKY1_02919SOLAR1200NM</t>
  </si>
  <si>
    <t>SOUTHRNSKY2_02919SOLAR1620NM</t>
  </si>
  <si>
    <t>GREENDVLPMT02865SOLAR3000NM</t>
  </si>
  <si>
    <t>SOLECT02809SOLAR48.8RE</t>
  </si>
  <si>
    <t>NM SHARONHSGAUTH1981_ID2100653</t>
  </si>
  <si>
    <t>NM TOWNOFFALMOUTH_ID2024739</t>
  </si>
  <si>
    <t>CAPTONASLR02814SLR840RE</t>
  </si>
  <si>
    <t>TGDEVELOPERLLC02917SOLAR80RE</t>
  </si>
  <si>
    <t>SOUTHCOUNTY02892SOLAR66.6NM</t>
  </si>
  <si>
    <t>GUIDOSFRSHMKT01824SOLARR275NM</t>
  </si>
  <si>
    <t>LEONARDLSREAL01915SOLAR150QF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</si>
  <si>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</si>
  <si>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</si>
  <si>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</si>
  <si>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</si>
  <si>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</si>
  <si>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</si>
  <si>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</si>
  <si>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County</t>
  </si>
  <si>
    <t>RSP Area</t>
  </si>
  <si>
    <t>Lead Participant</t>
  </si>
  <si>
    <t>47366, 47367, 47368, 47369</t>
  </si>
  <si>
    <t>COMERFORD 1, COMERFORD 2, COMERFORD 3, COMERFORD 4</t>
  </si>
  <si>
    <t>42375, 42376</t>
  </si>
  <si>
    <t>DEXTER 1, DEXTER 2</t>
  </si>
  <si>
    <t>47370, 47371, 47372, 47373</t>
  </si>
  <si>
    <t>MOORE 1, MOORE 2, MOORE 3, MOORE 4</t>
  </si>
  <si>
    <t>48754, 48755</t>
  </si>
  <si>
    <t>NEA BELLINGHAM 1A, NEA BELLINGHAM 1B</t>
  </si>
  <si>
    <t>759, 14937</t>
  </si>
  <si>
    <t>MESSALONSKEE COMPOSITE, UNION GAS STATION</t>
  </si>
  <si>
    <t>14801, 14808</t>
  </si>
  <si>
    <t>CABOT, TURNERSFALLS</t>
  </si>
  <si>
    <t>40207, 40208, 40209, 42123</t>
  </si>
  <si>
    <t>806, 46206</t>
  </si>
  <si>
    <t>852, 42598</t>
  </si>
  <si>
    <t>SOUTH BARRE HYDRO, NEW BARRE HYDRO</t>
  </si>
  <si>
    <t>40338, 40339</t>
  </si>
  <si>
    <t>MAINE INDEPENDENCE STATION 1, MAINE INDEPENDENCE STATION 2</t>
  </si>
  <si>
    <t>1258, 42114</t>
  </si>
  <si>
    <t>BHE SMALL HYDRO COMPOSITE, PUMPKIN HILL</t>
  </si>
  <si>
    <t>14177, 14178</t>
  </si>
  <si>
    <t>WESTBROOK ENERGY CENTER G1, WESTBROOK ENERGY CENTER G2</t>
  </si>
  <si>
    <t>48120, 48121</t>
  </si>
  <si>
    <t>GRANITE RIDGE ENERGY 1A, GRANITE RIDGE ENERGY 1B</t>
  </si>
  <si>
    <t>40327, 40328</t>
  </si>
  <si>
    <t>FORE RIVER 11, FORE RIVER 12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</si>
  <si>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</si>
  <si>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</si>
  <si>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</si>
  <si>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</si>
  <si>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</si>
  <si>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</si>
  <si>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</si>
  <si>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</si>
  <si>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</si>
  <si>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</si>
  <si>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48695, 48696</t>
  </si>
  <si>
    <t>SALEM 5, SALEM 6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</si>
  <si>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</si>
  <si>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</si>
  <si>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</si>
  <si>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</si>
  <si>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</si>
  <si>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</si>
  <si>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</si>
  <si>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</si>
  <si>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</si>
  <si>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</si>
  <si>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</si>
  <si>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</si>
  <si>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</si>
  <si>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40767, 49095</t>
  </si>
  <si>
    <t>DY_HIGH_SCHOOL_ID2175, DY_HIGH_SCHOOL_ID2173</t>
  </si>
  <si>
    <t>48882, 48889</t>
  </si>
  <si>
    <t>CVEC_MARSTON_MILLS_ID1965, CVEC_MARSTON_MILLS_ID1964</t>
  </si>
  <si>
    <t>Winter</t>
  </si>
  <si>
    <t>Summer</t>
  </si>
  <si>
    <t>New Brunswick</t>
  </si>
  <si>
    <t>Capacity imports from/exports to</t>
  </si>
  <si>
    <t>Capability (MW)</t>
  </si>
  <si>
    <t>Pipeline Name</t>
  </si>
  <si>
    <t>Thomas A. Watson Unit #2</t>
  </si>
  <si>
    <t>Kendall CT</t>
  </si>
  <si>
    <t>Kendall Steam 3</t>
  </si>
  <si>
    <t>Manchester 10/10A CC</t>
  </si>
  <si>
    <t>Manchester 11/11A CC</t>
  </si>
  <si>
    <t>Manchester 9/9A CC</t>
  </si>
  <si>
    <t>MATEP (Combined Cycle)</t>
  </si>
  <si>
    <t>Potter 2 CC</t>
  </si>
  <si>
    <t>New Haven Harbor</t>
  </si>
  <si>
    <t>New Haven Harbor Unit 2</t>
  </si>
  <si>
    <t>New Haven Harbor Unit 3</t>
  </si>
  <si>
    <t>New Haven Harbor Unit 4</t>
  </si>
  <si>
    <t>Pierce Station</t>
  </si>
  <si>
    <t>KIMB Rocky River Ph2</t>
  </si>
  <si>
    <t>Montville 5</t>
  </si>
  <si>
    <t>Waterbury Generation Facility</t>
  </si>
  <si>
    <t>ANP-Bellingham 1</t>
  </si>
  <si>
    <t>ANP-Bellingham 2</t>
  </si>
  <si>
    <t>Canal 2</t>
  </si>
  <si>
    <t>Cleary 9/9A CC</t>
  </si>
  <si>
    <t>CPV Towantic 1A</t>
  </si>
  <si>
    <t>CPV Towantic 1B</t>
  </si>
  <si>
    <t>Dartmouth CT Generator 3</t>
  </si>
  <si>
    <t>Dartmouth Power</t>
  </si>
  <si>
    <t>Dighton Power LLC</t>
  </si>
  <si>
    <t>Fore River 11</t>
  </si>
  <si>
    <t>Fore River 12</t>
  </si>
  <si>
    <t>Kleen Energy</t>
  </si>
  <si>
    <t>Lake Road 1</t>
  </si>
  <si>
    <t>Lake Road 2</t>
  </si>
  <si>
    <t>Lake Road 3</t>
  </si>
  <si>
    <t>Middletown 12</t>
  </si>
  <si>
    <t>Middletown 13</t>
  </si>
  <si>
    <t>Middletown 14</t>
  </si>
  <si>
    <t>Middletown 15</t>
  </si>
  <si>
    <t>Middletown 2</t>
  </si>
  <si>
    <t>Middletown 3</t>
  </si>
  <si>
    <t>Milford Power</t>
  </si>
  <si>
    <t>NEA Bellingham 1A</t>
  </si>
  <si>
    <t>NEA Bellingham 1B</t>
  </si>
  <si>
    <t>Salem 5</t>
  </si>
  <si>
    <t>Salem 6</t>
  </si>
  <si>
    <t>Thomas A. Watson Unit #1</t>
  </si>
  <si>
    <t>Tiverton Power</t>
  </si>
  <si>
    <t>Wallingford Unit 1</t>
  </si>
  <si>
    <t>Wallingford Unit 2</t>
  </si>
  <si>
    <t>Wallingford Unit 3</t>
  </si>
  <si>
    <t>Wallingford Unit 4</t>
  </si>
  <si>
    <t>Wallingford Unit 5</t>
  </si>
  <si>
    <t>Wallingford Unit 6</t>
  </si>
  <si>
    <t>Wallingford Unit 7</t>
  </si>
  <si>
    <t>ALGONQUIN Total</t>
  </si>
  <si>
    <t>Mystic 8</t>
  </si>
  <si>
    <t>Mystic 9</t>
  </si>
  <si>
    <t>DISTRIGAS Total</t>
  </si>
  <si>
    <t>Dominion Bridgeport Fuel Cell</t>
  </si>
  <si>
    <t>Milford Power 1</t>
  </si>
  <si>
    <t>Milford Power 2</t>
  </si>
  <si>
    <t>Bridgeport Energy 1</t>
  </si>
  <si>
    <t>Devon 11</t>
  </si>
  <si>
    <t>Devon 12</t>
  </si>
  <si>
    <t>Devon 13</t>
  </si>
  <si>
    <t>Devon 14</t>
  </si>
  <si>
    <t>Devon 15</t>
  </si>
  <si>
    <t>Devon 16</t>
  </si>
  <si>
    <t>Devon 17</t>
  </si>
  <si>
    <t>Devon 18</t>
  </si>
  <si>
    <t>IROQUOIS Total</t>
  </si>
  <si>
    <t>Bucksport</t>
  </si>
  <si>
    <t>EP Newington Energy, LLC</t>
  </si>
  <si>
    <t>Maine Independence Station 1</t>
  </si>
  <si>
    <t>Maine Independence Station 2</t>
  </si>
  <si>
    <t>Newington 1</t>
  </si>
  <si>
    <t>M&amp;N Total</t>
  </si>
  <si>
    <t>Portland Natural Gas Transmission System (PNGTS)</t>
  </si>
  <si>
    <t>Rumford Power</t>
  </si>
  <si>
    <t>Verso Cogen 1</t>
  </si>
  <si>
    <t>Verso Cogen 2</t>
  </si>
  <si>
    <t>Verso Cogen 3</t>
  </si>
  <si>
    <t>Westbrook Energy Center G1</t>
  </si>
  <si>
    <t>Westbrook Energy Center G2</t>
  </si>
  <si>
    <t>PNGTS Total</t>
  </si>
  <si>
    <t>Altresco</t>
  </si>
  <si>
    <t>L'Energia Energy Center</t>
  </si>
  <si>
    <t>Mass Power</t>
  </si>
  <si>
    <t>Stony Brook GT1A</t>
  </si>
  <si>
    <t>Stony Brook GT1B</t>
  </si>
  <si>
    <t>Stony Brook GT1C</t>
  </si>
  <si>
    <t>West Springfield 3</t>
  </si>
  <si>
    <t>West Springfield GT-1</t>
  </si>
  <si>
    <t>West Springfield GT-2</t>
  </si>
  <si>
    <t>Ipswich Diesels</t>
  </si>
  <si>
    <t>Pawtucket Power</t>
  </si>
  <si>
    <t>Waters River Jet 1</t>
  </si>
  <si>
    <t>Waters River Jet 2</t>
  </si>
  <si>
    <t>Dexter 1</t>
  </si>
  <si>
    <t>Dexter 2</t>
  </si>
  <si>
    <t>ANP-Blackstone Energy 1</t>
  </si>
  <si>
    <t>ANP-Blackstone Energy 2</t>
  </si>
  <si>
    <t>Berkshire Power</t>
  </si>
  <si>
    <t>Granite Ridge Energy 1A</t>
  </si>
  <si>
    <t>Granite Ridge Energy 1B</t>
  </si>
  <si>
    <t>Millennium</t>
  </si>
  <si>
    <t>Ocean St Pwr GT1/GT2/ST1</t>
  </si>
  <si>
    <t>Ocean St Pwr GT3/GT4/ST2</t>
  </si>
  <si>
    <t>TENNESSEE Total</t>
  </si>
  <si>
    <t>Mystic 7</t>
  </si>
  <si>
    <t>New England Grand Total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</si>
  <si>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</si>
  <si>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</si>
  <si>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</si>
  <si>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</si>
  <si>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</si>
  <si>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</si>
  <si>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</si>
  <si>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</si>
  <si>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</si>
  <si>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</si>
  <si>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</si>
  <si>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</si>
  <si>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</si>
  <si>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</si>
  <si>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</si>
  <si>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Annual total (all PV categories)</t>
  </si>
  <si>
    <t>Cumulative total (all PV categories)</t>
  </si>
  <si>
    <t>Cumulative Total MW - Estimated Summer Seasonal Peak Load Reduction</t>
  </si>
  <si>
    <t>Corresponding % of BTM PV AC nameplate capacity</t>
  </si>
  <si>
    <t>Monthly PV Growth Table (as a % of Annual Growth)</t>
  </si>
  <si>
    <t>Month</t>
  </si>
  <si>
    <t>Incremental</t>
  </si>
  <si>
    <t>The above percentages are based on four years of historical installation data and reflect end of month values.</t>
  </si>
  <si>
    <t>Estimated Annual Energy (GWh)</t>
  </si>
  <si>
    <t>Regional Total</t>
  </si>
  <si>
    <t>Capacity Commitment Period</t>
  </si>
  <si>
    <t>Load Zone Name</t>
  </si>
  <si>
    <t>Resource Type</t>
  </si>
  <si>
    <t>Resource Sub Type</t>
  </si>
  <si>
    <t>Summer CSO</t>
  </si>
  <si>
    <t>Winter 
CSO</t>
  </si>
  <si>
    <t>ACTIVE DR</t>
  </si>
  <si>
    <t>TOTAL ACTIVE</t>
  </si>
  <si>
    <t>PASSIVE DR</t>
  </si>
  <si>
    <t>ON-PEAK</t>
  </si>
  <si>
    <t>SEASONAL PEAK</t>
  </si>
  <si>
    <t>TOTAL PASSIVE</t>
  </si>
  <si>
    <t>DR Total</t>
  </si>
  <si>
    <t>GEN</t>
  </si>
  <si>
    <t>Intermittent</t>
  </si>
  <si>
    <t>Non 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</si>
  <si>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</si>
  <si>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</si>
  <si>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</si>
  <si>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</si>
  <si>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</si>
  <si>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</si>
  <si>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</si>
  <si>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</si>
  <si>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</si>
  <si>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</si>
  <si>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</si>
  <si>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</si>
  <si>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Import Total</t>
  </si>
  <si>
    <t>Grand Total</t>
  </si>
  <si>
    <t>Resource Subtype</t>
  </si>
  <si>
    <t>ISO New England Total</t>
  </si>
  <si>
    <t>Forward Capacity Auction</t>
  </si>
  <si>
    <t>Summer Cleared Capacity (MW)</t>
  </si>
  <si>
    <t>Allowance 
(MW)</t>
  </si>
  <si>
    <t>Generator</t>
  </si>
  <si>
    <t>TBD</t>
  </si>
  <si>
    <t>Name</t>
  </si>
  <si>
    <t>Type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</si>
  <si>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</si>
  <si>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</si>
  <si>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</si>
  <si>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</si>
  <si>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</si>
  <si>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</si>
  <si>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</si>
  <si>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</si>
  <si>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</si>
  <si>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</si>
  <si>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</si>
  <si>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</si>
  <si>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CL&amp;P Connecticut Portfolio</t>
  </si>
  <si>
    <t>Demand</t>
  </si>
  <si>
    <t>Passive</t>
  </si>
  <si>
    <t>Existing</t>
  </si>
  <si>
    <t>PSNH CORE EE Pgm Portfolio I</t>
  </si>
  <si>
    <t>ngrid nh odr eeproject_1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</si>
  <si>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</si>
  <si>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</si>
  <si>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</si>
  <si>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</si>
  <si>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</si>
  <si>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NEMA</t>
  </si>
  <si>
    <t>NSTAR SEMA</t>
  </si>
  <si>
    <t>UMass Amherst - 4 MW Steam Turbine</t>
  </si>
  <si>
    <t>Active Demand Capacity Resource</t>
  </si>
  <si>
    <t>Active</t>
  </si>
  <si>
    <t>Boston</t>
  </si>
  <si>
    <t>Citizens Group A</t>
  </si>
  <si>
    <t>Northwest Vermont</t>
  </si>
  <si>
    <t>BOC Kittery Load</t>
  </si>
  <si>
    <t>Portland Maine</t>
  </si>
  <si>
    <t>CL&amp;P - Conservation &amp; Load Management (CL&amp;M) - Energy Efficiency Project</t>
  </si>
  <si>
    <t>New</t>
  </si>
  <si>
    <t>CL&amp;P Distributed Generation FCM 2010</t>
  </si>
  <si>
    <t>Conservation and Load Management Program</t>
  </si>
  <si>
    <t>Efficiency Maine Residential Efficient Products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</si>
  <si>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</si>
  <si>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</si>
  <si>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</si>
  <si>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</si>
  <si>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</si>
  <si>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</si>
  <si>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</si>
  <si>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</si>
  <si>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</si>
  <si>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</si>
  <si>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</si>
  <si>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</si>
  <si>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</si>
  <si>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</si>
  <si>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</si>
  <si>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</si>
  <si>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</si>
  <si>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</si>
  <si>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Tewksbury State Hospital Cogenerator</t>
  </si>
  <si>
    <t>NHEC Energy Efficiency Programs</t>
  </si>
  <si>
    <t>CPLN CT On-Peak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</si>
  <si>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</si>
  <si>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</si>
  <si>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</si>
  <si>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</si>
  <si>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</si>
  <si>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</si>
  <si>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</si>
  <si>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</si>
  <si>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</si>
  <si>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SEMA OP</t>
  </si>
  <si>
    <t>CPLN MA WC OP</t>
  </si>
  <si>
    <t>CPLN RI OP</t>
  </si>
  <si>
    <t>Vermont Efficiency Portfolio-1</t>
  </si>
  <si>
    <t>Gardner Wind Turbine</t>
  </si>
  <si>
    <t>UI C&amp;LM Programs</t>
  </si>
  <si>
    <t>Efficiency Maine Trust Efficient Products</t>
  </si>
  <si>
    <t>Rhode Island</t>
  </si>
  <si>
    <t>Eastern CT</t>
  </si>
  <si>
    <t>Norwalk - Stamford</t>
  </si>
  <si>
    <t>WCMA Project E</t>
  </si>
  <si>
    <t>Efficiency Maine Trust</t>
  </si>
  <si>
    <t>Efficiency Maine Trust FCA6</t>
  </si>
  <si>
    <t>Hess DR Northwest VT 2015-16</t>
  </si>
  <si>
    <t>Central MA</t>
  </si>
  <si>
    <t>Lower SEMA</t>
  </si>
  <si>
    <t>North Shore</t>
  </si>
  <si>
    <t>Northern CT</t>
  </si>
  <si>
    <t>Springfield MA</t>
  </si>
  <si>
    <t>Western CT</t>
  </si>
  <si>
    <t>RTDR_50786_Central MA (7515)</t>
  </si>
  <si>
    <t>RTDR_50786_Eastern CT (7500)</t>
  </si>
  <si>
    <t>RTDR_50786_Lower SEMA (7511)</t>
  </si>
  <si>
    <t>RTDR_50786_New Hampshire (7509)</t>
  </si>
  <si>
    <t>New Hampshire</t>
  </si>
  <si>
    <t>RTDR_50786_North Shore (7508)</t>
  </si>
  <si>
    <t>RTDR_50786_Northern CT (7501)</t>
  </si>
  <si>
    <t>RTDR_50786_Norwalk - Stamford (7502)</t>
  </si>
  <si>
    <t>RTDR_50786_Portland Maine (7506)</t>
  </si>
  <si>
    <t>RTDR_50786_Rhode Island (7518)</t>
  </si>
  <si>
    <t>RTDR_50786_SEMA (7512)</t>
  </si>
  <si>
    <t>RTDR_50786_Seacoast (7510)</t>
  </si>
  <si>
    <t>Seacoast</t>
  </si>
  <si>
    <t>RTDR_50786_Springfield MA (7516)</t>
  </si>
  <si>
    <t>RTDR_50786_Vermont (7514)</t>
  </si>
  <si>
    <t>Vermont</t>
  </si>
  <si>
    <t>RTDR_50786_Western CT (7503)</t>
  </si>
  <si>
    <t>RTDR_50786_Western MA (7517)</t>
  </si>
  <si>
    <t>Western MA</t>
  </si>
  <si>
    <t>Efficiency Maine Trust FCA6 B</t>
  </si>
  <si>
    <t>Bangor Hydro</t>
  </si>
  <si>
    <t>Maine</t>
  </si>
  <si>
    <t>RTDR_50689_North_Shore_38210</t>
  </si>
  <si>
    <t>WCMA CHP</t>
  </si>
  <si>
    <t>RI CHP</t>
  </si>
  <si>
    <t>WMECO EE WCMA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</si>
  <si>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</si>
  <si>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</si>
  <si>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</si>
  <si>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</si>
  <si>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</si>
  <si>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</si>
  <si>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CSG Aggregation of DG and 24 hr lighting EE - NEMA1_2</t>
  </si>
  <si>
    <t>CSG Aggregation of DG and 24 hr lighting EE - SEMA1_2</t>
  </si>
  <si>
    <t>CSG Aggregation of DG and 24 hr lighting EE - WCMA1_2</t>
  </si>
  <si>
    <t>Efficiency Maine Trust FCA9</t>
  </si>
  <si>
    <t>RTDR_51325_Maine (7505)</t>
  </si>
  <si>
    <t>Boston_PeakDR</t>
  </si>
  <si>
    <t>Norfolk-Walpole Co-Gen</t>
  </si>
  <si>
    <t>Ngrid_SEMA_CHP</t>
  </si>
  <si>
    <t>Bloom Energy SOFC</t>
  </si>
  <si>
    <t>Bloom Energy CT SOFC</t>
  </si>
  <si>
    <t>RTDR_Maine</t>
  </si>
  <si>
    <t>CT Small Gen</t>
  </si>
  <si>
    <t>CT On-Peak Solar</t>
  </si>
  <si>
    <t>DRCR_Western MA_2016</t>
  </si>
  <si>
    <t>DRCR_Springfield MA_2016</t>
  </si>
  <si>
    <t>DRCR_New Hampshire_2016</t>
  </si>
  <si>
    <t>Maple EE CT 1718</t>
  </si>
  <si>
    <t>CT - RW</t>
  </si>
  <si>
    <t>NEMA DG</t>
  </si>
  <si>
    <t>Connecticut DG</t>
  </si>
  <si>
    <t>MAPLE EE ME 1718</t>
  </si>
  <si>
    <t>MAPLE EE NEMA 1718</t>
  </si>
  <si>
    <t>MAPLE EE NH 1718</t>
  </si>
  <si>
    <t>MAPLE EE RI 1718</t>
  </si>
  <si>
    <t>MAPLE EE VT 1718</t>
  </si>
  <si>
    <t>MAPLE EE WCMA 1718</t>
  </si>
  <si>
    <t>MAPLE EE SEMA 1718</t>
  </si>
  <si>
    <t>CentralMA_DR</t>
  </si>
  <si>
    <t>SEMA_DR</t>
  </si>
  <si>
    <t>NorthernCT_DRCR</t>
  </si>
  <si>
    <t>DRCR_Eastern_CT</t>
  </si>
  <si>
    <t>DRCR_NorwalkStamford_2017</t>
  </si>
  <si>
    <t>DR_WesternCT</t>
  </si>
  <si>
    <t>CPLN ME Solar OP</t>
  </si>
  <si>
    <t>Seacoast_12</t>
  </si>
  <si>
    <t>CPLN MA NEMA Solar OP</t>
  </si>
  <si>
    <t>CPLN RI Solar OP</t>
  </si>
  <si>
    <t>SEMA Solar DG</t>
  </si>
  <si>
    <t>CPLN MA WC Solar OP</t>
  </si>
  <si>
    <t>DRCR_Northwest VT_2017</t>
  </si>
  <si>
    <t>DRCR_Vermont</t>
  </si>
  <si>
    <t>Springfield_DR</t>
  </si>
  <si>
    <t>CT RESI On-Peak</t>
  </si>
  <si>
    <t>Vermont Solar On-Peak</t>
  </si>
  <si>
    <t>NH-LR</t>
  </si>
  <si>
    <t>SR Aggregation VT 2</t>
  </si>
  <si>
    <t>SR Aggregation NH 4</t>
  </si>
  <si>
    <t>SR Aggregation MA 11</t>
  </si>
  <si>
    <t>SR Aggregation MA 13</t>
  </si>
  <si>
    <t>SR Aggregation CT 15</t>
  </si>
  <si>
    <t xml:space="preserve">SR Aggregation RI 19 </t>
  </si>
  <si>
    <t>Yes</t>
  </si>
  <si>
    <t>Landfill Gas</t>
  </si>
  <si>
    <t>No</t>
  </si>
  <si>
    <t>Natural Gas</t>
  </si>
  <si>
    <t>Water at a Conventional Hydroelectric Turbine</t>
  </si>
  <si>
    <t>GULF ISLAND COMPOSITE Incremental</t>
  </si>
  <si>
    <t>Distillate Fuel Oil - including Diesel, No. 1, 2, and 4</t>
  </si>
  <si>
    <t>Kerosene</t>
  </si>
  <si>
    <t>Wood/Wood Waste Solids.</t>
  </si>
  <si>
    <t>Jet Fuel</t>
  </si>
  <si>
    <t>Municipal Solid Waste</t>
  </si>
  <si>
    <t>Residual Fuel Oil Bunker C</t>
  </si>
  <si>
    <t>Nuclear Uranium, Plutonium, Thorium</t>
  </si>
  <si>
    <t>Worumbo Hydro</t>
  </si>
  <si>
    <t>Anthracite Coal and Bituminous Coal</t>
  </si>
  <si>
    <t>MONTVILLE 10 and 11</t>
  </si>
  <si>
    <t>VERGENNES 5 and 6 DIESELS</t>
  </si>
  <si>
    <t>Wind</t>
  </si>
  <si>
    <t>Other Biomass Gas. Includes digester gas, methane, and other biomass gasses.</t>
  </si>
  <si>
    <t>Milford Power 1 Incremental</t>
  </si>
  <si>
    <t>Hydro Kennebec</t>
  </si>
  <si>
    <t>Great Lakes - Berlin Incremental</t>
  </si>
  <si>
    <t>Solar</t>
  </si>
  <si>
    <t>Thomas A. Watson</t>
  </si>
  <si>
    <t>Devon 15-18</t>
  </si>
  <si>
    <t>Middletown 12-15</t>
  </si>
  <si>
    <t>UNH Power Plant</t>
  </si>
  <si>
    <t>Swanton Gas Turbine 1</t>
  </si>
  <si>
    <t>Swanton Gas Turbine 2</t>
  </si>
  <si>
    <t>Lowell Power Reactivation</t>
  </si>
  <si>
    <t>Cos Cob 13&amp;14</t>
  </si>
  <si>
    <t>Pierce</t>
  </si>
  <si>
    <t>Sheffield Wind Farm</t>
  </si>
  <si>
    <t>Kibby Wind Power</t>
  </si>
  <si>
    <t>Manchester Methane LLC East Windsor Facility</t>
  </si>
  <si>
    <t>Verso VCG1</t>
  </si>
  <si>
    <t>Verso VCG2</t>
  </si>
  <si>
    <t>Verso VCG3</t>
  </si>
  <si>
    <t>Corriveau Hydroelectric LLC</t>
  </si>
  <si>
    <t>Ameresco Northampton</t>
  </si>
  <si>
    <t>Granite Reliable Power</t>
  </si>
  <si>
    <t>Rhode Island LFG Genco, LLC - ST</t>
  </si>
  <si>
    <t>Princeton Wind Farm  Project</t>
  </si>
  <si>
    <t>Valley Hydro (Station No. 5)</t>
  </si>
  <si>
    <t xml:space="preserve">Templeton Wind Turbine </t>
  </si>
  <si>
    <t>Lempster Wind</t>
  </si>
  <si>
    <t>Berkshire Wind Power Project</t>
  </si>
  <si>
    <t>WMRE Crossroads</t>
  </si>
  <si>
    <t>Record Hill Wind</t>
  </si>
  <si>
    <t>Kimberly-Clark Corp Energy Independence Project</t>
  </si>
  <si>
    <t>Dartmouth Power Expansion</t>
  </si>
  <si>
    <t>New Haven Harbor Units 2, 3, &amp; 4</t>
  </si>
  <si>
    <t>Plainfield Renewable Energy</t>
  </si>
  <si>
    <t>Milford Hydro</t>
  </si>
  <si>
    <t>Stillwater</t>
  </si>
  <si>
    <t>Medway</t>
  </si>
  <si>
    <t>Victory Road Dorchester PV</t>
  </si>
  <si>
    <t>Hilldale Ave Haverhill PV</t>
  </si>
  <si>
    <t>Railroad Street Revere PV</t>
  </si>
  <si>
    <t>Rover Street Everett PV</t>
  </si>
  <si>
    <t>Main Street Whitinsville PV</t>
  </si>
  <si>
    <t>Berlin Biopower</t>
  </si>
  <si>
    <t>Ipswich Wind Farm 1</t>
  </si>
  <si>
    <t>Nor1</t>
  </si>
  <si>
    <t>DFC-ERG Hybrid Fuel Cell (3)</t>
  </si>
  <si>
    <t>BFCP Fuel Cell</t>
  </si>
  <si>
    <t>Norden #2</t>
  </si>
  <si>
    <t>Norden #3</t>
  </si>
  <si>
    <t>Sugar River 2</t>
  </si>
  <si>
    <t>Seaman Energy</t>
  </si>
  <si>
    <t>Fitchburg-FCA-5</t>
  </si>
  <si>
    <t>Fiske Hydro</t>
  </si>
  <si>
    <t>Spaulding Pond Hydro</t>
  </si>
  <si>
    <t>Rainbow_2</t>
  </si>
  <si>
    <t>Shrewsbury Diesels</t>
  </si>
  <si>
    <t>Rainbow_1</t>
  </si>
  <si>
    <t>Spruce Mountain Wind</t>
  </si>
  <si>
    <t>Moretown LG</t>
  </si>
  <si>
    <t>Kingdom Community Wind</t>
  </si>
  <si>
    <t>Groton Wind Project</t>
  </si>
  <si>
    <t>Beaver_Ridge_Wind</t>
  </si>
  <si>
    <t>Woronoco Hydro LLC</t>
  </si>
  <si>
    <t>Blue Sky West</t>
  </si>
  <si>
    <t>Thundermist Hydropower</t>
  </si>
  <si>
    <t>NFM Solar Power, LLC</t>
  </si>
  <si>
    <t>Footprint Combined Cycle</t>
  </si>
  <si>
    <t>East Bridgewater Solar Energy Project</t>
  </si>
  <si>
    <t>Harrington Street PV Project</t>
  </si>
  <si>
    <t>Saddleback Ridge  Wind</t>
  </si>
  <si>
    <t>Southbridge Landfill Gas to Energy 17-18</t>
  </si>
  <si>
    <t>Westford Solar</t>
  </si>
  <si>
    <t>Bridgeport Harbor 5</t>
  </si>
  <si>
    <t>Silver lake Photovoltaic Facility</t>
  </si>
  <si>
    <t>Indian Orchard Photovoltaic Facility</t>
  </si>
  <si>
    <t>Indian River Power Supply# LLC</t>
  </si>
  <si>
    <t>Wallingford Unit 6 and Unit 7</t>
  </si>
  <si>
    <t>WMA Chester Solar 1</t>
  </si>
  <si>
    <t>Medway Peaker - SEMARI</t>
  </si>
  <si>
    <t>CPV_Towantic</t>
  </si>
  <si>
    <t>Fisher Road Solar I</t>
  </si>
  <si>
    <t>Canal 3</t>
  </si>
  <si>
    <t>Dartmouth Solar</t>
  </si>
  <si>
    <t>Holliston</t>
  </si>
  <si>
    <t>Plymouth</t>
  </si>
  <si>
    <t>Uxbridge</t>
  </si>
  <si>
    <t>Landcraft</t>
  </si>
  <si>
    <t>Treasure Valley- SE</t>
  </si>
  <si>
    <t>Belchertown SEd</t>
  </si>
  <si>
    <t>Jericho Power</t>
  </si>
  <si>
    <t xml:space="preserve">Deerfield Wind Project </t>
  </si>
  <si>
    <t>Cottage St PV</t>
  </si>
  <si>
    <t>Hoosac Wind Project</t>
  </si>
  <si>
    <t>Hubbardston SE</t>
  </si>
  <si>
    <t>24 Boutilier Rd Leicester PV</t>
  </si>
  <si>
    <t>Deepwater Wind Block Island</t>
  </si>
  <si>
    <t>Mass Mid-State Solar</t>
  </si>
  <si>
    <t>City of Gardner - Mill St. Solar</t>
  </si>
  <si>
    <t>Grafton WD</t>
  </si>
  <si>
    <t>29 Oxford Rd Charlton PV</t>
  </si>
  <si>
    <t>Mattapoisett 2</t>
  </si>
  <si>
    <t>Mattapoisett 1</t>
  </si>
  <si>
    <t>Leominster- South St.</t>
  </si>
  <si>
    <t>Berlin 1</t>
  </si>
  <si>
    <t>Millbury Solar</t>
  </si>
  <si>
    <t>Groton Road Shirley PV</t>
  </si>
  <si>
    <t>Carpenter Hill Rd Chartlon PV</t>
  </si>
  <si>
    <t>17 Kelly Rd Sturbridge PV</t>
  </si>
  <si>
    <t>90 River Rd Sturbridge PV</t>
  </si>
  <si>
    <t>Fall River- Commerce</t>
  </si>
  <si>
    <t>Fasll River - Innovation</t>
  </si>
  <si>
    <t>Antrim Wind Resource</t>
  </si>
  <si>
    <t>Berlin 2</t>
  </si>
  <si>
    <t>Berlin 3</t>
  </si>
  <si>
    <t>Fall River- Uxbridge</t>
  </si>
  <si>
    <t>Berlin 4</t>
  </si>
  <si>
    <t>Grafton</t>
  </si>
  <si>
    <t>True North</t>
  </si>
  <si>
    <t>Franklin 1</t>
  </si>
  <si>
    <t>Franklin 2</t>
  </si>
  <si>
    <t>Billerica</t>
  </si>
  <si>
    <t>Route 57</t>
  </si>
  <si>
    <t>Agawam Solar</t>
  </si>
  <si>
    <t>Whately</t>
  </si>
  <si>
    <t>Holiday Hill Community Wind</t>
  </si>
  <si>
    <t>Rehoboth</t>
  </si>
  <si>
    <t>Amesbury</t>
  </si>
  <si>
    <t>Tyngsborough</t>
  </si>
  <si>
    <t>Norton MA</t>
  </si>
  <si>
    <t>Agawam II</t>
  </si>
  <si>
    <t>Bridgewater</t>
  </si>
  <si>
    <t>Barrett Distribution - Franklin Solar</t>
  </si>
  <si>
    <t>Heliovaas - Acton Solar</t>
  </si>
  <si>
    <t>Heliovaas - Sudbury Solar</t>
  </si>
  <si>
    <t>Killingly Energy Center</t>
  </si>
  <si>
    <t>Future Gen Wind</t>
  </si>
  <si>
    <t>MMWEC Simple Cycle Gas Turbine</t>
  </si>
  <si>
    <t>Blossom Rd 1 Fall River PV</t>
  </si>
  <si>
    <t>Blossom Rd 2 Fall River PV</t>
  </si>
  <si>
    <t>Groveland St Abington PV</t>
  </si>
  <si>
    <t>Stafford St Leicester PV 2</t>
  </si>
  <si>
    <t>Onset East</t>
  </si>
  <si>
    <t>Onset West</t>
  </si>
  <si>
    <t>Richardson Ave Attleboro PV 2</t>
  </si>
  <si>
    <t>Old Upton Rd Grafton PV 2</t>
  </si>
  <si>
    <t>Main St Dighton PV</t>
  </si>
  <si>
    <t>Groton School Rd Ayer PV 2</t>
  </si>
  <si>
    <t>Frank Mossberg Dr Atteleboro PV</t>
  </si>
  <si>
    <t>Canton Mountain Wind Project</t>
  </si>
  <si>
    <t>Norwich WWT</t>
  </si>
  <si>
    <t>Hadley 2</t>
  </si>
  <si>
    <t>Hubbardston PV</t>
  </si>
  <si>
    <t>Coolidge Solar</t>
  </si>
  <si>
    <t>Nutmeg Solar</t>
  </si>
  <si>
    <t>Sanford Airport Solar</t>
  </si>
  <si>
    <t>Quinebaug Solar</t>
  </si>
  <si>
    <t>Montague Site 36-Grosolar PV</t>
  </si>
  <si>
    <t>DGSC PV405_28 Jacome Way_Middletown</t>
  </si>
  <si>
    <t>DGSC PV1666_179 Plain Meeting House Rd_West Greenwich</t>
  </si>
  <si>
    <t>Lee Site 31-Conti PV</t>
  </si>
  <si>
    <t>Pittsfield 44-M&amp;W PV</t>
  </si>
  <si>
    <t>Farmington Solar</t>
  </si>
  <si>
    <t>Syncarpha Freetown</t>
  </si>
  <si>
    <t>DGSC PV3000_Forbes St Landfill_East Providence</t>
  </si>
  <si>
    <t>DGSC PV2000_338 Compass Circle_North Kingstown</t>
  </si>
  <si>
    <t>Constitution Solar</t>
  </si>
  <si>
    <t>W Portsmouth Solar</t>
  </si>
  <si>
    <t>DGSC PV400_1 Ralco Way_Cumberland</t>
  </si>
  <si>
    <t>DGSC PV1225_100 Dupont Dr_Providence</t>
  </si>
  <si>
    <t>DGSC PV450_0 Martin St_Cubmerland</t>
  </si>
  <si>
    <t>DGSC PV225_225 Dupont Dr_Providence</t>
  </si>
  <si>
    <t>DGSC PV450_35 Martin St_Cumberland</t>
  </si>
  <si>
    <t>Syncarpha Lexington</t>
  </si>
  <si>
    <t>DGSC PV250_65 All American Way_North Kingstown</t>
  </si>
  <si>
    <t>DGSC PV850_582 Great Rd_North Smithfield</t>
  </si>
  <si>
    <t>DGSC PV1375_101 Peck Hill Rd_Johnston</t>
  </si>
  <si>
    <t>DGSC PV499_76 Silson Rd_Richmond</t>
  </si>
  <si>
    <t>DGSC PV495_1720 Davisville Rd_North Kingstown</t>
  </si>
  <si>
    <t>DGSC PV1170_23 Theodore Foster Rd_Foster</t>
  </si>
  <si>
    <t>DGSC PV912_260 South County Trail_Exeter</t>
  </si>
  <si>
    <t>DGSC PV1000_90 Tift Rd_North Smithfield</t>
  </si>
  <si>
    <t>Patterson Rd 1 Shirley PV</t>
  </si>
  <si>
    <t>Patterson Rd 2 Shirley PV</t>
  </si>
  <si>
    <t>Athens Energy LLC_1</t>
  </si>
  <si>
    <t>Barre I</t>
  </si>
  <si>
    <t>Gill</t>
  </si>
  <si>
    <t>Fitchburg Solar, LLC</t>
  </si>
  <si>
    <t>Ashby 1 Solar</t>
  </si>
  <si>
    <t>Ashby 2 Solar</t>
  </si>
  <si>
    <t>Barre II</t>
  </si>
  <si>
    <t>Partners Healthcare Sandwich</t>
  </si>
  <si>
    <t>Southwick</t>
  </si>
  <si>
    <t>Fusion Solar Center LLC</t>
  </si>
  <si>
    <t>Hatfield Solar PV</t>
  </si>
  <si>
    <t>Pawcatuck Solar Center</t>
  </si>
  <si>
    <t>Sunderland PV Solar</t>
  </si>
  <si>
    <t>Greenfield Solar PV</t>
  </si>
  <si>
    <t>Southampton Solar PV</t>
  </si>
  <si>
    <t>Savoy Solar PV</t>
  </si>
  <si>
    <t>Hampden Solar PV</t>
  </si>
  <si>
    <t>Springfield Solar PV</t>
  </si>
  <si>
    <t>East Longmeadow Solar PV</t>
  </si>
  <si>
    <t>East Springfield Solar PV</t>
  </si>
  <si>
    <t>Ludlow Site 72 - Conti</t>
  </si>
  <si>
    <t>Plymouth Solar PV</t>
  </si>
  <si>
    <t>New Bedford Solar PV</t>
  </si>
  <si>
    <t>Wareham Solar PV</t>
  </si>
  <si>
    <t>Hinsdale Solar PV</t>
  </si>
  <si>
    <t>Southwick Solar PV</t>
  </si>
  <si>
    <t>RI_23_DGSC PV_200 Frenchtown Rd_North Kingstown</t>
  </si>
  <si>
    <t>Madison BESS</t>
  </si>
  <si>
    <t>Electricity used for Energy Storage</t>
  </si>
  <si>
    <t>RI_29_RE Growth PV_44 Bank St_Hopkinton</t>
  </si>
  <si>
    <t>RI_33_RE Growth PV_200 Frenchtown Rd_North Kingstown</t>
  </si>
  <si>
    <t>RI_34_RE Growth PV_0 Danielson Pike_Providence</t>
  </si>
  <si>
    <t>Vineyard Wind</t>
  </si>
  <si>
    <t>RI_36_RE Growth PV_540 Nooseneck Hill Rd_Exeter</t>
  </si>
  <si>
    <t>Syncarpha Massachusetts</t>
  </si>
  <si>
    <t>RI_42_RE Growth PV_320 Compass Circle_North Kingstown</t>
  </si>
  <si>
    <t>Georges River Energy, LLC</t>
  </si>
  <si>
    <t>RI_50_RE Growth PV_722 Main St_Hopkinton</t>
  </si>
  <si>
    <t>RI_52_RE Growth PV_139 Heaton Orchard Rd_Richmond</t>
  </si>
  <si>
    <t>Syncarpha North Adams</t>
  </si>
  <si>
    <t>Syncarpha Bondsville</t>
  </si>
  <si>
    <t>Davenport Solar</t>
  </si>
  <si>
    <t>Randolph Ctr. Solar</t>
  </si>
  <si>
    <t>Chinook Solar Resource</t>
  </si>
  <si>
    <t>Ballston Grid, LLC</t>
  </si>
  <si>
    <t>Three Corners Solar</t>
  </si>
  <si>
    <t>Syncarpha Billerica</t>
  </si>
  <si>
    <t>RI_43_RE Growth PV_582 Great Rd_North Smithfield</t>
  </si>
  <si>
    <t>Syncarpha Hancock I</t>
  </si>
  <si>
    <t>Cranston Solar Project</t>
  </si>
  <si>
    <t>Syncarpha Hancock II</t>
  </si>
  <si>
    <t>Syncarpha Hancock III</t>
  </si>
  <si>
    <t>Cambridge Park Solar</t>
  </si>
  <si>
    <t>Maxwell Green Solar</t>
  </si>
  <si>
    <t>Holliston Field 2</t>
  </si>
  <si>
    <t>NYPA - CMR</t>
  </si>
  <si>
    <t>Import</t>
  </si>
  <si>
    <t>New York AC Ties</t>
  </si>
  <si>
    <t>NYPA - VT</t>
  </si>
  <si>
    <t>Phase I/II HQ Excess</t>
  </si>
  <si>
    <t>Hydro-Quebec Highgate</t>
  </si>
  <si>
    <r>
      <t>Summer (50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</si>
  <si>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</si>
  <si>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Summer (90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</si>
  <si>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(20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</si>
  <si>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t>Vermont Wind LLC</t>
  </si>
  <si>
    <t>Woods Hill Solar, Inc</t>
  </si>
  <si>
    <t>Active DR</t>
  </si>
  <si>
    <t>Total real-time DR / ADCR</t>
  </si>
  <si>
    <t>Total real-time EG</t>
  </si>
  <si>
    <t>Total active</t>
  </si>
  <si>
    <t>Passive DR</t>
  </si>
  <si>
    <t>On peak</t>
  </si>
  <si>
    <t>Seasonal peak</t>
  </si>
  <si>
    <t>Total passive</t>
  </si>
  <si>
    <t>Total CT DR</t>
  </si>
  <si>
    <t>Total ME DR</t>
  </si>
  <si>
    <t>Total NEMA DR</t>
  </si>
  <si>
    <t>Total NH DR</t>
  </si>
  <si>
    <t>Total RI DR</t>
  </si>
  <si>
    <t>Total SEMA DR</t>
  </si>
  <si>
    <t>Total VT DR</t>
  </si>
  <si>
    <t>Total WCMA DR</t>
  </si>
  <si>
    <t>Total ISO-NE DR</t>
  </si>
  <si>
    <t>MA (Sum of Load Zones)</t>
  </si>
  <si>
    <t>ISO-NE</t>
  </si>
  <si>
    <r>
      <t xml:space="preserve">Gross 90/10 Summer Peak Load Forecast </t>
    </r>
    <r>
      <rPr>
        <b/>
        <vertAlign val="superscript"/>
        <sz val="9"/>
        <color theme="0"/>
        <rFont val="Arial"/>
        <family val="2"/>
      </rPr>
      <t>1</t>
    </r>
  </si>
  <si>
    <r>
      <t xml:space="preserve">PV Forecast </t>
    </r>
    <r>
      <rPr>
        <b/>
        <vertAlign val="superscript"/>
        <sz val="9"/>
        <color theme="0"/>
        <rFont val="Arial"/>
        <family val="2"/>
      </rPr>
      <t>3,4,5</t>
    </r>
    <r>
      <rPr>
        <b/>
        <sz val="9"/>
        <color theme="0"/>
        <rFont val="Arial"/>
        <family val="2"/>
      </rPr>
      <t xml:space="preserve"> (June 1</t>
    </r>
    <r>
      <rPr>
        <b/>
        <sz val="9"/>
        <color theme="0"/>
        <rFont val="Arial"/>
        <family val="2"/>
      </rPr>
      <t xml:space="preserve"> Total Nameplate Capacity)</t>
    </r>
  </si>
  <si>
    <r>
      <t xml:space="preserve">Energy Efficiency Forecast </t>
    </r>
    <r>
      <rPr>
        <b/>
        <vertAlign val="superscript"/>
        <sz val="9"/>
        <color theme="0"/>
        <rFont val="Arial"/>
        <family val="2"/>
      </rPr>
      <t>2</t>
    </r>
  </si>
  <si>
    <t>Instrument Used to Identify Capability</t>
  </si>
  <si>
    <r>
      <rPr>
        <b/>
        <sz val="8"/>
        <color indexed="8"/>
        <rFont val="Arial"/>
        <family val="2"/>
      </rPr>
      <t>1. Load</t>
    </r>
    <r>
      <rPr>
        <b/>
        <sz val="9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(1, 2, 3)</t>
    </r>
    <r>
      <rPr>
        <vertAlign val="superscript"/>
        <sz val="9"/>
        <color indexed="8"/>
        <rFont val="Arial"/>
        <family val="2"/>
      </rPr>
      <t xml:space="preserve"> </t>
    </r>
  </si>
  <si>
    <r>
      <t>Imports</t>
    </r>
    <r>
      <rPr>
        <b/>
        <vertAlign val="superscript"/>
        <sz val="8"/>
        <color indexed="8"/>
        <rFont val="Arial"/>
        <family val="2"/>
      </rPr>
      <t>(2)</t>
    </r>
  </si>
  <si>
    <r>
      <t>ISO New England capability subtotal</t>
    </r>
    <r>
      <rPr>
        <b/>
        <vertAlign val="superscript"/>
        <sz val="8"/>
        <color indexed="8"/>
        <rFont val="Arial"/>
        <family val="2"/>
      </rPr>
      <t>(1)</t>
    </r>
  </si>
  <si>
    <t>Total capacity</t>
  </si>
  <si>
    <t>Summer peak (MW)</t>
  </si>
  <si>
    <t>CAGR</t>
  </si>
  <si>
    <r>
      <t xml:space="preserve">New York </t>
    </r>
    <r>
      <rPr>
        <vertAlign val="superscript"/>
        <sz val="9"/>
        <color indexed="8"/>
        <rFont val="Arial"/>
        <family val="2"/>
      </rPr>
      <t>(2)</t>
    </r>
  </si>
  <si>
    <t>Net of imports and exports</t>
  </si>
  <si>
    <t>NO RESOURCE</t>
  </si>
  <si>
    <t>N/A</t>
  </si>
  <si>
    <r>
      <t xml:space="preserve">1.1  Gross (without reductions) </t>
    </r>
    <r>
      <rPr>
        <b/>
        <vertAlign val="superscript"/>
        <sz val="8"/>
        <color indexed="8"/>
        <rFont val="Arial"/>
        <family val="2"/>
      </rPr>
      <t>(4)</t>
    </r>
  </si>
  <si>
    <r>
      <t xml:space="preserve">1.1.1  Behind-the-meter PV </t>
    </r>
    <r>
      <rPr>
        <vertAlign val="superscript"/>
        <sz val="8"/>
        <rFont val="Arial"/>
        <family val="2"/>
      </rPr>
      <t>(5)</t>
    </r>
  </si>
  <si>
    <r>
      <t>1.2.1  Energy efficiency</t>
    </r>
    <r>
      <rPr>
        <vertAlign val="superscript"/>
        <sz val="8"/>
        <rFont val="Arial"/>
        <family val="2"/>
      </rPr>
      <t>(6)</t>
    </r>
  </si>
  <si>
    <r>
      <t xml:space="preserve">1.3  Net (with reductions for BTM PV and EE) </t>
    </r>
    <r>
      <rPr>
        <b/>
        <vertAlign val="superscript"/>
        <sz val="8"/>
        <rFont val="Arial"/>
        <family val="2"/>
      </rPr>
      <t>(7)</t>
    </r>
  </si>
  <si>
    <r>
      <t xml:space="preserve"> 2.1 Generating resources</t>
    </r>
    <r>
      <rPr>
        <vertAlign val="superscript"/>
        <sz val="8"/>
        <color indexed="8"/>
        <rFont val="Arial"/>
        <family val="2"/>
      </rPr>
      <t>(8)</t>
    </r>
  </si>
  <si>
    <r>
      <t xml:space="preserve"> 2.2 Demand resources</t>
    </r>
    <r>
      <rPr>
        <vertAlign val="superscript"/>
        <sz val="8"/>
        <color indexed="8"/>
        <rFont val="Arial"/>
        <family val="2"/>
      </rPr>
      <t xml:space="preserve">(8,9)  </t>
    </r>
  </si>
  <si>
    <t>2029-30</t>
  </si>
  <si>
    <t>Algonquin Gas Transmission (AGT)</t>
  </si>
  <si>
    <t>Towantic 1A</t>
  </si>
  <si>
    <t>Towantic 1B</t>
  </si>
  <si>
    <t>West Medway Jet 4</t>
  </si>
  <si>
    <t>West Medway Jet 5</t>
  </si>
  <si>
    <t>Distrigas LNG</t>
  </si>
  <si>
    <t>Iroquios</t>
  </si>
  <si>
    <t>Bridgeport 5 (BHR5)</t>
  </si>
  <si>
    <t>Maritimes &amp; Northeast (M&amp;N)</t>
  </si>
  <si>
    <t>Tennessee Gas Pipeline (TGP)</t>
  </si>
  <si>
    <t>Cap (MW)</t>
  </si>
  <si>
    <t>Battery, Energy Storage</t>
  </si>
  <si>
    <t>Coal</t>
  </si>
  <si>
    <t>Fuel Cell</t>
  </si>
  <si>
    <t>Hydro</t>
  </si>
  <si>
    <t>Landfill Gas/Other Biomass Gas</t>
  </si>
  <si>
    <t>Nuclear</t>
  </si>
  <si>
    <t>Oil</t>
  </si>
  <si>
    <t>Pumped Storage</t>
  </si>
  <si>
    <t>Refuse</t>
  </si>
  <si>
    <t>Wood</t>
  </si>
  <si>
    <t>Steam</t>
  </si>
  <si>
    <r>
      <t>Demand resources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</si>
  <si>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Dispatch Zone </t>
    </r>
    <r>
      <rPr>
        <b/>
        <vertAlign val="superscript"/>
        <sz val="9"/>
        <color theme="0"/>
        <rFont val="Calibri"/>
        <family val="2"/>
        <scheme val="minor"/>
      </rPr>
      <t>(1)</t>
    </r>
  </si>
  <si>
    <r>
      <t xml:space="preserve">Real-time DR / </t>
    </r>
    <r>
      <rPr>
        <b/>
        <sz val="9"/>
        <color indexed="8"/>
        <rFont val="Calibri"/>
        <family val="2"/>
        <scheme val="minor"/>
      </rPr>
      <t>ADCR</t>
    </r>
    <r>
      <rPr>
        <b/>
        <vertAlign val="superscript"/>
        <sz val="9"/>
        <color indexed="8"/>
        <rFont val="Calibri"/>
        <family val="2"/>
        <scheme val="minor"/>
      </rPr>
      <t xml:space="preserve"> (2)</t>
    </r>
  </si>
  <si>
    <t>Co-located, PV / Battery</t>
  </si>
  <si>
    <t>Ipswich Wind II</t>
  </si>
  <si>
    <t>40 Auburn Rd Millbury PV</t>
  </si>
  <si>
    <t>DGSC PV500_1060 West Main Rd_Portsmouth</t>
  </si>
  <si>
    <t>ADCR_113189_Boston (7507)</t>
  </si>
  <si>
    <t>ADCR_122708_Boston (7507)</t>
  </si>
  <si>
    <t>ADCR_122708_North Shore (7508)</t>
  </si>
  <si>
    <t>ADCR_122708_SEMA (7512)</t>
  </si>
  <si>
    <t>ADCR_122708_Western MA (7517)</t>
  </si>
  <si>
    <t>ADCR_51405_Boston (7507)</t>
  </si>
  <si>
    <t>ADCR_51405_Western CT (7503)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</si>
  <si>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</si>
  <si>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</si>
  <si>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</si>
  <si>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</si>
  <si>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</si>
  <si>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</si>
  <si>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</si>
  <si>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</si>
  <si>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</si>
  <si>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</si>
  <si>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</si>
  <si>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</si>
  <si>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</si>
  <si>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</si>
  <si>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</si>
  <si>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</si>
  <si>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</si>
  <si>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</si>
  <si>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</si>
  <si>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</si>
  <si>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</si>
  <si>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</si>
  <si>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CT West</t>
  </si>
  <si>
    <t>NEMA Boston</t>
  </si>
  <si>
    <t>NEMA NS</t>
  </si>
  <si>
    <t>RI 1 ADCR</t>
  </si>
  <si>
    <t>SEMA 1 ADCR</t>
  </si>
  <si>
    <t>WCMA Central Mass</t>
  </si>
  <si>
    <t>Winslow Solar</t>
  </si>
  <si>
    <t>Hinckley Solar</t>
  </si>
  <si>
    <t>S - NEMA Solar DG Aggregation</t>
  </si>
  <si>
    <t>S - SEMA Solar DG Aggregation</t>
  </si>
  <si>
    <t>S - WCMA Solar DG Aggregation</t>
  </si>
  <si>
    <t>TRS Fuel Cell, LLC</t>
  </si>
  <si>
    <t xml:space="preserve">KCE CT 2 </t>
  </si>
  <si>
    <t>Sanford BESS</t>
  </si>
  <si>
    <t>Methuen_PV</t>
  </si>
  <si>
    <t>NW Vermont</t>
  </si>
  <si>
    <t>RoxWind</t>
  </si>
  <si>
    <t>SEMA DG</t>
  </si>
  <si>
    <t>Rose Hill Lanfill-SKSC1</t>
  </si>
  <si>
    <t>Town Plains-SKSC2</t>
  </si>
  <si>
    <t>BWC French River Solar, LLC</t>
  </si>
  <si>
    <t>NH Seacoast</t>
  </si>
  <si>
    <t>Portland ME</t>
  </si>
  <si>
    <t>Norwalk Stamford</t>
  </si>
  <si>
    <t>Rumford BESS</t>
  </si>
  <si>
    <t>Bloom Colchester Clean Energy Project</t>
  </si>
  <si>
    <t>Cross Road BESS</t>
  </si>
  <si>
    <t>South Wrentham BESS</t>
  </si>
  <si>
    <t>Roseton 1 23-24</t>
  </si>
  <si>
    <t>Roseton 2 23-24</t>
  </si>
  <si>
    <t>South Portland BESS</t>
  </si>
  <si>
    <t>Empire_CC #14</t>
  </si>
  <si>
    <t>Rhode Island Dist. Gen</t>
  </si>
  <si>
    <t>WCMA Dist. Gen</t>
  </si>
  <si>
    <t>ENA Grove St PV</t>
  </si>
  <si>
    <t>ENA Hunt Road PV</t>
  </si>
  <si>
    <t>ENA Lake St PV</t>
  </si>
  <si>
    <t>ENA Valley Road PV</t>
  </si>
  <si>
    <t>ENA Wood St PV</t>
  </si>
  <si>
    <t>Huxley Battery</t>
  </si>
  <si>
    <t>ENA Grove Street Storage</t>
  </si>
  <si>
    <t>ENA Hunt Road Storage</t>
  </si>
  <si>
    <t>ENA Lake Street Storage</t>
  </si>
  <si>
    <t>ENA Valley Road Storage</t>
  </si>
  <si>
    <t>ENA Wood Street Storage</t>
  </si>
  <si>
    <t>Cahoon Grid, LLC</t>
  </si>
  <si>
    <t>Bethlehem23</t>
  </si>
  <si>
    <t>Oakham_Solar</t>
  </si>
  <si>
    <t>BigelowRd_Solar</t>
  </si>
  <si>
    <t>Plainfield_Solar</t>
  </si>
  <si>
    <t>Wales_Solar</t>
  </si>
  <si>
    <t>Hadley_North_Solar</t>
  </si>
  <si>
    <t>Hadley_South_Solar</t>
  </si>
  <si>
    <t>Montague Road Solar</t>
  </si>
  <si>
    <t>Webster Renewables</t>
  </si>
  <si>
    <t>WinchendonWest 1 Solar</t>
  </si>
  <si>
    <t>Seneca Grandfathered FCA14</t>
  </si>
  <si>
    <t>WinchendonWest 2 Solar</t>
  </si>
  <si>
    <t>NY_2023-24_01</t>
  </si>
  <si>
    <t>NY_2023-24_17</t>
  </si>
  <si>
    <t>Fitchburg Solar</t>
  </si>
  <si>
    <t>NY_2023-24_05</t>
  </si>
  <si>
    <t>NY_2023-24_02</t>
  </si>
  <si>
    <t>NY_2023-24_13</t>
  </si>
  <si>
    <t>Palmer Solar</t>
  </si>
  <si>
    <t>NY_2023-24_14</t>
  </si>
  <si>
    <t>NY_2023-24_15</t>
  </si>
  <si>
    <t>NY_2023-24_16</t>
  </si>
  <si>
    <t>Granby Solar</t>
  </si>
  <si>
    <t>NY_2023-24_04</t>
  </si>
  <si>
    <t>NY_2023-24_07</t>
  </si>
  <si>
    <t>NY_2023-24_06</t>
  </si>
  <si>
    <t>RI_64_RE Growth PV_0 HARTFORD PI_SCITUATE</t>
  </si>
  <si>
    <t>MA_12_2 PV_183 PROVIDENCE ST_UXBRIDGE</t>
  </si>
  <si>
    <t>RI_66_RE Growth PV_6 BUTTONWOODS RD_WYOMING</t>
  </si>
  <si>
    <t>RI_67_RE Growth PV_248 CRANBERRY-RIDGE RD_GLOCESTER</t>
  </si>
  <si>
    <t>Charlton PV</t>
  </si>
  <si>
    <t>RI_75_RE Growth PV_26 PECK-HILL RD_JOHNSTON</t>
  </si>
  <si>
    <t>Spring Street Renewables</t>
  </si>
  <si>
    <t>MA_13_2 PV_18 SAMPSON RD_CHARLTON</t>
  </si>
  <si>
    <t>MA_16_2 PV_109 E HILL RD_MONSON</t>
  </si>
  <si>
    <t>Syncarpha Westminster - Solar</t>
  </si>
  <si>
    <t>Syncarpha Westminster - Battery</t>
  </si>
  <si>
    <t>Syncarpha Halifax - Battery</t>
  </si>
  <si>
    <t>Borr - Brookwood Dr PV</t>
  </si>
  <si>
    <t>Borr - Brookwood Dr Storage</t>
  </si>
  <si>
    <t>Borr - Pleasant St Storage</t>
  </si>
  <si>
    <t>LIEVRE RIVER Import 2023-24</t>
  </si>
  <si>
    <t>Bemis Road Solar</t>
  </si>
  <si>
    <t>Oakhurst Road PV</t>
  </si>
  <si>
    <t>Douglas PV</t>
  </si>
  <si>
    <t>Ludlow PV</t>
  </si>
  <si>
    <t>Rehoboth PV</t>
  </si>
  <si>
    <t>RI_93_RE Growth PV_371 PUTNAM PI_SMITHFIELD</t>
  </si>
  <si>
    <t>MA_139_0.2997 PV_1-3 WALKER DR_UPTON</t>
  </si>
  <si>
    <t>RI_101_RE Growth PV_0 W SHANNOCK RD_SHANNOCK</t>
  </si>
  <si>
    <t>RI_102_RE Growth PV_16 TOMAQUAG RD_HOPKINTON</t>
  </si>
  <si>
    <t>MA_285_1 PV_48 PAXTON RD_SPENCER</t>
  </si>
  <si>
    <t>MA_332_0.333 PV_0 QUABOAG ST_BROOKFIELD</t>
  </si>
  <si>
    <t>MA_18_2 PV_0 GRIFFIN RD_CHARLTON</t>
  </si>
  <si>
    <t>MA_299_0.5 PV_0 LUNENBURG RD_LANCASTER</t>
  </si>
  <si>
    <t>RI_103_RE Growth PV_0 NORTH RD_SHANNOCK</t>
  </si>
  <si>
    <t>MA_19_1.95 PV_0 OAKHURST RD_SUTTON</t>
  </si>
  <si>
    <t>MA_320_1 PV_307 DUDLEY-RIVER RD_SOUTHBRIDGE</t>
  </si>
  <si>
    <t>RI_104_RE Growth PV_56 Stilson Rd_Richmond</t>
  </si>
  <si>
    <t>MA_335_1 PV_12 ORCHARD RD_N BROOKFIELD</t>
  </si>
  <si>
    <t>MA_323_2 PV_19 CARPENTER-HILL RD_CHARLTON</t>
  </si>
  <si>
    <t>MA_20_1.86 PV_161 HARTFORD AV_MENDON</t>
  </si>
  <si>
    <t>Granby Randall Solar</t>
  </si>
  <si>
    <t>MA_324_1 PV_10 H PUTNAM-ROAD EX_CHARLTON</t>
  </si>
  <si>
    <t>MA_25_1.5 PV_675 SIMONDS RD_WILLIAMSTOWN</t>
  </si>
  <si>
    <t>MA_325_2 PV_91 CARPENTER-HILL RD_CHARLTON</t>
  </si>
  <si>
    <t>Dalton PV</t>
  </si>
  <si>
    <t>MA_329_1.98 PV_53 CITY-DEPOT RD_CHARLTON</t>
  </si>
  <si>
    <t>MA_36_1 PV_307 DUDLEY-RIVER RD_SOUTHBRIDGE</t>
  </si>
  <si>
    <t>GMP Powerwall 3</t>
  </si>
  <si>
    <t>MA_37_1 PV_307 DUDLEY-RIVER RD_SOUTHBRIDGE</t>
  </si>
  <si>
    <t>MA_40_1 PV_52 W BROOKFIELD RD_N BROOKFIELD</t>
  </si>
  <si>
    <t>MA_133_0.354 PV_694 MAIN ST_WEST NEWBURY</t>
  </si>
  <si>
    <t>MA_41_1 PV_62 W BROOKFIELD RD_N BROOKFIELD</t>
  </si>
  <si>
    <t>MA_59_0.984 PV_982 PLEASANT ST_LEOMINSTER</t>
  </si>
  <si>
    <t>MA_69_0.866 PV_57 BRIGHAM ST_WESTBOROUGH</t>
  </si>
  <si>
    <t>MA_75_0.743 PV_38 CAPE RD_MENDON</t>
  </si>
  <si>
    <t>Borr - Blodgett Road PV</t>
  </si>
  <si>
    <t>Borr - Blodgett Road Storage</t>
  </si>
  <si>
    <t>Revere Battery</t>
  </si>
  <si>
    <t>MA_77_0.455 PV_5567R S ATHOL RD_ATHOL</t>
  </si>
  <si>
    <t>MA_78_0.576 PV_0 PETERSHAM RD_NEW SALEM</t>
  </si>
  <si>
    <t>MA_80_0.5 PV_36 STOCKBRIDGE RD_W STOCKBRIDGE</t>
  </si>
  <si>
    <t>MA_122_0.419 PV_600 LONGWATER DR_NORWELL</t>
  </si>
  <si>
    <t>MA_22_1.67 PV_60 MARTIN ST_REHOBOTH</t>
  </si>
  <si>
    <t>MA_90_0.499 PV_1940 BARRE RD_NEW BRAINTREE</t>
  </si>
  <si>
    <t>MA_118_0.4 PV_55 DUDLEY OXFORD RD_DUDLEY</t>
  </si>
  <si>
    <t>MA_336_1.98 PV_28 CURTIS-HILL RD_CHARLTON</t>
  </si>
  <si>
    <t>MA_341_0.495 PV_20 CLAPP ST_NORTON</t>
  </si>
  <si>
    <t>MA_342_0.495 PV_36 CLAPP ST_NORTON</t>
  </si>
  <si>
    <t>MA_347_0.48 PV_51 SEARS RD_SOUTHBOROUGH</t>
  </si>
  <si>
    <t>MA_353_1 PV_197 PROVIDENCE ST_UXBRIDGE</t>
  </si>
  <si>
    <t>MA_361_0.75 PV_0 FAIRLEE LN_NORTON</t>
  </si>
  <si>
    <t>MA_362_0.75 PV_0 FAIRLEE LN_NORTON</t>
  </si>
  <si>
    <t>MA_442_0.5 PV_0 FAIRLEE LN_NORTON</t>
  </si>
  <si>
    <t>Rensselaer 23-24</t>
  </si>
  <si>
    <t>Erie Boulevard Hydro Import 2023-24</t>
  </si>
  <si>
    <t>Syncarpha Millbury - Solar</t>
  </si>
  <si>
    <t>Syncarpha Millbury - Battery</t>
  </si>
  <si>
    <t>WCMA Storage</t>
  </si>
  <si>
    <t xml:space="preserve">Carr Street Generating FCA 2023-24 </t>
  </si>
  <si>
    <t>MA_21_1.725 PV_139 SHUMAN AV_STOUGHTON</t>
  </si>
  <si>
    <t>MA_3_4.89 PV_14 BELCHER ST_PLAINVILLE</t>
  </si>
  <si>
    <t>MA_61_0.972 PV_0 STATE RD_PHILLIPSTON</t>
  </si>
  <si>
    <t>MA_88_0.499 PV_100 WARE ST_PALMER</t>
  </si>
  <si>
    <t>MA_94_0.499 PV_22 SUNSET LN_SPENCER</t>
  </si>
  <si>
    <t>MA_95_0.499 PV_22 SUNSET LN_SPENCER</t>
  </si>
  <si>
    <t>MA_108_0.48 PV_51 ELLIS RD_WESTMINSTER</t>
  </si>
  <si>
    <t>MA_201_1.656 PV_788 WOOD ST_SWANSEA</t>
  </si>
  <si>
    <t>HQ_PII_Yearly_23-24</t>
  </si>
  <si>
    <t>MA_14_2 PV_81 N LIBERTY ST_BELCHERTOWN</t>
  </si>
  <si>
    <t>NEMA C&amp;I Storage</t>
  </si>
  <si>
    <t>MA_110_0.48 PV_107 NEW-BRAINTREE RD_N BROOKFIELD</t>
  </si>
  <si>
    <t>MA_109_0.48 PV_771 S BARRE RD_BARRE</t>
  </si>
  <si>
    <t>MA_131_0.3663 PV_47 SUMNER ST_MILFORD</t>
  </si>
  <si>
    <t>MA_15_2 PV_270 FRANKLIN ST_BELCHERTOWN</t>
  </si>
  <si>
    <t>MA_30_1 PV_225 OLD-SPRINGFIELD RD_BELCHERTOWN</t>
  </si>
  <si>
    <t>MA_31_1 PV_36 MILFORD ST_MENDON</t>
  </si>
  <si>
    <t>MA_33_1 PV_223 S ASHBURNHAM RD_WESTMINSTER</t>
  </si>
  <si>
    <t>MA_89_0.499 PV_61 STONY-HILL RD_HAMPDEN</t>
  </si>
  <si>
    <t>MA_91_0.499 PV_223 S ASHBURNHAM RD_WESTMINSTER</t>
  </si>
  <si>
    <t>MA_103_0.494 PV_95 OLD-RIVER RD_ANDOVER</t>
  </si>
  <si>
    <t>WhatelyPV</t>
  </si>
  <si>
    <t>MA_143_0.27 PV_58 NORFOLK AV_SOUTH EASTON</t>
  </si>
  <si>
    <t>MA_225_1.123 PV_0 ADIRONDACK LN_WESTPORT</t>
  </si>
  <si>
    <t>MA_226_1.5 PV_0 ADIRONDACK LN_WESTPORT</t>
  </si>
  <si>
    <t>WhatelyStorage</t>
  </si>
  <si>
    <t>MA_288_4.68 PV_67 PLEASANTDALE RD_RUTLAND</t>
  </si>
  <si>
    <t>MA_290_1 PV_394 PLEASANTDALE RD_RUTLAND</t>
  </si>
  <si>
    <t>MA_305_0.95 PV_0 BAY-PATH RD_CHARLTON</t>
  </si>
  <si>
    <t>MA_100_0.5 PV_55 DUDLEY OXFORD RD_DUDLEY</t>
  </si>
  <si>
    <t>MA_306_0.95 PV_0 BAY-PATH RD_CHARLTON</t>
  </si>
  <si>
    <t>MA_310_1 PV_0 FARLEY RD_DUDLEY</t>
  </si>
  <si>
    <t>MA_337_1.9 PV_800 SPRING ST_WINCHENDON</t>
  </si>
  <si>
    <t>MA_101_0.5 PV_55 DUDLEY OXFORD RD_DUDLEY</t>
  </si>
  <si>
    <t>MA_339_1 PV_0 HILL ST_NORTON</t>
  </si>
  <si>
    <t>MA_349_0.741 PV_53 OTIS ST_WESTBOROUGH</t>
  </si>
  <si>
    <t>MA_113_0.476 PV_1788 G-A-R HW_SWANSEA</t>
  </si>
  <si>
    <t>MA_354_0.49 PV_142 WEST ST_HOPEDALE</t>
  </si>
  <si>
    <t>MA_355_0.266 PV_1 KENWOOD CI_FRANKLIN</t>
  </si>
  <si>
    <t>MA_378_2 PV_0 BRODIE-MOUNTAIN RD_HANCOCK</t>
  </si>
  <si>
    <t>MA_134_0.311 PV_1006 TEMPLETON RD_ATHOL</t>
  </si>
  <si>
    <t>MA_385_2.55 PV_0 PETERSON ST_PALMER</t>
  </si>
  <si>
    <t>Plainfield_Storage</t>
  </si>
  <si>
    <t>MA_202_0.48 PV_719 GUELPHWOOD RD_SOUTHBRIDGE</t>
  </si>
  <si>
    <t>MA_296_3 PV_267 BROCKELMAN RD_LANCASTER</t>
  </si>
  <si>
    <t>Syncarpha Northampton - Solar</t>
  </si>
  <si>
    <t>MA_308_2 PV_496 STAFFORD ST_LEICESTER</t>
  </si>
  <si>
    <t>HQ_HG_Yearly_23-24</t>
  </si>
  <si>
    <t>HQ_NY_Yearly_23-24</t>
  </si>
  <si>
    <t>MA_312_0.48 PV_720 GUELPHWOOD RD_SOUTHBRIDGE</t>
  </si>
  <si>
    <t>MA_313_0.48 PV_721 GUELPHWOOD RD_SOUTHBRIDGE</t>
  </si>
  <si>
    <t>MA_314_0.48 PV_722 GUELPHWOOD RD_SOUTHBRIDGE</t>
  </si>
  <si>
    <t>Syncarpha Northampton - Battery</t>
  </si>
  <si>
    <t>Syncarpha Northbridge 1 - Solar</t>
  </si>
  <si>
    <t>Syncarpha Northbridge 1 - Battery</t>
  </si>
  <si>
    <t>MA_315_0.48 PV_725 GUELPHWOOD RD_SOUTHBRIDGE</t>
  </si>
  <si>
    <t>MA_338_2 PV_808 WEST ST_GARDNER</t>
  </si>
  <si>
    <t>Syncarpha Northbridge 2 - Solar</t>
  </si>
  <si>
    <t>MA_363_1.5 PV_114 PROSPECT ST_SOUTH EASTON</t>
  </si>
  <si>
    <t>Syncarpha Northbridge 2 - Battery</t>
  </si>
  <si>
    <t>MA_402_0.48 PV_250 SPRING-HILL RD_BARRE</t>
  </si>
  <si>
    <t>Syncarpha Puddon 1 - Solar</t>
  </si>
  <si>
    <t>MA_403_0.48 PV_252 SPRING-HILL RD_BARRE</t>
  </si>
  <si>
    <t>Syncarpha Puddon 1 - Battery</t>
  </si>
  <si>
    <t>MA_404_0.48 PV_253 SPRING-HILL RD_BARRE</t>
  </si>
  <si>
    <t>Syncarpha Puddon 2 - Solar</t>
  </si>
  <si>
    <t>MA_434_1.992 PV_4 MIDDLE RD_NEWBURY</t>
  </si>
  <si>
    <t>Syncarpha Puddon 2 - Battery</t>
  </si>
  <si>
    <t>DWW Solar II</t>
  </si>
  <si>
    <t>MA_287_0.499 PV_0 WESTBOROUGH ST_MILLBURY</t>
  </si>
  <si>
    <t>Syncarpha Tewksbury - Solar</t>
  </si>
  <si>
    <t>MA_292_0.236 PV_0 SCULLEY RD_AYER</t>
  </si>
  <si>
    <t>MA_357_2 PV_65 ELM ST_FOXBORO</t>
  </si>
  <si>
    <t>MA_298_0.9976 PV_0 LAWTON RD_SHIRLEY</t>
  </si>
  <si>
    <t>Syncarpha Tewksbury - Storage</t>
  </si>
  <si>
    <t>MA_303_2.7 PV_43 ESTABROOK ST_GRAFTON</t>
  </si>
  <si>
    <t>MA_352_0.728 PV_62 COMMERCE DR_UXBRIDGE</t>
  </si>
  <si>
    <t>MA_317_2.5 PV_294 SOUTHBRIDGE RD_CHARLTON</t>
  </si>
  <si>
    <t>MA_358_1.2 PV_40 E BELCHER RD_FOXBORO</t>
  </si>
  <si>
    <t>Chaffee FCA14</t>
  </si>
  <si>
    <t>MA_364_0.420147 PV_100 LOTHROP ST_NORTH EASTON</t>
  </si>
  <si>
    <t>MA_318_1.5 PV_247 BLACKMERE RD_SOUTHBRIDGE</t>
  </si>
  <si>
    <t>Millseat FCA14</t>
  </si>
  <si>
    <t>MA_368_0.42 PV_81 CEDAR ST_COHASSET</t>
  </si>
  <si>
    <t>Oneida Herkimer FCA14</t>
  </si>
  <si>
    <t>MA_390_0.952 PV_87 SPRING ST_WEST WARREN</t>
  </si>
  <si>
    <t>MA_319_1.5 PV_247 BLACKMERE RD_SOUTHBRIDGE</t>
  </si>
  <si>
    <t>MA_400_0.452 PV_914 WEST ST_LUDLOW</t>
  </si>
  <si>
    <t>MA_334_1 PV_12A ORCHARD RD_N BROOKFIELD</t>
  </si>
  <si>
    <t>MA_410_2.355 PV_170 GLENDALE RD_NORTHAMPTON</t>
  </si>
  <si>
    <t>MA_417_0.499 PV_659 S MAIN ST_GT BARRINGTON</t>
  </si>
  <si>
    <t>MA_423_1.296 PV_515 MAIN ST_SAUGUS</t>
  </si>
  <si>
    <t>MA_425_0.84 PV_39 TOZER RD_BEVERLY</t>
  </si>
  <si>
    <t>MA_431_0.5 PV_105 RABBIT RD_SALISBURY</t>
  </si>
  <si>
    <t>TJA Shoemaker Lane PV</t>
  </si>
  <si>
    <t>TJA Shoemaker Lane Storage</t>
  </si>
  <si>
    <t>MA_32_1 PV_300 S MAIN ST_HOPEDALE</t>
  </si>
  <si>
    <t>MA_7_3.78 PV_2 JOHNSON DR_RANDOLPH</t>
  </si>
  <si>
    <t>MA_9_3.084 PV_35 UNITED DR_W BRIDGEWATER</t>
  </si>
  <si>
    <t>MA_395_2 PV_201 Sturbridge Road_Brimfield</t>
  </si>
  <si>
    <t>MA_440_2 PV_48 Ayers Village Rd_METHUEN</t>
  </si>
  <si>
    <t>MA_47_0.996 PV_1291 BROADWAY_HAVERHILL</t>
  </si>
  <si>
    <t>MA_48_0.996 PV_150 OAK ST_SWANSEA</t>
  </si>
  <si>
    <t>MA_53_0.99 PV_190 BALDWINVILLE RD_PHILLIPSTON</t>
  </si>
  <si>
    <t>MA_62_0.96 PV_232 GARDNER RD_HUBBARDSTON</t>
  </si>
  <si>
    <t>MA_63_0.96 PV_240 GARDNER RD_HUBBARDSTON</t>
  </si>
  <si>
    <t>MA_66_0.85 PV_56 WALKER RD_SHIRLEY</t>
  </si>
  <si>
    <t>MA_67_0.92 PV_7 NEW-ATHOL RD_ORANGE</t>
  </si>
  <si>
    <t>MA_82_0.499 PV_39 STONY-HILL RD_HAMPDEN</t>
  </si>
  <si>
    <t>MA_92_0.499 PV_0 S STATE ST_NORTH ADAMS</t>
  </si>
  <si>
    <t>MA_316_0.984 PV_726 GUELPHWOOD RD_SOUTHBRIDGE</t>
  </si>
  <si>
    <t>MA_17_3.96 PV_466 STAFFORD ST_LEICESTER</t>
  </si>
  <si>
    <t>MA_43_1 PV_72 W DUDLEY RD_DUDLEY</t>
  </si>
  <si>
    <t>MA_44_1 PV_72 W DUDLEY RD_DUDLEY</t>
  </si>
  <si>
    <t>MA_50_0.984 PV_173 NASHUA RD_PEPPERELL</t>
  </si>
  <si>
    <t>MA_102_0.4929 PV_0 WEST ST_W BRIDGEWATER</t>
  </si>
  <si>
    <t>MA_51_0.99 PV_127 GOSHEN RD_WILLIAMSBURG</t>
  </si>
  <si>
    <t>MA_54_0.99 PV_1006 RIVER RD_CLARKSBURG</t>
  </si>
  <si>
    <t>MA_55_0.99 PV_251 RESERVOIR RD_NORTH ADAMS</t>
  </si>
  <si>
    <t>MA_200_4.016 PV_33 GILBERTVILLE RD_WARE</t>
  </si>
  <si>
    <t>MA_56_0.99 PV_251 RESERVOIR RD_NORTH ADAMS</t>
  </si>
  <si>
    <t>MA_280_6.5 PV_20 NIPPNAPP TR_WORCESTER</t>
  </si>
  <si>
    <t>MA_57_0.96 PV_80 WORCESTER-PROVIDENCE TP_SUTTON</t>
  </si>
  <si>
    <t>MA_58_0.99 PV_207 PROVIDENCE RD_GRAFTON</t>
  </si>
  <si>
    <t>MA_289_0.99 PV_3 KENWOOD CT_RUTLAND</t>
  </si>
  <si>
    <t>MA_65_0.95 PV_890 MONAHAN DR_UXBRIDGE</t>
  </si>
  <si>
    <t>MA_72_0.644 PV_128 BAY-STATE RD_REHOBOTH</t>
  </si>
  <si>
    <t>MA_291_0.26 PV_297 AYER RD_HARVARD</t>
  </si>
  <si>
    <t>MA_74_0.75 PV_2720 BOSTON RD_WILBRAHAM</t>
  </si>
  <si>
    <t>MA_293_2 PV_56 WALKER RD_SHIRLEY</t>
  </si>
  <si>
    <t>MA_84_0.452 PV_188 EAST ST_GRANBY</t>
  </si>
  <si>
    <t>MA_85_0.452 PV_190 EAST ST_GRANBY</t>
  </si>
  <si>
    <t>MA_294_1.08 PV_111 ADAMS RD_CLINTON</t>
  </si>
  <si>
    <t>MA_86_0.452 PV_229R EAST ST_GRANBY</t>
  </si>
  <si>
    <t>MA_87_0.452 PV_220R EAST ST_GRANBY</t>
  </si>
  <si>
    <t>MA_321_1 PV_1 HARE RD_STURBRIDGE</t>
  </si>
  <si>
    <t>MA_326_0.499 PV_154 CENTER-DEPOT RD_CHARLTON</t>
  </si>
  <si>
    <t>MA_327_0.499 PV_142 BROOKFIELD RD_CHARLTON</t>
  </si>
  <si>
    <t>MA_328_0.499 PV_111 BROOKFIELD RD_CHARLTON</t>
  </si>
  <si>
    <t>Sheffield B Battery</t>
  </si>
  <si>
    <t>MA_436_1 PV_0 KENSINGTON AV_METHUEN</t>
  </si>
  <si>
    <t>MA_437_0.48 PV_251 Spring Hill Road_Barre</t>
  </si>
  <si>
    <t>MA_432_0.75 PV_7A SPOFFORD RD_BOXFORD</t>
  </si>
  <si>
    <t>MA_382_0.48 PV_2553 BARRE RD_HARDWICK</t>
  </si>
  <si>
    <t>MA_383_0.48 PV_0 CLEVELAND RD_HARDWICK</t>
  </si>
  <si>
    <t>MA_392_0.99 PV_581 SOUTH ST_WARREN</t>
  </si>
  <si>
    <t>MA_412_0.996 PV_700 W SHAFT RD_NORTH ADAMS</t>
  </si>
  <si>
    <t>RI_85_RE Growth PV_0 GRAY LN_ASHAWAY</t>
  </si>
  <si>
    <t>Happy Hollow Road Solar 1 (ESS)</t>
  </si>
  <si>
    <t>MA_4_4.995 PV_311 EMERY ST_PALMER</t>
  </si>
  <si>
    <t>MA_68_0.9 PV_500 DUNSTABLE RD_TYNGSBORO</t>
  </si>
  <si>
    <t>Happy Hollow Road Solar 1 (PV)</t>
  </si>
  <si>
    <t>MA_70_0.99 PV_194 BERKSHIRE TR E_GOSHEN</t>
  </si>
  <si>
    <t>Kear - S Martin PV</t>
  </si>
  <si>
    <t>Kear - S Martin Rd Storage</t>
  </si>
  <si>
    <t>MA_356_0.495 PV_370 PATRIOT PL_FOXBORO</t>
  </si>
  <si>
    <t>MA_359_2.34 PV_234 THATCHER ST_E BRIDGEWATER</t>
  </si>
  <si>
    <t>MA_360_0.75 PV_0 FAIRLEE LN_NORTON</t>
  </si>
  <si>
    <t>MA_365_2 PV_880 BEECH ST_ROCKLAND</t>
  </si>
  <si>
    <t>MA_399_2 PV_105 NORTH ST_PALMER</t>
  </si>
  <si>
    <t>MA_401_0.8 PV_750 S BARRE RD_BARRE</t>
  </si>
  <si>
    <t>MA_405_1 PV_702 S MAIN ST_ORANGE</t>
  </si>
  <si>
    <t>MA_406_2 PV_702 S MAIN ST_ORANGE</t>
  </si>
  <si>
    <t>MA_411_0.4995 PV_650 W CROSS RD_CLARKSBURG</t>
  </si>
  <si>
    <t>Ldstr - Pulpit Hill Storage</t>
  </si>
  <si>
    <t>MA_375_0.3 PV_454 S MAIN ST_W BRIDGEWATER</t>
  </si>
  <si>
    <t>MA_413_0.499 PV_926 N STATE RD_CHESHIRE</t>
  </si>
  <si>
    <t>MA_414_1 PV_300 EAST RD_ADAMS</t>
  </si>
  <si>
    <t>MA_379_0.936 PV_33 GILBERTVILLE RD_WARE</t>
  </si>
  <si>
    <t>MA_415_0.999 PV_76 E STAHL RD_ASHLEY FALLS</t>
  </si>
  <si>
    <t>MA_384_3.8 PV_2189 BAPTIST-HILL RD_PALMER</t>
  </si>
  <si>
    <t>MA_418_0.499 PV_49 LIME-KILN RD_SHEFFIELD</t>
  </si>
  <si>
    <t>MA_386_0.496 PV_0 TINKHAM RD_WILBRAHAM</t>
  </si>
  <si>
    <t>MA_391_0.96 PV_70 WARE RD_WEST WARREN</t>
  </si>
  <si>
    <t>MA_420_2.5 PV_293 PARK ST_HOUSATONIC</t>
  </si>
  <si>
    <t>MA_52_0.99 PV_189 MENDON ST_UXBRIDGE</t>
  </si>
  <si>
    <t>MA_393_1 PV_414 LITTLE-REST RD_WARREN</t>
  </si>
  <si>
    <t>MA_422_0.6 PV_100 SIMPLEX DR_WESTMINSTER</t>
  </si>
  <si>
    <t>MA_96_0.499 PV_0 THEODORE DR_WESTMINSTER</t>
  </si>
  <si>
    <t>MA_97_0.499 PV_0 THEODORE DR_WESTMINSTER</t>
  </si>
  <si>
    <t>MA_433_3 PV_1050 HILLDALE AV_HAVERHILL</t>
  </si>
  <si>
    <t>MA_443_1 PV_72 W DUDLEY RD_DUDLEY</t>
  </si>
  <si>
    <t>MA_301_2 PV_0 SHIRLEY RD_LANCASTER</t>
  </si>
  <si>
    <t>MA_302_1.5 PV_169 LEOMINSTER RD_SHIRLEY</t>
  </si>
  <si>
    <t>MA_322_1 PV_1 HARE RD_STURBRIDGE</t>
  </si>
  <si>
    <t>MA_8_3.72 PV_0 THATCHER ST_BROCKTON</t>
  </si>
  <si>
    <t>MA_330_1.4 PV_175-185 E MAIN RD_W BROOKFIELD</t>
  </si>
  <si>
    <t>MA_340_3.334 PV_280 SUMMER ST_REHOBOTH</t>
  </si>
  <si>
    <t>MA_331_0.8 PV_94 JOHN-GILBERT RD_W BROOKFIELD</t>
  </si>
  <si>
    <t>MA_333_3 PV_38 MADBROOK RD_N BROOKFIELD</t>
  </si>
  <si>
    <t>MA_83_0.499 PV_1401 WILLIAMS ST_DIGHTON</t>
  </si>
  <si>
    <t>MA_297_4.95 PV_125 STILL-RIVER RD_BOLTON</t>
  </si>
  <si>
    <t>MA_98_0.499 PV_0 THEODORE DR_WESTMINSTER</t>
  </si>
  <si>
    <t>MA_99_0.5 PV_55 W DUDLEY RD_DUDLEY</t>
  </si>
  <si>
    <t>MA_300_2.5 PV_0 SHIRLEY RD_LANCASTER</t>
  </si>
  <si>
    <t>MA_304_2.75 PV_51 FEDERAL-HILL RD_OXFORD</t>
  </si>
  <si>
    <t>MA_213_0.995 PV_6 MCNEIL HW_LEICESTER</t>
  </si>
  <si>
    <t>MA_311_1.38 PV_23 CUDWORTH RD_WEBSTER</t>
  </si>
  <si>
    <t>MA_222_0.48 PV_26 THEODORE DR_WESTMINSTER</t>
  </si>
  <si>
    <t>MA_286_1 PV_19 WOODCHUCK LN_SPENCER</t>
  </si>
  <si>
    <t>MA_348_1.82 PV_120 South Street_WESTBOROUGH</t>
  </si>
  <si>
    <t>MA_295_2.196 PV_100 ADAMS RD_CLINTON</t>
  </si>
  <si>
    <t>MA_343_0.5 PV_247 BAKER RD_SWANSEA</t>
  </si>
  <si>
    <t>MA_344_3.13 PV_2729 ELM ST_DIGHTON</t>
  </si>
  <si>
    <t>MA_346_0.65 PV_0 SCHOOL ST_SOUTHBOROUGH</t>
  </si>
  <si>
    <t>MA_350_1.91 PV_116 Milford Road_South Grafton</t>
  </si>
  <si>
    <t>MA_351_3 PV_436 NE MAIN ST_DOUGLAS</t>
  </si>
  <si>
    <t>Norfolk Walpole Cogeneration 1&amp;2</t>
  </si>
  <si>
    <t>MA_376_1.5 PV_280 DRIFTWAY_SCITUATE</t>
  </si>
  <si>
    <t>MA_377_1.5 PV_280 DRIFTWAY_SCITUATE</t>
  </si>
  <si>
    <t>MA_396_1 PV_203 STATE ST_PALMER</t>
  </si>
  <si>
    <t>MA_397_1 PV_203 STATE ST_PALMER</t>
  </si>
  <si>
    <t>MA_398_1 PV_203 STATE ST_PALMER</t>
  </si>
  <si>
    <t>MA_427_1.31101 PV_1020 WESTFORD ST_LOWELL</t>
  </si>
  <si>
    <t>MA_435_1.8 PV_100 DANTON DR_METHUEN</t>
  </si>
  <si>
    <t>MA_441_0.26 PV_360 LYNN-FELLS PK_MELROSE</t>
  </si>
  <si>
    <t>MA_281_4.883 PV_370 Auburn St_LEICESTER</t>
  </si>
  <si>
    <t>WCMA Residential Solar OP</t>
  </si>
  <si>
    <t>SEMA Residential Solar OP</t>
  </si>
  <si>
    <t>NEMA Residential Solar OP</t>
  </si>
  <si>
    <t>Maine EE OP</t>
  </si>
  <si>
    <t>Rear Somers PV</t>
  </si>
  <si>
    <t>Nugen PV - East Greenwich, RI 1</t>
  </si>
  <si>
    <t>MA_388_1 PV_547-B LITTLE-REST RD_WARREN</t>
  </si>
  <si>
    <t>MA_380_1.89 PV_262 LOWER RD_GILBERTVILLE</t>
  </si>
  <si>
    <t>MA_381_1 PV_262 LOWER RD_GILBERTVILLE</t>
  </si>
  <si>
    <t>MA_421_3.5 PV_229 SOMERS RD_HAMPDEN</t>
  </si>
  <si>
    <t>MA_389_1 PV_547-A LITTLE-REST RD_WARREN</t>
  </si>
  <si>
    <t>MA_424_2 PV_3 CAILIN RD_BEVERLY</t>
  </si>
  <si>
    <t>MA_416_1.988 PV_67 VAN-DEUSENVILLE RD_HOUSATONIC</t>
  </si>
  <si>
    <t>MA_419_0.25 PV_1399 N MAIN ST_SHEFFIELD</t>
  </si>
  <si>
    <t>MA_430_0.308 PV_500 PRINCETON WA_WESTFORD</t>
  </si>
  <si>
    <t>MA_439_2.85 PV_200 IRON-HORSE PA_BILLERICA</t>
  </si>
  <si>
    <t>MA_282_0.499 PV_1A BOUTILIER RD_LEICESTER</t>
  </si>
  <si>
    <t>MA_366_0.332 PV_146 CAMPANELLI PK_STOUGHTON</t>
  </si>
  <si>
    <t>MA_387_1 PV_547 LITTLE-REST RD_WARREN</t>
  </si>
  <si>
    <t>MA_116_0.45 PV_891 MONAHAN DR_UXBRIDGE</t>
  </si>
  <si>
    <t>MA_371_2.4 PV_174 HOBOMOCK ST_PEMBROKE</t>
  </si>
  <si>
    <t>MA_372_2.492 PV_0 MONPONSETT ST_HALIFAX</t>
  </si>
  <si>
    <t>MA_2_4.968 PV_0 WILLOW AV_HAVERHILL</t>
  </si>
  <si>
    <t>38905 Connecticut DG Incremental</t>
  </si>
  <si>
    <t>38904 NEMA DG incremental</t>
  </si>
  <si>
    <t>Hamden</t>
  </si>
  <si>
    <t>MA_394_2 PV_205 STURBRIDGE RD_BRIMFIELD</t>
  </si>
  <si>
    <t>Syncarpha Leicester - Battery</t>
  </si>
  <si>
    <t>SR Aggregation WCMA</t>
  </si>
  <si>
    <t>Chester Solar Farm PV</t>
  </si>
  <si>
    <t>DRCR_Maine_2019</t>
  </si>
  <si>
    <t>Stonehill Solar PV</t>
  </si>
  <si>
    <t>DRCR_Portland_Maine_2019</t>
  </si>
  <si>
    <t>Control Area Backed 2023-2024</t>
  </si>
  <si>
    <t xml:space="preserve">GREAT LAKES - MILLINOCKET Battery </t>
  </si>
  <si>
    <t>Northern New England</t>
  </si>
  <si>
    <t>Southeast New England</t>
  </si>
  <si>
    <t>Rest-of-Pool</t>
  </si>
  <si>
    <t/>
  </si>
  <si>
    <t>On-Peak Demand Resource</t>
  </si>
  <si>
    <t>Seasonal Peak Demand Resource</t>
  </si>
  <si>
    <t>A.1 Resources</t>
  </si>
  <si>
    <t>FIPS Codes</t>
  </si>
  <si>
    <t>https://www.census.gov/prod/techdoc/cbp/cbp95/st-cnty.pdf</t>
  </si>
  <si>
    <t>Regional System Plan Subareas</t>
  </si>
  <si>
    <t>A.2 References</t>
  </si>
  <si>
    <t>Federal Energy Regulatory Agency. Order on Tariff Filing, Docket No. ER18-619-000 (March 9, 2018)</t>
  </si>
  <si>
    <t>https://www.ferc.gov/CalendarFiles/20180309230225-ER18-619-000.pdf</t>
  </si>
  <si>
    <t xml:space="preserve">Monthly SCC Reports (multiple dates) </t>
  </si>
  <si>
    <t>US Energy Information Administration, “Form EIA-860 Data,” webpage (US Department of Energy, September 3, 2019)</t>
  </si>
  <si>
    <t>https://www.eia.gov/electricity/data/eia860/</t>
  </si>
  <si>
    <r>
      <rPr>
        <sz val="9"/>
        <color indexed="8"/>
        <rFont val="Calibri"/>
        <family val="2"/>
        <scheme val="minor"/>
      </rPr>
      <t>ADCR</t>
    </r>
    <r>
      <rPr>
        <vertAlign val="superscript"/>
        <sz val="9"/>
        <color indexed="8"/>
        <rFont val="Calibri"/>
        <family val="2"/>
        <scheme val="minor"/>
      </rPr>
      <t xml:space="preserve"> </t>
    </r>
  </si>
  <si>
    <r>
      <t>Demand capacity resources</t>
    </r>
    <r>
      <rPr>
        <b/>
        <vertAlign val="superscript"/>
        <sz val="8"/>
        <color indexed="8"/>
        <rFont val="Arial"/>
        <family val="2"/>
      </rPr>
      <t>(1)</t>
    </r>
  </si>
  <si>
    <t>FCA 9</t>
  </si>
  <si>
    <t>FCA 10</t>
  </si>
  <si>
    <t>FCA 11</t>
  </si>
  <si>
    <t>FCA 12</t>
  </si>
  <si>
    <t>FCA 13</t>
  </si>
  <si>
    <t>FCA 14</t>
  </si>
  <si>
    <t>FCA 15</t>
  </si>
  <si>
    <t>2019-2020
Incl. Results from ARA 3</t>
  </si>
  <si>
    <t>2020-2021
Incl. Results from ARA 3</t>
  </si>
  <si>
    <t>2021-2022
Incl. Results from ARA 1</t>
  </si>
  <si>
    <t>2022-2023
Incl. Results from FCA 13</t>
  </si>
  <si>
    <t>2023-2024
Incl. Results from FCA 14</t>
  </si>
  <si>
    <t>2020/2021</t>
  </si>
  <si>
    <t>2021/2022</t>
  </si>
  <si>
    <t>2022/2023</t>
  </si>
  <si>
    <t>2023/2024</t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</si>
  <si>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</si>
  <si>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</si>
  <si>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</si>
  <si>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</si>
  <si>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</si>
  <si>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</si>
  <si>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</si>
  <si>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</si>
  <si>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r>
      <t xml:space="preserve"> 2.2.2  Passive DR</t>
    </r>
    <r>
      <rPr>
        <vertAlign val="superscript"/>
        <sz val="8"/>
        <rFont val="Arial"/>
        <family val="2"/>
      </rPr>
      <t>(10)</t>
    </r>
  </si>
  <si>
    <r>
      <t xml:space="preserve"> 2.3 Imports</t>
    </r>
    <r>
      <rPr>
        <vertAlign val="superscript"/>
        <sz val="8"/>
        <color indexed="8"/>
        <rFont val="Arial"/>
        <family val="2"/>
      </rPr>
      <t>(11)</t>
    </r>
  </si>
  <si>
    <r>
      <t>3</t>
    </r>
    <r>
      <rPr>
        <b/>
        <sz val="8"/>
        <color indexed="8"/>
        <rFont val="Arial"/>
        <family val="2"/>
      </rPr>
      <t>. Capacity based on seasonal claimed capability</t>
    </r>
    <r>
      <rPr>
        <b/>
        <vertAlign val="superscript"/>
        <sz val="8"/>
        <color indexed="8"/>
        <rFont val="Arial"/>
        <family val="2"/>
      </rPr>
      <t>(12, 13</t>
    </r>
    <r>
      <rPr>
        <vertAlign val="superscript"/>
        <sz val="8"/>
        <color indexed="8"/>
        <rFont val="Arial"/>
        <family val="2"/>
      </rPr>
      <t>)</t>
    </r>
  </si>
  <si>
    <r>
      <t>4.2  Installed reserves (based on generation SCC [line 3.1], active DR [line 2.2.1], imports [line 2.3], and exports</t>
    </r>
    <r>
      <rPr>
        <vertAlign val="superscript"/>
        <sz val="8"/>
        <color indexed="8"/>
        <rFont val="Arial"/>
        <family val="2"/>
      </rPr>
      <t>(14)</t>
    </r>
  </si>
  <si>
    <r>
      <t>2.2.2 Passive DR</t>
    </r>
    <r>
      <rPr>
        <vertAlign val="superscript"/>
        <sz val="8"/>
        <rFont val="Arial"/>
        <family val="2"/>
      </rPr>
      <t>(10)</t>
    </r>
  </si>
  <si>
    <r>
      <t xml:space="preserve">2.3 Imports </t>
    </r>
    <r>
      <rPr>
        <vertAlign val="superscript"/>
        <sz val="8"/>
        <color indexed="8"/>
        <rFont val="Arial"/>
        <family val="2"/>
      </rPr>
      <t>(11)</t>
    </r>
  </si>
  <si>
    <r>
      <t xml:space="preserve">3. Capacity based on seasonal claimed capability </t>
    </r>
    <r>
      <rPr>
        <vertAlign val="superscript"/>
        <sz val="8"/>
        <color indexed="8"/>
        <rFont val="Arial"/>
        <family val="2"/>
      </rPr>
      <t>(12)</t>
    </r>
  </si>
  <si>
    <r>
      <t xml:space="preserve">4.2  Installed Reserves - (based on generation SCC (line 3.1), active DR (line 2.2.1), imports (line 2.3), and exports) </t>
    </r>
    <r>
      <rPr>
        <vertAlign val="superscript"/>
        <sz val="8"/>
        <color indexed="8"/>
        <rFont val="Arial"/>
        <family val="2"/>
      </rPr>
      <t>(13)</t>
    </r>
  </si>
  <si>
    <t>2019 Actual</t>
  </si>
  <si>
    <t>2021 Forecast</t>
  </si>
  <si>
    <t>2020 to 2029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</si>
  <si>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</si>
  <si>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</si>
  <si>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</si>
  <si>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</si>
  <si>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</si>
  <si>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</si>
  <si>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</si>
  <si>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</si>
  <si>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</si>
  <si>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</si>
  <si>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https://www.iso-ne.com/fca-results</t>
  </si>
  <si>
    <t>https://www.iso-ne.com/dg-forecast</t>
  </si>
  <si>
    <t>https://www.iso-ne.com/dgfwg</t>
  </si>
  <si>
    <t>https://www.iso-ne.com/eef</t>
  </si>
  <si>
    <t>https://www.iso-ne.com/fcm</t>
  </si>
  <si>
    <t>https://www.iso-ne.com/glossary</t>
  </si>
  <si>
    <t>https://www.iso-ne.com/interconnections</t>
  </si>
  <si>
    <t>“Auction Reports,” webpage (2020)</t>
  </si>
  <si>
    <t>“CELT Reports,” webpage (2020)</t>
  </si>
  <si>
    <t>“Distributed Generation Forecast,” webpage (2020)</t>
  </si>
  <si>
    <t>“Distributed Generation Forecast Working Group,” webpage (2020)</t>
  </si>
  <si>
    <t>“FCA Obligations,” Excel spreadsheet (2020)</t>
  </si>
  <si>
    <t>“Forward Capacity Market,” webpage (2020)</t>
  </si>
  <si>
    <t>“Glossary and Acronyms,” webpage (2020)</t>
  </si>
  <si>
    <t>“Interconnection Process Guide,” webpage (2020)</t>
  </si>
  <si>
    <t>“Interconnection Request Queue,” webpage (2020)</t>
  </si>
  <si>
    <t>ISO New England, “Revisions to ISO New England Transmission, Markets, and Services Tariff Related to Competitive Auctions with Sponsored Policy Resources, Docket No. ER18-___ -000,” FERC letter submission (January 8, 2018)</t>
  </si>
  <si>
    <t>ISO New England Inc. Transmission, Markets, and Services Tariff, Section I—General Terms and Conditions, (Review of Market Participant’s Proposed Plans) (2020)</t>
  </si>
  <si>
    <t>ISO New England Inc. Transmission, Markets, and Services Tariff, Section III—Market Rule 1, (2020)</t>
  </si>
  <si>
    <t>“Load Forecast,“ webpage (2020)</t>
  </si>
  <si>
    <t>“Load Forecast Committee,” webpage (2020)</t>
  </si>
  <si>
    <t>Open Access Transmission Tariff (2020)</t>
  </si>
  <si>
    <t>OATT, Schedule 22—Standard Large Generator Interconnection Procedures (2020)</t>
  </si>
  <si>
    <t>OATT, Schedule 23 —Standard Small Generator Interconnection Procedures (2020)</t>
  </si>
  <si>
    <t>Operating Procedure No. 14 (OP 14), Technical Requirements for Generators, Demand-Response Resources, Asset-Related Demands, and Alternative Technology Regulation Resources (2020)</t>
  </si>
  <si>
    <t xml:space="preserve">“Regional System Plan,” webpage (2020) </t>
  </si>
  <si>
    <t xml:space="preserve"> “Reliability Committee and Working Groups,” webpage (2020)</t>
  </si>
  <si>
    <t>“Transmission Owner Planning Advisory Committee,” webpage (2020), transmission owner Local System Plans</t>
  </si>
  <si>
    <t>https://www.iso-ne.com/fca14-obligations</t>
  </si>
  <si>
    <t>https://www.iso-ne.com/irq</t>
  </si>
  <si>
    <t>https://www.iso-ne.com/static-assets/documents/2018/01/er18-619-000_caspr_filing.pdf</t>
  </si>
  <si>
    <t>https://www.iso-ne.com/tariff-sect1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</si>
  <si>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</si>
  <si>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</si>
  <si>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</si>
  <si>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</si>
  <si>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</si>
  <si>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</si>
  <si>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</si>
  <si>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</si>
  <si>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</si>
  <si>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</si>
  <si>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</si>
  <si>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https://www.iso-ne.com/tptg-rev6</t>
  </si>
  <si>
    <t>Reliability Committee</t>
  </si>
  <si>
    <t>Load Forecast</t>
  </si>
  <si>
    <t>RSP Lists</t>
  </si>
  <si>
    <t>Glossary and Acronyms</t>
  </si>
  <si>
    <t>CELT Reports</t>
  </si>
  <si>
    <t>Tariff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</si>
  <si>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</si>
  <si>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</si>
  <si>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</si>
  <si>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</si>
  <si>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</si>
  <si>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</si>
  <si>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</si>
  <si>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ISO-NE Glossary containing Acronyms, Abbreviations, and Definitions</t>
  </si>
  <si>
    <t>Load Zones</t>
  </si>
  <si>
    <t>BA</t>
  </si>
  <si>
    <t>2023-2024 FCA Obligations</t>
  </si>
  <si>
    <t>OATT</t>
  </si>
  <si>
    <t>OATT Schedule 22 Large Generator Interconnection Procedures</t>
  </si>
  <si>
    <t>OATT Schedule 23 Small Generator Interconnection Procedures</t>
  </si>
  <si>
    <t>Jan 2020 
Winter SCC (MW)</t>
  </si>
  <si>
    <t>Aug 2020 
Expected Summer SCC (MW)</t>
  </si>
  <si>
    <t>Energy Source</t>
  </si>
  <si>
    <t>Links:</t>
  </si>
  <si>
    <t xml:space="preserve">Link: </t>
  </si>
  <si>
    <t>Link:</t>
  </si>
  <si>
    <t xml:space="preserve">Links: </t>
  </si>
  <si>
    <r>
      <rPr>
        <b/>
        <sz val="10"/>
        <rFont val="Calibri"/>
        <family val="2"/>
        <scheme val="minor"/>
      </rPr>
      <t xml:space="preserve">Link: </t>
    </r>
    <r>
      <rPr>
        <b/>
        <sz val="10"/>
        <color rgb="FF0082CF"/>
        <rFont val="Calibri"/>
        <family val="2"/>
        <scheme val="minor"/>
      </rPr>
      <t xml:space="preserve"> </t>
    </r>
    <r>
      <rPr>
        <b/>
        <i/>
        <sz val="10"/>
        <color rgb="FF0082CF"/>
        <rFont val="Calibri"/>
        <family val="2"/>
        <scheme val="minor"/>
      </rPr>
      <t xml:space="preserve">  Transmission Planning Guides</t>
    </r>
  </si>
  <si>
    <r>
      <rPr>
        <b/>
        <sz val="10"/>
        <rFont val="Calibri"/>
        <family val="2"/>
        <scheme val="minor"/>
      </rPr>
      <t>Link:</t>
    </r>
    <r>
      <rPr>
        <b/>
        <sz val="10"/>
        <color rgb="FF0082CF"/>
        <rFont val="Calibri"/>
        <family val="2"/>
        <scheme val="minor"/>
      </rPr>
      <t xml:space="preserve"> </t>
    </r>
    <r>
      <rPr>
        <b/>
        <i/>
        <sz val="10"/>
        <color rgb="FF0082CF"/>
        <rFont val="Calibri"/>
        <family val="2"/>
        <scheme val="minor"/>
      </rPr>
      <t xml:space="preserve">   Transmission Planning Guides</t>
    </r>
  </si>
  <si>
    <t>NAMEPLATE
(MW)</t>
  </si>
  <si>
    <r>
      <rPr>
        <b/>
        <sz val="10"/>
        <rFont val="Calibri"/>
        <family val="2"/>
        <scheme val="minor"/>
      </rPr>
      <t>Links</t>
    </r>
    <r>
      <rPr>
        <b/>
        <i/>
        <sz val="10"/>
        <rFont val="Calibri"/>
        <family val="2"/>
        <scheme val="minor"/>
      </rPr>
      <t>:</t>
    </r>
    <r>
      <rPr>
        <b/>
        <i/>
        <sz val="10"/>
        <color rgb="FF0082CF"/>
        <rFont val="Calibri"/>
        <family val="2"/>
        <scheme val="minor"/>
      </rPr>
      <t xml:space="preserve">   Seasonal Claimed Capability Reports</t>
    </r>
  </si>
  <si>
    <t>Market Rule 1</t>
  </si>
  <si>
    <t>CASPR FERC Filing</t>
  </si>
  <si>
    <t>Regional System Plan Webpage</t>
  </si>
  <si>
    <t>Pawtucket Power Holding Company LLC</t>
  </si>
  <si>
    <t>Central Rivers Power NH, LLC</t>
  </si>
  <si>
    <t>Brookfield Renewable Trading And Marketing LP</t>
  </si>
  <si>
    <t>BRIDGEPORT RESCO</t>
  </si>
  <si>
    <t>Lowell Power</t>
  </si>
  <si>
    <t>MILLER HYDRO</t>
  </si>
  <si>
    <t>S.D. WARREN-WESTBROOK</t>
  </si>
  <si>
    <t>WHITEFIELD PWR and LGT</t>
  </si>
  <si>
    <t>COMPTU FALLS</t>
  </si>
  <si>
    <t>PEPPERELL PAPER - QF</t>
  </si>
  <si>
    <t>Revere Power, LLC</t>
  </si>
  <si>
    <t>Dichotomy Collins Hydro LLC</t>
  </si>
  <si>
    <t>AUTOMATIC HYDRO</t>
  </si>
  <si>
    <t xml:space="preserve">GRANBY SANITARY LANDFILL QF </t>
  </si>
  <si>
    <t>NEWINGTON ENERGY</t>
  </si>
  <si>
    <t xml:space="preserve">MIDDLEBURY LOWER </t>
  </si>
  <si>
    <t>MIDDLEBURY LOWER U5</t>
  </si>
  <si>
    <t>Community Eco Power, LLC</t>
  </si>
  <si>
    <t xml:space="preserve">BLUE SPRUCE FARM </t>
  </si>
  <si>
    <t xml:space="preserve">GE LYNN EXCESS REPLACEMENT </t>
  </si>
  <si>
    <t>Middletown 12+13</t>
  </si>
  <si>
    <t>Swanton GT1</t>
  </si>
  <si>
    <t>Swanton GT2</t>
  </si>
  <si>
    <t>Sheffield Wind</t>
  </si>
  <si>
    <t>Waterbury</t>
  </si>
  <si>
    <t>Pixelle Energy Services LLC</t>
  </si>
  <si>
    <t>Cos Cob 13+14</t>
  </si>
  <si>
    <t>Indeck-Energy Alexandria, LLC</t>
  </si>
  <si>
    <t>Covanta Haverhill Landfill Gas Engine</t>
  </si>
  <si>
    <t>CABOT/TURNERS FALLS</t>
  </si>
  <si>
    <t>Thomas Watson</t>
  </si>
  <si>
    <t>PPL Milford</t>
  </si>
  <si>
    <t>LAidlaw Berlin Biopower Project</t>
  </si>
  <si>
    <t>Fox Island Wind</t>
  </si>
  <si>
    <t>BRIDGEPORT FUEL CELL</t>
  </si>
  <si>
    <t>Bridgeport Fuel Cell, LLC</t>
  </si>
  <si>
    <t>Clearesult Consulting Inc.</t>
  </si>
  <si>
    <t>Bridgeport Harbor 6</t>
  </si>
  <si>
    <t>ANTRIM WIND</t>
  </si>
  <si>
    <t>Antrim Wind Energy LLC</t>
  </si>
  <si>
    <t>Waltham Solar</t>
  </si>
  <si>
    <t xml:space="preserve">COMMERCE_PK_RD_PV_ID1871 </t>
  </si>
  <si>
    <t xml:space="preserve">MANCHESTER-BOSTON REGIONAL PV </t>
  </si>
  <si>
    <t xml:space="preserve">MOUNT WACHUSSETT CC WIND </t>
  </si>
  <si>
    <t>MADISON_GEN</t>
  </si>
  <si>
    <t>New England Battery Storage, LLC</t>
  </si>
  <si>
    <t>NM CITY OF CAMBRIDGE_ID2264395</t>
  </si>
  <si>
    <t>NM 9_MAXWELLS-GREEN_ID2253374</t>
  </si>
  <si>
    <t>Charles Moore Arena</t>
  </si>
  <si>
    <t>Hayden Rowe Solar Farm</t>
  </si>
  <si>
    <t>NM UCCT SOLAR GROUP_ID2101008</t>
  </si>
  <si>
    <t>Upper Cape Cod Tech - Canopy PV</t>
  </si>
  <si>
    <t xml:space="preserve">QUABOAG REGIONAL ELEM - PV </t>
  </si>
  <si>
    <t xml:space="preserve">NEW ENGLAND TECH WIND </t>
  </si>
  <si>
    <t xml:space="preserve">SOLTAS CBIS INC - PV </t>
  </si>
  <si>
    <t xml:space="preserve">TOWN_OF_FAIRHAVEN_WT_ID1663 </t>
  </si>
  <si>
    <t xml:space="preserve">TOWN_OF_FAIRHAVEN_WT_ID1664 </t>
  </si>
  <si>
    <t xml:space="preserve">MWRA_ALFORD_ST_WT_ID1638 </t>
  </si>
  <si>
    <t xml:space="preserve">TOWN_OF_KINGSTON_WT_ID1833 </t>
  </si>
  <si>
    <t xml:space="preserve">SOLAR SHOP WHITINSVILLE - PV </t>
  </si>
  <si>
    <t xml:space="preserve">BLACKCOMB SOLAR III-PV   </t>
  </si>
  <si>
    <t xml:space="preserve">CANTON_LANDFILL_PV_ID1726 </t>
  </si>
  <si>
    <t xml:space="preserve">HYDEPARKSTORPV_ID1919 </t>
  </si>
  <si>
    <t xml:space="preserve">MILLST_NATICKPV_ID1818 </t>
  </si>
  <si>
    <t xml:space="preserve">SUBURBANATHLETIC2_ID1637 </t>
  </si>
  <si>
    <t xml:space="preserve">4M_ALDRINRDPV_ID1856 </t>
  </si>
  <si>
    <t xml:space="preserve">BROADWAY_RENEWABLE_ID1772 </t>
  </si>
  <si>
    <t xml:space="preserve">KEZAR MIDDLE FALLS </t>
  </si>
  <si>
    <t xml:space="preserve">TRUE NORTH ENERGY A </t>
  </si>
  <si>
    <t xml:space="preserve">DR AMP 200 AMES POND - PV </t>
  </si>
  <si>
    <t xml:space="preserve">ORCHARD MADE PRODUCTS </t>
  </si>
  <si>
    <t xml:space="preserve">CITY OF BROCKTON-SWANSEA-PV1 </t>
  </si>
  <si>
    <t xml:space="preserve">CITY OF BROCKTON-SWANSEA-PV2 </t>
  </si>
  <si>
    <t xml:space="preserve">CITY OF GLOUCESTER 1 - WIND </t>
  </si>
  <si>
    <t xml:space="preserve">CITY OF GLOUCESTER 2 - WIND </t>
  </si>
  <si>
    <t xml:space="preserve">GLC-MA ACUSHNET_PV_ID2109 </t>
  </si>
  <si>
    <t xml:space="preserve">GLC-MA ACUSHNET_PV_ID1827 </t>
  </si>
  <si>
    <t xml:space="preserve">GRAFTON WATER-01519PV1500NM </t>
  </si>
  <si>
    <t xml:space="preserve">FORRESTALL-01507PV950NM </t>
  </si>
  <si>
    <t xml:space="preserve">FRPV WEST-02720PV1000NM </t>
  </si>
  <si>
    <t xml:space="preserve">FRPV EAST-02720PV1000NM </t>
  </si>
  <si>
    <t xml:space="preserve">SYNCARPHA SOLAR-01740PV4950NM </t>
  </si>
  <si>
    <t xml:space="preserve">HUBBARDSTON-01452PV2000NM </t>
  </si>
  <si>
    <t xml:space="preserve">SUNGEN-02720PV2850NM </t>
  </si>
  <si>
    <t>DGSC PV300_45 Sharp Dr_Cranston</t>
  </si>
  <si>
    <t>Mass Solar</t>
  </si>
  <si>
    <t xml:space="preserve">ENERGY STREAM HYDRO </t>
  </si>
  <si>
    <t>MA_345_0.25 PV_1140 AIRPORT RD_FALL RIVER</t>
  </si>
  <si>
    <t>City of Gardner - Mill St.</t>
  </si>
  <si>
    <t>Home Depot - Berlin 1</t>
  </si>
  <si>
    <t>Clearway Power Marketing LLC</t>
  </si>
  <si>
    <t>BWC French River, LLC</t>
  </si>
  <si>
    <t>Combined Cycle</t>
  </si>
  <si>
    <t>Footprint Power Salem Harbor Development LP</t>
  </si>
  <si>
    <t>HOPE FARM SOLAR</t>
  </si>
  <si>
    <t>Galt Power Inc.</t>
  </si>
  <si>
    <t>RI_24_RE Growth PV_800 Logee St_Woonsocket</t>
  </si>
  <si>
    <t>RE Growth PV196_1020 Putnam Pike_Glocester</t>
  </si>
  <si>
    <t>RE Growth PV196_65 Putnam Pike_Glocester</t>
  </si>
  <si>
    <t>RE Growth PV196_339 Farnum Pike_Smithfield</t>
  </si>
  <si>
    <t>OSGOODSOLAR-01845PV4770NM</t>
  </si>
  <si>
    <t>RI_25_RE Growth PV_50 Snell Rd_Little Compton</t>
  </si>
  <si>
    <t>CECSolar#1079-01247PV990NM</t>
  </si>
  <si>
    <t>CECSolar#1080-01247PV990NM</t>
  </si>
  <si>
    <t>RI_27_RE Growth PV_304 Progress Rd_Tiverton</t>
  </si>
  <si>
    <t>SEDTHREELLC-02375PV270NM</t>
  </si>
  <si>
    <t>RI_26_RE Growth PV_451 Putnam Pike_Glocester</t>
  </si>
  <si>
    <t>MA_100_0.5 PV_55 W DUDLEY RD_DUDLEY</t>
  </si>
  <si>
    <t>MA_118_0.4 PV_55 W DUDLEY RD_DUDLEY</t>
  </si>
  <si>
    <t>MA_101_0.5 PV_55 W DUDLEY RD_DUDLEY</t>
  </si>
  <si>
    <t>RI_28_RE Growth PV_401 Snake Hill Rd_Glocester</t>
  </si>
  <si>
    <t>AYERSOLARLLCI-01432PV864NM</t>
  </si>
  <si>
    <t>CRANSTON SOLAR</t>
  </si>
  <si>
    <t>RI_30_RE Growth PV_1378 Snake Hill Rd_Glocester</t>
  </si>
  <si>
    <t>RI_31_RE Growth PV_1275 Seven Mile Rd_Cranston</t>
  </si>
  <si>
    <t>RI_32_RE Growth PV_1275 Seven Mile Rd_Cranston</t>
  </si>
  <si>
    <t>Duxbury Chandler</t>
  </si>
  <si>
    <t>510PVBLOSSOMEAST-02720PV996QF</t>
  </si>
  <si>
    <t>MA_285_1 PV_19 WOODCHUCK LN_SPENCER</t>
  </si>
  <si>
    <t>FOUNDRY01852SOLAR266.400SMAOBC</t>
  </si>
  <si>
    <t>WAREHAM 1</t>
  </si>
  <si>
    <t>WAREHAM 2</t>
  </si>
  <si>
    <t>WAREHAM 3</t>
  </si>
  <si>
    <t>WAREHAM 4</t>
  </si>
  <si>
    <t>TRSRLTY01851SOLAR231SMAOBC</t>
  </si>
  <si>
    <t>RI_56_RE Growth PV_Plat 08F Lot 12 South County Trail_Richmond</t>
  </si>
  <si>
    <t>RI_58_RE Growth PV_3671 South County Trail_Richmond</t>
  </si>
  <si>
    <t>MA_444_0.996 PV_496 STAFFORD ST_LEICESTER</t>
  </si>
  <si>
    <t>CUMMINGPROP01915PV108SMQF</t>
  </si>
  <si>
    <t>ANDERSONCLARK01915SLR144SMQF</t>
  </si>
  <si>
    <t>Stafford St. Leicester PV 2</t>
  </si>
  <si>
    <t>ASAHIAMERICA-01843SOLAR1000NM</t>
  </si>
  <si>
    <t>SCHNEIDERELEC_02035PV275QF</t>
  </si>
  <si>
    <t>KANESELFST01752SLRSMAOBC</t>
  </si>
  <si>
    <t>BWCHMLTNBRK02790SLR3500SMTAOBC</t>
  </si>
  <si>
    <t>CASCO BAY ENERGY STORAGE_GEN</t>
  </si>
  <si>
    <t>BWCCTRIVR02790SOLAR2375SMTAOBC</t>
  </si>
  <si>
    <t>MASSAMERICA02149SLR133.2SMAOBC</t>
  </si>
  <si>
    <t>NORTHEASTSLR02333SOLAR72AOBC</t>
  </si>
  <si>
    <t>NM WESPORTMA3LLC_ID2061122</t>
  </si>
  <si>
    <t>BERKSHIRE WIND PHASE 2</t>
  </si>
  <si>
    <t>DWW SOLAR</t>
  </si>
  <si>
    <t>DWW Solar II, LLC</t>
  </si>
  <si>
    <t>SUNRAISE01824SLR330SMAOBC</t>
  </si>
  <si>
    <t>RICHMONDSLR1_02894SOLAR4005NM</t>
  </si>
  <si>
    <t>RICHMONDSLR1_02894SOLAR675RE</t>
  </si>
  <si>
    <t>OXFORDLTDRES02905SOLAR43.2RE</t>
  </si>
  <si>
    <t>HILLSBOROUGH PV N3085</t>
  </si>
  <si>
    <t>NSMITHFIELDSOLR02896SOLAR750RE</t>
  </si>
  <si>
    <t>ARKLAND02860SOLAR30NM</t>
  </si>
  <si>
    <t>CITYOFHAVERHILL01821SOLAR288NM</t>
  </si>
  <si>
    <t>ANTANAVICA01524SOLAR1000NM</t>
  </si>
  <si>
    <t>NM CITY OF CAMBRIDGE_ID2124992</t>
  </si>
  <si>
    <t>YMCA02148SOLAR150SMQF</t>
  </si>
  <si>
    <t>207HPLLC02871SOLAR198RE</t>
  </si>
  <si>
    <t>COVENTRYSOLAR02827SOLAR780RE</t>
  </si>
  <si>
    <t>RI_81_RE Growth PV_52 RAILROAD ST_GREENE</t>
  </si>
  <si>
    <t>STATEOFRI2809SOLAR50NM</t>
  </si>
  <si>
    <t>SOLECTENERGY02809SOLAR40.25RE</t>
  </si>
  <si>
    <t>NM MILLIS MA 1 LLC_ID2072811</t>
  </si>
  <si>
    <t>NM 3_MAXWELLS-GREEN_ID2250465</t>
  </si>
  <si>
    <t>NM 7_MAXWELLS-GREEN_ID2253373</t>
  </si>
  <si>
    <t>NM NRG COMMUNITY_ID2203698</t>
  </si>
  <si>
    <t>NM NRG COMM HOST LLC_ID2108032</t>
  </si>
  <si>
    <t>DIGHTONREHHIGHSOLAR528QF</t>
  </si>
  <si>
    <t>SUNRAISEDEV01842SOLAR396QF</t>
  </si>
  <si>
    <t>SOUTHERNSKY_02919PV198RE</t>
  </si>
  <si>
    <t>SOLECTENERGY02809SOLAR48RE</t>
  </si>
  <si>
    <t>OLIARILLC02324SLR200SMQF</t>
  </si>
  <si>
    <t>SOLECTENERGY02809SOLAR57.5RE</t>
  </si>
  <si>
    <t>SHAWFARM012836SOLAR240SMQF</t>
  </si>
  <si>
    <t>RESOURCECAP01904SLR66.6SMNM</t>
  </si>
  <si>
    <t>JERRYSPAINT02882SOLAR26.88NM</t>
  </si>
  <si>
    <t>WALMARTEAST02852SOLAR360NM</t>
  </si>
  <si>
    <t>BAYCOAST02878SOLAR26.4NM</t>
  </si>
  <si>
    <t>HERRICK&amp;WHITE02864SOLAR187NM</t>
  </si>
  <si>
    <t>LSDP12LLC01072SOLAR4500NM</t>
  </si>
  <si>
    <t>ZEROPTENG01057SLR2000SMQF</t>
  </si>
  <si>
    <t>SOLECTENERGY02766SOLAR998NM</t>
  </si>
  <si>
    <t>MILLBURYMA01527SOLAR1000NM</t>
  </si>
  <si>
    <t>SUNESOLARXV102766SOLAR500NM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</si>
  <si>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</si>
  <si>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</si>
  <si>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</si>
  <si>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</si>
  <si>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</si>
  <si>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</si>
  <si>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</si>
  <si>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NUMONEINS01757SLR106.6SMQF</t>
  </si>
  <si>
    <t>HILLTOPSELF01560SOLAR250SMQF</t>
  </si>
  <si>
    <t>BAKEFORDPROP02852SOLAR30</t>
  </si>
  <si>
    <t>NM 5_MAXWELLS-GREEN_ID2253264</t>
  </si>
  <si>
    <t>TUFTSUNIV02155SOLAR66.6QF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</si>
  <si>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</si>
  <si>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</si>
  <si>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</si>
  <si>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</si>
  <si>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</si>
  <si>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</si>
  <si>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</si>
  <si>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</si>
  <si>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JHDAVISLLC02860SOLARNM37.8</t>
  </si>
  <si>
    <t>AMERESCO01440SOLAR2500SMQF</t>
  </si>
  <si>
    <t>TYNGSBORO01879SOLAR250SMQF</t>
  </si>
  <si>
    <t>JPMCARI02914SOLAR144RE</t>
  </si>
  <si>
    <t>BELLAENERGY02864SOLAR852RE</t>
  </si>
  <si>
    <t>510PVPROJDEV01069SOLAR3468SMQF</t>
  </si>
  <si>
    <t>TRAWLWORKS02882SOLAR35.4RE</t>
  </si>
  <si>
    <t>TRS FUEL CELL, LLC</t>
  </si>
  <si>
    <t>TFCP</t>
  </si>
  <si>
    <t>DFC-ERG CT, LLC</t>
  </si>
  <si>
    <t>SOLECTHALEST01830SOLAR150SMQF</t>
  </si>
  <si>
    <t>WALMART0288SOLAR360NM</t>
  </si>
  <si>
    <t>TRINITYAQ01841SOLAR180QF</t>
  </si>
  <si>
    <t>COVENTRYGARDEN01608SOLAR200QF</t>
  </si>
  <si>
    <t>PVPROJ01475SOLAR4950SMAOBC</t>
  </si>
  <si>
    <t>SPENCER01562SOLAR995NM</t>
  </si>
  <si>
    <t>MELFORD01851SOLAR73.3QF</t>
  </si>
  <si>
    <t>STEDMAN02879SOLAR30NM</t>
  </si>
  <si>
    <t>TRIPYRAMID01886SOLAR72SMQF</t>
  </si>
  <si>
    <t>UNITEDWATER02840SOLAR272NM</t>
  </si>
  <si>
    <t>EAST LONGMEADOW SOLAR PV</t>
  </si>
  <si>
    <t>FEDHILLHSE02909SOLAR50NM</t>
  </si>
  <si>
    <t>COLUMBIA02339SOLAR400QF</t>
  </si>
  <si>
    <t>FOUNDERS02871SOLAR4500QF</t>
  </si>
  <si>
    <t>HOLIDAY HILL COMMUNITY WIND</t>
  </si>
  <si>
    <t>RJKELLY041915SOLAR180SMQF</t>
  </si>
  <si>
    <t>AUTOZONE02907SOLAR45NM</t>
  </si>
  <si>
    <t>REDWOOD02864SOLAR57.6NM</t>
  </si>
  <si>
    <t>TRUTH02907SOLAR60RE</t>
  </si>
  <si>
    <t>EAST WINCHENDON SOLAR UN2 /NEW</t>
  </si>
  <si>
    <t>AES Distributed Energy, Inc.</t>
  </si>
  <si>
    <t>EAST WINCHENDON SOLAR UN3 /NEW</t>
  </si>
  <si>
    <t>HAMPDEN SOLAR PV</t>
  </si>
  <si>
    <t>WINDKIST01845SOLAR77SMQF</t>
  </si>
  <si>
    <t>HAVANA02886SOLAR33.6NM</t>
  </si>
  <si>
    <t>ARLIN01852SOLAR186SMQF</t>
  </si>
  <si>
    <t>CUMMINGS01915SOLAR112.5QF</t>
  </si>
  <si>
    <t>BARTLETTS02554SOLAR1000SMQF</t>
  </si>
  <si>
    <t>WHOLEFOODS02176SOLAR120SMQF</t>
  </si>
  <si>
    <t>HALIFAX02338SOLAR4950AOBC</t>
  </si>
  <si>
    <t>OAKSQUARE02898SOLAR780RE</t>
  </si>
  <si>
    <t>CENTURY01843SOLAR400QF</t>
  </si>
  <si>
    <t>MASSAMER01851SOLAR249.8QF</t>
  </si>
  <si>
    <t>MEGAWATT02882SOLAR199.8RE</t>
  </si>
  <si>
    <t>DANIELSON02825SOLAR720RE</t>
  </si>
  <si>
    <t>CEDNORTH01062SOLAR4320AOBC</t>
  </si>
  <si>
    <t>ARENHALL01453SOLAR200QF</t>
  </si>
  <si>
    <t>MASSAMER01832SOLAR249.8QF</t>
  </si>
  <si>
    <t>NORFOLK02375SOLAR250QF</t>
  </si>
  <si>
    <t>INDEPENDENCE01453SOLAR466.6QF</t>
  </si>
  <si>
    <t>GREENDEVELOP02817SOLAR1750NM</t>
  </si>
  <si>
    <t>GREENDEVELOP02898SOLAR1250NM</t>
  </si>
  <si>
    <t>HIGHST02833SOLAR828RE</t>
  </si>
  <si>
    <t>MATT&amp;NICK01062SOLAR498SMQF</t>
  </si>
  <si>
    <t>SOUTHERN02832SOLAR180RE</t>
  </si>
  <si>
    <t>PALMER02833SOLAR780RE</t>
  </si>
  <si>
    <t>COOLEY02920SOLAR336RE</t>
  </si>
  <si>
    <t>HILLSIDE01950SOLAR125QF</t>
  </si>
  <si>
    <t>SKGLENROCK02892SOLAR216RE</t>
  </si>
  <si>
    <t>WOODSAMBUL01440SOLAR100SMQF</t>
  </si>
  <si>
    <t>PVPROJECT02375SOLAR990QF</t>
  </si>
  <si>
    <t>GREENDEVLOP02879SOLAR630RE</t>
  </si>
  <si>
    <t>AUBURN01501SOLAR276.4QF</t>
  </si>
  <si>
    <t>UNIVERSITY SOLAR 1</t>
  </si>
  <si>
    <t>UNIVERSITY SOLAR 2</t>
  </si>
  <si>
    <t>UNIVERSITY SOLAR 3</t>
  </si>
  <si>
    <t>SOCOREA01475SOLAR984QF</t>
  </si>
  <si>
    <t>KEARSARGE01913SOLAR3294QF</t>
  </si>
  <si>
    <t>SKFAIRGROUNDS02892SOLAR216RE</t>
  </si>
  <si>
    <t>ALECXANDRO01507SOLAR496QF</t>
  </si>
  <si>
    <t>SMTROMBINO02808SOLAR800RE</t>
  </si>
  <si>
    <t>HOLTROAD01845SOLAR249SMQF</t>
  </si>
  <si>
    <t>NM CARVER MA 2 LLC_ID2221535</t>
  </si>
  <si>
    <t>NM PLYMOUTH HSG AUTH_ID1992844</t>
  </si>
  <si>
    <t>NM HOPKINTON MA1 LLC_ID2189509</t>
  </si>
  <si>
    <t>NM FAIRHAVENHSGAUTH ID2051477</t>
  </si>
  <si>
    <t>ECOGY01069SOLAR432.9QF</t>
  </si>
  <si>
    <t>HASTINGS01756SOLAR240SMQF</t>
  </si>
  <si>
    <t>PVPROJECT01507SOLAR2980QF</t>
  </si>
  <si>
    <t>SHEAHAN02895SOLAR30NM</t>
  </si>
  <si>
    <t>SM_NM POPE FRANCIS H.SCHOOL PV</t>
  </si>
  <si>
    <t>SM_AOBC-GREEN EARTH ENERGY PV</t>
  </si>
  <si>
    <t>SM_AOBC ALTUS POWER AMERICA PV</t>
  </si>
  <si>
    <t>SM_NM FIVE COLLEGE FARMS PV</t>
  </si>
  <si>
    <t>SM_NM RICHMOND SCHOOL PV</t>
  </si>
  <si>
    <t>SOCORE01475SOLAR984NM</t>
  </si>
  <si>
    <t>SM_AOBC-MONTAGUE ROAD SOLAR</t>
  </si>
  <si>
    <t>SM_AOBC-DORADO SOLAR LLC</t>
  </si>
  <si>
    <t>SM_AOBC-DRACO SOLAR LLC</t>
  </si>
  <si>
    <t>SM_AOBC-LSE FORMAX LLC</t>
  </si>
  <si>
    <t>SM_P2-LONG PLAIN SOLAR LLC</t>
  </si>
  <si>
    <t>SM_AOBC-SYNCARPHA BLANDFORD PV</t>
  </si>
  <si>
    <t>WACHUSETT01543SOLAR249QF</t>
  </si>
  <si>
    <t>ECONOXA02879SOLAR120NM</t>
  </si>
  <si>
    <t>PVPROJECT01440SOLAR4950QF</t>
  </si>
  <si>
    <t>PVPROJECT02762SOLAR7260QF</t>
  </si>
  <si>
    <t>NAQUAG01543SOLAR249QF</t>
  </si>
  <si>
    <t>SUNSHINE02852SOLAR66.6NM</t>
  </si>
  <si>
    <t>SM_P2 HIXBRIDGESOLAR ID2227530</t>
  </si>
  <si>
    <t>SM_AOBC ADVANCEENERGYID2257795</t>
  </si>
  <si>
    <t>DYNAMIC01475SOLAR4980SMQF</t>
  </si>
  <si>
    <t>SM_P2 ECA SEMA WPS 4 ID2231851</t>
  </si>
  <si>
    <t>SOLECT01821SOLAR250QF</t>
  </si>
  <si>
    <t>SM_QF 14 SOUTH ST ID2295385</t>
  </si>
  <si>
    <t>STOCKBRIDGE01262SOLAR668NM</t>
  </si>
  <si>
    <t>BELL MILL HYDRO</t>
  </si>
  <si>
    <t>PARTRIDGE01331SOLAR3960QF</t>
  </si>
  <si>
    <t>MALDEN02148SOLAR100QF</t>
  </si>
  <si>
    <t>RESTIVO02919SOLAR37.41NM</t>
  </si>
  <si>
    <t>OXFORD01540SOLAR4000SMQF</t>
  </si>
  <si>
    <t>FITCHBURG RENEWABLES, LLC</t>
  </si>
  <si>
    <t>SOLECTA02322SOLAR240QF</t>
  </si>
  <si>
    <t>CITYOFMED02155SOLAR166.75QF</t>
  </si>
  <si>
    <t>NEXTGRID01844SOLAR180QF</t>
  </si>
  <si>
    <t>BGPECK01843SOLAR250QF</t>
  </si>
  <si>
    <t>ECONOX02895SOLAR200RE</t>
  </si>
  <si>
    <t>SCHNEIDER02035NG292QFQF</t>
  </si>
  <si>
    <t>SPENCER01562SOLAR2450QF</t>
  </si>
  <si>
    <t>WINTER SCC (MW) 
Jan 1, 2020</t>
  </si>
  <si>
    <t>ACTUAL WINTER PEAK SCC (MW)
Dec 19, 2019</t>
  </si>
  <si>
    <t xml:space="preserve">KEZAR UPPER FALLS, KEZAR LOWER FALLS, LEDGEMERE, KEZAR MIDDLE FALLS </t>
  </si>
  <si>
    <t>40789, 68011, 68012, 68272</t>
  </si>
  <si>
    <t>NM 9_MAXWELLS-GREEN_ID2253374, NM 3_MAXWELLS-GREEN_ID2250465, NM 7_MAXWELLS-GREEN_ID2253373, NM 5_MAXWELLS-GREEN_ID2253264</t>
  </si>
  <si>
    <t>TRUE NORTH ENERGY A , TRUE NORTH ENERGY B, TRUE NORTH ENERGY C, TRUE NORTH ENERGY D, TRUE NORTH ENERGY E</t>
  </si>
  <si>
    <t xml:space="preserve">MECHANICSVILLE, ENERGY STREAM HYDRO </t>
  </si>
  <si>
    <t>875, 47125</t>
  </si>
  <si>
    <t>RIVER BEND, BOW STREET HYDRO</t>
  </si>
  <si>
    <t>NO RESOURCE (1)</t>
  </si>
  <si>
    <t>JIMINY PEAK WIND QF</t>
  </si>
  <si>
    <t>HOLY NAME CC JR SR HIGH SCHOOL</t>
  </si>
  <si>
    <t>RICHEYWOODWORKINGWIND&amp;PVNM</t>
  </si>
  <si>
    <t>NATURE'SCLASSROOM-01507WT185NM</t>
  </si>
  <si>
    <t>AMERESCO-NEWBURYPORT DPW PV QF</t>
  </si>
  <si>
    <t>PATRIOT PL. D FOXBORO MA PV</t>
  </si>
  <si>
    <t>PATRIOT PL. E FOXBORO MA PV</t>
  </si>
  <si>
    <t>PATRIOT PL. F FOXBORO MA PV</t>
  </si>
  <si>
    <t>PATRIOT PL. H FOXBORO MA PV</t>
  </si>
  <si>
    <t>PATRIOT PL. J FOXBORO MA PV</t>
  </si>
  <si>
    <t>SPRUCE ENV HAVERHILL MA PV</t>
  </si>
  <si>
    <t>TRANS MED TYNGSBORO MA PV</t>
  </si>
  <si>
    <t>PH HENBIL BILLERICA MA PV</t>
  </si>
  <si>
    <t>CHELM WTR N CHELMSFORD MA PV</t>
  </si>
  <si>
    <t>PETER W ELEM LOWELL MA PV</t>
  </si>
  <si>
    <t>CIRCLE FIN NEWBURYPORT MA PV</t>
  </si>
  <si>
    <t>LTI HARVARD AP HARVARD MA PV</t>
  </si>
  <si>
    <t>HILLSIDE MARLBOROUGH MA PV</t>
  </si>
  <si>
    <t>GENERAL MILLS METHUEN MA PV</t>
  </si>
  <si>
    <t>QUABBIN 1_ORANGE MA PV NET</t>
  </si>
  <si>
    <t>DELAWARE VALLEY CORP PV</t>
  </si>
  <si>
    <t>MILLIPORE PV - BILLERICA</t>
  </si>
  <si>
    <t>TANTASQUA JR HIGH_PV</t>
  </si>
  <si>
    <t>VETERAN HOMESTEAD PV</t>
  </si>
  <si>
    <t>MATOUK TEXTILE WORKS</t>
  </si>
  <si>
    <t>TECTA AMERICA</t>
  </si>
  <si>
    <t>EAST ISLAND COMMUNITY - PV</t>
  </si>
  <si>
    <t>TYNGSBOROUGH SPORTS PV</t>
  </si>
  <si>
    <t>LITCHFIELD LEOMINSTER PV</t>
  </si>
  <si>
    <t>PAWTUCKET MEMORIAL ELEM SCH</t>
  </si>
  <si>
    <t>PHOENIX FINANCE LLC</t>
  </si>
  <si>
    <t>NANTUCKET HIGH SCHOOL</t>
  </si>
  <si>
    <t>US PACK - PV</t>
  </si>
  <si>
    <t>EDMUND TALBOT MS - PV</t>
  </si>
  <si>
    <t xml:space="preserve">JEM ELECTRONIS PV </t>
  </si>
  <si>
    <t xml:space="preserve">CLARKE DISTRIBUTION PV </t>
  </si>
  <si>
    <t>AERO MANUFACTURING</t>
  </si>
  <si>
    <t>NORTHEAST TREATERS</t>
  </si>
  <si>
    <t>LOWELL TRANSIT MGMT PV</t>
  </si>
  <si>
    <t>TRADER JOES SAUGUS PV</t>
  </si>
  <si>
    <t>KOLLMORGEN PV</t>
  </si>
  <si>
    <t>MASSASOIT COMMUNITY COLLEGE</t>
  </si>
  <si>
    <t>THE WHEELER SCHOOL</t>
  </si>
  <si>
    <t>LOWES HOME CENTER QUINCY - PV</t>
  </si>
  <si>
    <t>SCITUATE TOWN OF WIND</t>
  </si>
  <si>
    <t>TOWN OF SWAMPSCOTT HS - PV</t>
  </si>
  <si>
    <t xml:space="preserve">M&amp;I REALTY JAMES ST - PV </t>
  </si>
  <si>
    <t xml:space="preserve">LIGHTOLIER - WIND </t>
  </si>
  <si>
    <t>COREMARK-PV</t>
  </si>
  <si>
    <t>SWANSEA WATER DISTRICT</t>
  </si>
  <si>
    <t xml:space="preserve">ST. MARYS HIGH SCHOOL </t>
  </si>
  <si>
    <t xml:space="preserve"> QUABOAG REGIONAL HS - PV  </t>
  </si>
  <si>
    <t>TOWN OF SUTTON MA PV</t>
  </si>
  <si>
    <t>18 PHOENIX PARK BLDG DEAST &amp; F</t>
  </si>
  <si>
    <t>18 PHOENIX PARK BLDG DEAST &amp; J</t>
  </si>
  <si>
    <t>18 PHOENIX PARK BLDG DWEST</t>
  </si>
  <si>
    <t>LEICESTER HS - BWAY RENEWABLE</t>
  </si>
  <si>
    <t xml:space="preserve">UMASS LOWELL LEITCH HALL </t>
  </si>
  <si>
    <t xml:space="preserve">MOHAWK DRIVE CORPORATION </t>
  </si>
  <si>
    <t>MATTHEW KUSS MS</t>
  </si>
  <si>
    <t>BPV LOWELL</t>
  </si>
  <si>
    <t>SALEM STATE UNIVERSITY</t>
  </si>
  <si>
    <t xml:space="preserve">CUMMINGS PROPERTY E GAR </t>
  </si>
  <si>
    <t xml:space="preserve">3 RIVERS PALMER-SPRINGFLD-PV </t>
  </si>
  <si>
    <t>15 UNION SOLAR LLC-LAWRENCE-PV</t>
  </si>
  <si>
    <t>LEEWOOD SWIX-HAVERHILL-PV</t>
  </si>
  <si>
    <t>FOREKICKS-MARLBORO-PV</t>
  </si>
  <si>
    <t xml:space="preserve">35 LYMAN LLC-NORTHBORO-PV </t>
  </si>
  <si>
    <t>CORNER BROOK-MILFORD-PV</t>
  </si>
  <si>
    <t>EXTRA SPACE-PLAINVILLE-PV</t>
  </si>
  <si>
    <t>EXTRA SPACE-SAUGUS-PV</t>
  </si>
  <si>
    <t>35 LYMAN LLC - ACTIVE</t>
  </si>
  <si>
    <t>NE ELECTRO-FALL RIVER-PV</t>
  </si>
  <si>
    <t>SOLECT PLUMBING-NORWELL-PV</t>
  </si>
  <si>
    <t>VAUGHN CORP-SALISBURY-PV</t>
  </si>
  <si>
    <t>BETHANY CHURCH-MENDON-PV</t>
  </si>
  <si>
    <t>EXTRA SPACE-NORTHBORO-PV</t>
  </si>
  <si>
    <t>BERKSREGCOM01230SOLAR294.75NM</t>
  </si>
  <si>
    <t>CUMMINGS 1000-BEVERLY-PV</t>
  </si>
  <si>
    <t>MAPREMCT-97GREEN-02035-PV</t>
  </si>
  <si>
    <t>HOOSACVALREG-0ORCHARD-01225-PV</t>
  </si>
  <si>
    <t>CARLSTROMPM-65FISHER-0158-PV</t>
  </si>
  <si>
    <t>KEYPOLYMER-1 JACOB-01843-PV</t>
  </si>
  <si>
    <t>AUBUCHON-95AUBUCHON-01473-PV</t>
  </si>
  <si>
    <t>AMERICOLD-0PEW-01930-PV</t>
  </si>
  <si>
    <t>NORTHBORSPORTS-01532PV300NM</t>
  </si>
  <si>
    <t>BIG Y FOODS-02038PV250NM</t>
  </si>
  <si>
    <t>SWANSEA REALTY-02777PV315NM</t>
  </si>
  <si>
    <t>WILLETTE REALTY-02762PV225NM</t>
  </si>
  <si>
    <t>CUMMINGS PROP 1-0195PV224NM</t>
  </si>
  <si>
    <t>CUMMINGS PROP 2-01915PV224NM</t>
  </si>
  <si>
    <t>CARDINAL SHOE-01840PV250NM</t>
  </si>
  <si>
    <t>WALDEN LIBERTY-02038PV231NM</t>
  </si>
  <si>
    <t>LEICESTER MS C-01524PV100NM</t>
  </si>
  <si>
    <t xml:space="preserve">BERKSHIRE SCHL-01257PV1750NM </t>
  </si>
  <si>
    <t>JF WHITE-02702PV86NM</t>
  </si>
  <si>
    <t>PLANET SUBARU-02339PV75NM</t>
  </si>
  <si>
    <t>SIGN DESIGN-02301PV95NM</t>
  </si>
  <si>
    <t>LEICESTER MS A-01524PV100NM</t>
  </si>
  <si>
    <t>S BARRE-01005PV800NM</t>
  </si>
  <si>
    <t>MIG ACTON-01581PV260NM</t>
  </si>
  <si>
    <t>WORCESTER SCHL-01602PV135NM</t>
  </si>
  <si>
    <t>FALLON AMB-02169PV116NM</t>
  </si>
  <si>
    <t>BANNER MOLD-01453PV111NM</t>
  </si>
  <si>
    <t>NPP DEV - 02035PV125NM</t>
  </si>
  <si>
    <t>BOST SCIENT-02171PV1100NM</t>
  </si>
  <si>
    <t xml:space="preserve">EXTRA SPC MGMT-02035PV102NM </t>
  </si>
  <si>
    <t>CREEDON AND CO-01604PV110NM</t>
  </si>
  <si>
    <t>CALLAHAN - 02324PV110NM</t>
  </si>
  <si>
    <t>BRDGWTR RECYCLE-02324PV96NM</t>
  </si>
  <si>
    <t>COMMERCE GRN-02339PV100NM</t>
  </si>
  <si>
    <t>WORC GEAR AND RACK-01537PV95NM</t>
  </si>
  <si>
    <t>METRO WST PROVIS-01747PV95NM</t>
  </si>
  <si>
    <t>PRECISE PACK-02720PV95NM</t>
  </si>
  <si>
    <t>CITY NORTHAMPTON-02721PV95NM</t>
  </si>
  <si>
    <t>35 LYMAN LLC-01532PV95NM</t>
  </si>
  <si>
    <t>MA CORRECTIONAL-01440WT3300NM</t>
  </si>
  <si>
    <t>TJ MAXX - 02061PV260NM</t>
  </si>
  <si>
    <t>40 WASHINGTON LTD-01581PV750NM</t>
  </si>
  <si>
    <t>SPRING HILL FARM-01835PV229NM</t>
  </si>
  <si>
    <t>SVC TIRE TRUCK - 01527PV300NM</t>
  </si>
  <si>
    <t>SHEA CONCRETE-01913PV300NM</t>
  </si>
  <si>
    <t>BOSTON NORTH TECH-01913PV300NM</t>
  </si>
  <si>
    <t>OXFORD REALTY-01604PV145NM</t>
  </si>
  <si>
    <t>CRAFT INC-02703PV285NM</t>
  </si>
  <si>
    <t>KOHLS-01906PV252NM</t>
  </si>
  <si>
    <t xml:space="preserve">STOP AND SHOP-02155PV200NM </t>
  </si>
  <si>
    <t>HANNAFORD-02061PV135NM</t>
  </si>
  <si>
    <t>PHOENIX FIN5-01464PV95NM</t>
  </si>
  <si>
    <t>CUMMINGS PROP-01915PV110NM</t>
  </si>
  <si>
    <t>EXTRA SPC STOR-02189PV95NM</t>
  </si>
  <si>
    <t>MILFORD IND-01757PV100NM</t>
  </si>
  <si>
    <t>JEFFERSON-02720PV95NM</t>
  </si>
  <si>
    <t>28 HASTINGS-01756PV95NM</t>
  </si>
  <si>
    <t>PARSONS GRP-01581PV95NM</t>
  </si>
  <si>
    <t>ACUMEN-01752PV85NM</t>
  </si>
  <si>
    <t>WILVECO-01821PV82NM</t>
  </si>
  <si>
    <t>EAGLE LEASE-01540PV95NM</t>
  </si>
  <si>
    <t>EXTRA SPACE-01607PV91.2NM</t>
  </si>
  <si>
    <t xml:space="preserve">EXTRA SPACE-02149PV237NM </t>
  </si>
  <si>
    <t>CUMMINGS PROP-01915PV230NM</t>
  </si>
  <si>
    <t>KENNEDY CARPET-02189PV95NM</t>
  </si>
  <si>
    <t>MCI WORLD COMM-01821PV1000NM</t>
  </si>
  <si>
    <t>CHEER PACK-02397PV1750NM</t>
  </si>
  <si>
    <t>CITY OF WORCESTER-01603PV135NM</t>
  </si>
  <si>
    <t>NORMANDY GATOR-01752PV100NM</t>
  </si>
  <si>
    <t>PWRR-01610PV130NM</t>
  </si>
  <si>
    <t>ENDICOTT-01915PV800NM</t>
  </si>
  <si>
    <t>STONEHILL-02356PV84NM</t>
  </si>
  <si>
    <t>SCITUTATE TENNIS-02066PV281NM</t>
  </si>
  <si>
    <t>TEAMWORK LABOR-02375PV75NM</t>
  </si>
  <si>
    <t>C&amp;R TIRE-01606PV81NM</t>
  </si>
  <si>
    <t>TOWER SOLAR-02723PV485NM</t>
  </si>
  <si>
    <t>GIGUERE-01524PV75NM</t>
  </si>
  <si>
    <t>BODWELL REALTY-02322PV75NM</t>
  </si>
  <si>
    <t>PINGREE SCHOOL-01982PV85NM</t>
  </si>
  <si>
    <t>JP SULLIVAN-01432PV90NM</t>
  </si>
  <si>
    <t>OLD TIME SPORTS-01952PV150NM</t>
  </si>
  <si>
    <t>NPP DEVELOPMENT-02035PV75NM</t>
  </si>
  <si>
    <t>WB HUNT-02176PV75NM</t>
  </si>
  <si>
    <t>CIDER HILL-01913PV78NM</t>
  </si>
  <si>
    <t>CUMMINGS-0191PV82NM</t>
  </si>
  <si>
    <t>SILVIA-02720PV75NM</t>
  </si>
  <si>
    <t>TEKNOR APEX-02703PV75NM</t>
  </si>
  <si>
    <t>DISTRIBUTOR CORP-02148PV300NM</t>
  </si>
  <si>
    <t>SX INDUSTRIES-02072PV170NM</t>
  </si>
  <si>
    <t>CUMMINGS-01915PV224NM</t>
  </si>
  <si>
    <t>E NAZARENE-02170PV85NM</t>
  </si>
  <si>
    <t>EXTRA SPACE-02151PV144.3NM</t>
  </si>
  <si>
    <t>PIONEER SOLAR-01453PV995NM</t>
  </si>
  <si>
    <t>AMERIPRIDE-01607PV225NM</t>
  </si>
  <si>
    <t>MACHINE INC-02072PV75NM</t>
  </si>
  <si>
    <t>PROTECTOWIRE-02359PV70NM</t>
  </si>
  <si>
    <t>MASS FISHERIES-01581PV251NM</t>
  </si>
  <si>
    <t>GLOBAL LIQUORS-02720PV85NM</t>
  </si>
  <si>
    <t>PARAGON HOLDINGS-01740PV995NM</t>
  </si>
  <si>
    <t>S SHORE MILLWORK-02766PV648NM</t>
  </si>
  <si>
    <t>IRON MOUNTAIN-01532PV760NM</t>
  </si>
  <si>
    <t>FRANKLIN FORD-02038PV140NM</t>
  </si>
  <si>
    <t>MCGEE TOYOTA-02339PV85NM</t>
  </si>
  <si>
    <t>ABINGTON TARGET-02351PV418NM</t>
  </si>
  <si>
    <t>HANOVER TARGET-02339PV441NM</t>
  </si>
  <si>
    <t>MARLBORO TARGET-01752PV441NM</t>
  </si>
  <si>
    <t>MILFORD TARGET-01757PV302NM</t>
  </si>
  <si>
    <t>NORTHBORO WALMART-01532PV368NM</t>
  </si>
  <si>
    <t>LYNN WALMART-01905PV232NM</t>
  </si>
  <si>
    <t>HANNAFORD FOOD-01535PV120NM</t>
  </si>
  <si>
    <t>SWISS TURN-01540PV100NM</t>
  </si>
  <si>
    <t>1ST CONGREGATION-02176PV90NM</t>
  </si>
  <si>
    <t>3 VENUS WAY-02703PV750NM</t>
  </si>
  <si>
    <t>SWANSEA MALL-02777PV499NM</t>
  </si>
  <si>
    <t>MACY'S SAUGUS-01906PV278NM</t>
  </si>
  <si>
    <t>JENIKE AND JO-01879PV150NM</t>
  </si>
  <si>
    <t>PREFERRED FREEZER-02322PV990NM</t>
  </si>
  <si>
    <t>CITY OF QUINCY-02171PV132NM</t>
  </si>
  <si>
    <t>CITY OF QUINCY-02169PV144NM</t>
  </si>
  <si>
    <t>CITY OF QUINCY-02170PV195NM</t>
  </si>
  <si>
    <t>CITY OF QUINCY-02169PV129NM</t>
  </si>
  <si>
    <t>WARILA-01523PV150NM</t>
  </si>
  <si>
    <t>MERRIMACK REALITY-01830PV100NM</t>
  </si>
  <si>
    <t>EAST COASTWELDING-01950PV100NM</t>
  </si>
  <si>
    <t>BLACKMARBLEMOTOR-02151PV241NM</t>
  </si>
  <si>
    <t>CITY OF QUINCY-02171PV225NM</t>
  </si>
  <si>
    <t>SKATE 3-01879PV491NM</t>
  </si>
  <si>
    <t>MACYS MARLBORO-01752PV371NM</t>
  </si>
  <si>
    <t>WILLIAMS COLLEGE-01267PV414NM</t>
  </si>
  <si>
    <t>GARDNER WALMART-01440PV278NM</t>
  </si>
  <si>
    <t>SOUTH ROW SCHOOL-01824PV150NM</t>
  </si>
  <si>
    <t>WESTLAND SCHOOL-01824PV100NM</t>
  </si>
  <si>
    <t>CENTER SCHOOL-01824PV75NM</t>
  </si>
  <si>
    <t>BRISTOLCOMMCOLL-02720PV2000NM</t>
  </si>
  <si>
    <t>JLS MAILING SVS-01876PV490NM</t>
  </si>
  <si>
    <t>BJ'S WHOLESALE-01532PV460NM</t>
  </si>
  <si>
    <t>LAMOUREUX FORD-01515PV100NM</t>
  </si>
  <si>
    <t>HYDE TOOLS INC-01550PV480NM</t>
  </si>
  <si>
    <t>LONG SUBARU-01570PV75NM</t>
  </si>
  <si>
    <t>THEDODGECO-01821PV172NM</t>
  </si>
  <si>
    <t>RANDOLPH&amp;BALDWIN-01432PV79.2NM</t>
  </si>
  <si>
    <t>QUINCYSCHOOLS4785-02169PV135NM</t>
  </si>
  <si>
    <t>QUINCYPALMERST-02169PV120NM</t>
  </si>
  <si>
    <t>QUINCYQPSOFFICE-02169PV96NM</t>
  </si>
  <si>
    <t>QUINCY_BILLINGS-02171PV63NM</t>
  </si>
  <si>
    <t>PRINTGUARD-01527PV100NM</t>
  </si>
  <si>
    <t>WINDSORWOOD-02148PV140NM</t>
  </si>
  <si>
    <t>PALMERFOUNDRY-01069PV252NM</t>
  </si>
  <si>
    <t>EJRREALESTATE-01752PV300NM</t>
  </si>
  <si>
    <t>LONG SUB.3685-01570PV140NM</t>
  </si>
  <si>
    <t>MOTOMANCHESTER-02035PV255NM</t>
  </si>
  <si>
    <t>BROOKFIELDWIRECO-01585PV1414NM</t>
  </si>
  <si>
    <t>UNIONSQUARERLTY-01453PV260NM</t>
  </si>
  <si>
    <t>JPSULLIVAN-01434PV230NM</t>
  </si>
  <si>
    <t>EXTRASPACEMAN.INC-01862PV76NM</t>
  </si>
  <si>
    <t>EXTRASPACEBROCKTON-02301PV92NM</t>
  </si>
  <si>
    <t>DANAWALLSUPPLY-01879PV68.4NM</t>
  </si>
  <si>
    <t>RUTLANDPLAZALLC-01543PV70NM</t>
  </si>
  <si>
    <t>AIRTIGHTHOLDERS-01257PV250NM</t>
  </si>
  <si>
    <t>JIMARYLANDTRUST-01930PV108NM</t>
  </si>
  <si>
    <t>E.CALIGARI&amp;SONS-01240PV112NM</t>
  </si>
  <si>
    <t>DUVAL'SPHARMACY-02382PV70NM</t>
  </si>
  <si>
    <t>WILLIAMSTOWNYOUTH-01267PV80NM</t>
  </si>
  <si>
    <t>PLUMBERSSUPPLY-01453PV100NM</t>
  </si>
  <si>
    <t>COSTAPROPMGMTLLC-02724PV150NM</t>
  </si>
  <si>
    <t>SHAHEENBROSLLC-01913PV300NM</t>
  </si>
  <si>
    <t>BEVOVATIONSLLC-01453PV252NM</t>
  </si>
  <si>
    <t>77LEICESTERLLC-01540PV100NM</t>
  </si>
  <si>
    <t>PATEL-REALTY-02721PV72NM</t>
  </si>
  <si>
    <t>BROOKSSTDEV-01606PV476NM</t>
  </si>
  <si>
    <t>SOMERSETELEM.-02726PV270NM</t>
  </si>
  <si>
    <t>APE.VINEYARDRD-02771PV150NM</t>
  </si>
  <si>
    <t>AMERICANATHLETIC-01082PV75NM</t>
  </si>
  <si>
    <t>C.H.YATESRUBBER-02720PV972NM</t>
  </si>
  <si>
    <t>HOLYNAMESCHOOL-02720PV144NM</t>
  </si>
  <si>
    <t>WORC.ROOSEVELT-01604PV100NM</t>
  </si>
  <si>
    <t>WORC.BELMONTST-01605PV200NM</t>
  </si>
  <si>
    <t>JUDSONHOUSE-01830PV82NM</t>
  </si>
  <si>
    <t>MISCOHILLELEM-01756PV386NM</t>
  </si>
  <si>
    <t>NOHOARTSTRUST-01060PV176NM</t>
  </si>
  <si>
    <t>QUINCYCODDINGTON-02169PV183NM</t>
  </si>
  <si>
    <t>WORCESTERNORTHHS-01604PV101NM</t>
  </si>
  <si>
    <t>SHAFIIREALESTATE-01028PV468NM</t>
  </si>
  <si>
    <t>ORANGEINNOVATION-01364PV80NM</t>
  </si>
  <si>
    <t>PEGASUSSOLAR-01752PV300NM</t>
  </si>
  <si>
    <t>CRISSEYFARMS-01230PV113NM</t>
  </si>
  <si>
    <t>NANTUCKETICE-02554PV284NM</t>
  </si>
  <si>
    <t>NANTUCKETPAVERS-02771PV240NM</t>
  </si>
  <si>
    <t>WESTBOROWWTP-01581PV660NM</t>
  </si>
  <si>
    <t>PLYMOUTHREALTY-02333PV143NM</t>
  </si>
  <si>
    <t>STRAFELLOINC-02322PV266NM</t>
  </si>
  <si>
    <t>ELITEENVELOPE-02368PV105NM</t>
  </si>
  <si>
    <t>HORIZONBEVERAGE-02766PV952NM</t>
  </si>
  <si>
    <t>HOWE LUMBER CO-01515PV76NM</t>
  </si>
  <si>
    <t>GSEGENEVAFURN.-02322PV446NM</t>
  </si>
  <si>
    <t>HORIZONMUSIC-01453PV360NM</t>
  </si>
  <si>
    <t>E.L.HARVEY&amp;SONS-01581PV850NM</t>
  </si>
  <si>
    <t>123FELTONLLC-01752PV396NM</t>
  </si>
  <si>
    <t>BAYNESELECTRIC-02301PV112NM</t>
  </si>
  <si>
    <t>CLOVERLEAF21FDBVD-02723PV120NM</t>
  </si>
  <si>
    <t>CLOVERLEAF1FDBLVD-02723PV216NM</t>
  </si>
  <si>
    <t>SULLIVANPAPER-01028PV560NM</t>
  </si>
  <si>
    <t>BATTLESREALTYLLC-02301PV480NM</t>
  </si>
  <si>
    <t>TARGETSTORE#T1496-01581PV138NM</t>
  </si>
  <si>
    <t>TARGETSTORES#1516-01752PV366NM</t>
  </si>
  <si>
    <t>HORNERMILLWORK-02726PV1143NM</t>
  </si>
  <si>
    <t>MALDENCATHOLIC-02148PV432NM</t>
  </si>
  <si>
    <t>BJSDISTCENTER800-01569PV1000NM</t>
  </si>
  <si>
    <t>AMERICANSAWMFG-01028PV1500NM</t>
  </si>
  <si>
    <t>BARTLETTSFARM-02554PV396NM</t>
  </si>
  <si>
    <t>EAGLEHILLSCHOOL-01037PV180NM</t>
  </si>
  <si>
    <t>SOMERSETBERKRSD-02726PV288NM</t>
  </si>
  <si>
    <t>WOODFRLLC-02721PV225NM</t>
  </si>
  <si>
    <t>JENETMGMT360-01843PV232NM</t>
  </si>
  <si>
    <t>290TOSCASOLARLLC-02072PV180NM</t>
  </si>
  <si>
    <t>PREFERREDFREEZER-02149PV1332NM</t>
  </si>
  <si>
    <t>JENETMGMTLAWRENCE-01843PV122NM</t>
  </si>
  <si>
    <t>MTSTMARY'SABBEY-02093PV133NM</t>
  </si>
  <si>
    <t>BENTLEYELEMENTARY-01970PV191NM</t>
  </si>
  <si>
    <t>OLIARILLC-02324PV2499NM</t>
  </si>
  <si>
    <t>OLDSTURBRIDGEVLG-01566PV1500NM</t>
  </si>
  <si>
    <t>NEWTONST2LLC-01772PV650NM</t>
  </si>
  <si>
    <t>THECOUNTRYHEN-01452PV266NM</t>
  </si>
  <si>
    <t>EXCELMFGCO-01028PV230NM</t>
  </si>
  <si>
    <t>ACCUROUNDS-02322PV112NM</t>
  </si>
  <si>
    <t>AIRXCHANGE-02370PV280NM</t>
  </si>
  <si>
    <t>SOULREHOLDINGS-01915PV92NM</t>
  </si>
  <si>
    <t>EXTRASPACEMGMT-02169PV86NM</t>
  </si>
  <si>
    <t>EXTRASPACE-02169PV67NM</t>
  </si>
  <si>
    <t>TOOLELODGE-01240PV121NM</t>
  </si>
  <si>
    <t>PHILIPS-01810PV494.5NM</t>
  </si>
  <si>
    <t>DISCOVERYBAY_01845PV67NM</t>
  </si>
  <si>
    <t>SALEMCOMMPK_01970PV752NM</t>
  </si>
  <si>
    <t>TYNGSBOROSPORTS_01879PV150NM</t>
  </si>
  <si>
    <t>10NMAINSTLLC_02721PV144NM</t>
  </si>
  <si>
    <t>VLGEUROMTRS2_02061PV153NM</t>
  </si>
  <si>
    <t>VLLGEUROMOTORS_02061PV72NM</t>
  </si>
  <si>
    <t>PINEISLAND-01222BIOGAS280NM</t>
  </si>
  <si>
    <t>OT</t>
  </si>
  <si>
    <t>OLDIRONWORKS-02721PV312NM</t>
  </si>
  <si>
    <t>LWWELDTANKRPR_01569PV135NM</t>
  </si>
  <si>
    <t>LIONLABELS_02375PV99NM</t>
  </si>
  <si>
    <t>MARTINIFITCORP_02072PV167NM</t>
  </si>
  <si>
    <t>COMMCHRISTIAN01581SOLAR73.3NM</t>
  </si>
  <si>
    <t>30TOZERRDLLC01915SOLAR100NM</t>
  </si>
  <si>
    <t>SHAWFARM01826SOLAR150NM</t>
  </si>
  <si>
    <t>WILLIAMFLYNCH01606SOLAR120NM</t>
  </si>
  <si>
    <t>CLEANPROINC01930SOLAR112NM</t>
  </si>
  <si>
    <t>CAPEANNBREW01930SOLAR126NM</t>
  </si>
  <si>
    <t>A&amp;MTOOL&amp;DIECO01550Solar260NM</t>
  </si>
  <si>
    <t>BETALLC01453SOLAR100NM</t>
  </si>
  <si>
    <t>SUPPLYNEINC02703SOLAR140NM</t>
  </si>
  <si>
    <t>RCGNANDOVER01830SOLAR140NM</t>
  </si>
  <si>
    <t>BUCKBROSINC01527SOLAR72NM</t>
  </si>
  <si>
    <t>USTOREIT02155SOLAR64NM</t>
  </si>
  <si>
    <t>STGEORGES01604SOLAR96NM</t>
  </si>
  <si>
    <t>HIGHLANDWOOD01267SOLAR160NM</t>
  </si>
  <si>
    <t>CUBESMARTLP01876SOLAR72NM</t>
  </si>
  <si>
    <t>RTHGROUPINC01028SOLAR72NM</t>
  </si>
  <si>
    <t>HIGHLANDMANREAL01453SOLAR75NM</t>
  </si>
  <si>
    <t>TRICOUNTY VOC-02038PV1050NM</t>
  </si>
  <si>
    <t>CITYOFFALLRIVER02720SOLARNM</t>
  </si>
  <si>
    <t>BOYSCLUBWEBSTER01571SOLAR96NM</t>
  </si>
  <si>
    <t>CITYOFHAVERHILL01830SOLAR150NM</t>
  </si>
  <si>
    <t>LAWRENCEFAMDEV01840SOLAR108NM</t>
  </si>
  <si>
    <t>EARLYCHILDCTR02169SOLAR60NM</t>
  </si>
  <si>
    <t>BENTREAL01905SOLAR64.8NM</t>
  </si>
  <si>
    <t>NORTHSTAR01464SOLAR82NM</t>
  </si>
  <si>
    <t>GRLAWRENCE01845SOLAR3200NM</t>
  </si>
  <si>
    <t>239TURNPK01983SOLAR103.5NM</t>
  </si>
  <si>
    <t>CLARKS01475SOLAR144NM</t>
  </si>
  <si>
    <t>Historic Capability</t>
  </si>
  <si>
    <t>IA</t>
  </si>
  <si>
    <t>PPA</t>
  </si>
  <si>
    <t>Cleared Capacity</t>
  </si>
  <si>
    <t>EXPECTED SUMMER PEAK SCC (MW)
Jul 1, 2020</t>
  </si>
  <si>
    <t xml:space="preserve"> </t>
  </si>
  <si>
    <t>Real-time EG</t>
  </si>
  <si>
    <t>www.iso-ne.com/rsp2020-projects</t>
  </si>
  <si>
    <t>www.iso-ne.com/rsp2020-assets</t>
  </si>
  <si>
    <t>M/LCC Procedures</t>
  </si>
  <si>
    <t>Operating Procedures</t>
  </si>
  <si>
    <t>RSP Project List</t>
  </si>
  <si>
    <t>RSP Asset Condition List</t>
  </si>
  <si>
    <t>Operating Procedures (2020)</t>
  </si>
  <si>
    <t xml:space="preserve"> Summer Peak (MW)</t>
  </si>
  <si>
    <t xml:space="preserve"> Winter Peak (MW)</t>
  </si>
  <si>
    <t>Operating Procedure No. 14</t>
  </si>
  <si>
    <t>Generator Type ID</t>
  </si>
  <si>
    <t>Transmission Planning Technical Guide (2019)</t>
  </si>
  <si>
    <t>Final RSP Project List—March 2020 (2020)</t>
  </si>
  <si>
    <t>Final Asset Condition List—March 2020 (2020)</t>
  </si>
  <si>
    <t>https://www.iso-ne.com/celt</t>
  </si>
  <si>
    <r>
      <t>Qu</t>
    </r>
    <r>
      <rPr>
        <sz val="10"/>
        <color indexed="8"/>
        <rFont val="Calibri"/>
        <family val="2"/>
      </rPr>
      <t>é</t>
    </r>
    <r>
      <rPr>
        <sz val="9"/>
        <color indexed="8"/>
        <rFont val="Arial"/>
        <family val="2"/>
      </rPr>
      <t xml:space="preserve">bec </t>
    </r>
    <r>
      <rPr>
        <vertAlign val="superscript"/>
        <sz val="9"/>
        <color indexed="8"/>
        <rFont val="Arial"/>
        <family val="2"/>
      </rPr>
      <t>(1)</t>
    </r>
  </si>
  <si>
    <t>Subcategory</t>
  </si>
  <si>
    <r>
      <t>Monthly net energy for load (GWh)</t>
    </r>
    <r>
      <rPr>
        <b/>
        <vertAlign val="superscript"/>
        <sz val="9"/>
        <color indexed="8"/>
        <rFont val="Calibri"/>
        <family val="2"/>
        <scheme val="minor"/>
      </rPr>
      <t>(1)</t>
    </r>
  </si>
  <si>
    <r>
      <t>Net annual energy (GWh)</t>
    </r>
    <r>
      <rPr>
        <b/>
        <vertAlign val="superscript"/>
        <sz val="9"/>
        <color indexed="8"/>
        <rFont val="Calibri"/>
        <family val="2"/>
        <scheme val="minor"/>
      </rPr>
      <t>(1)</t>
    </r>
  </si>
  <si>
    <r>
      <t>Monthly peak load (MW)</t>
    </r>
    <r>
      <rPr>
        <b/>
        <vertAlign val="superscript"/>
        <sz val="9"/>
        <color indexed="8"/>
        <rFont val="Calibri"/>
        <family val="2"/>
        <scheme val="minor"/>
      </rPr>
      <t>(1,2)</t>
    </r>
  </si>
  <si>
    <r>
      <t>Reduced for BTM PV</t>
    </r>
    <r>
      <rPr>
        <b/>
        <vertAlign val="superscript"/>
        <sz val="9"/>
        <color indexed="8"/>
        <rFont val="Calibri"/>
        <family val="2"/>
        <scheme val="minor"/>
      </rPr>
      <t>(3)</t>
    </r>
  </si>
  <si>
    <r>
      <t>Reduced for BTM PV</t>
    </r>
    <r>
      <rPr>
        <b/>
        <vertAlign val="superscript"/>
        <sz val="9"/>
        <color indexed="8"/>
        <rFont val="Calibri"/>
        <family val="2"/>
        <scheme val="minor"/>
      </rPr>
      <t>(3,4)</t>
    </r>
  </si>
  <si>
    <r>
      <t>Reduced for BTM PV</t>
    </r>
    <r>
      <rPr>
        <b/>
        <vertAlign val="superscript"/>
        <sz val="9"/>
        <color indexed="8"/>
        <rFont val="Calibri"/>
        <family val="2"/>
        <scheme val="minor"/>
      </rPr>
      <t>(4)</t>
    </r>
  </si>
  <si>
    <t>Winter peak (MW)</t>
  </si>
  <si>
    <t>Transmission Planning Technical Guide</t>
  </si>
  <si>
    <t>Final 2020 Heating Electrification Forecast</t>
  </si>
  <si>
    <t>Final 2020 Transportation Electrification Forecast</t>
  </si>
  <si>
    <t>Final 2020 Heating Electrification Forecast (2020)</t>
  </si>
  <si>
    <t>Final 2020 Transportation Electrification Forecast (2020)</t>
  </si>
  <si>
    <t>https://www.iso-ne.com/static-assets/documents/2020/02/final-draft-2020-heatelectr-v1.pdf</t>
  </si>
  <si>
    <t>https://www.iso-ne.com/static-assets/documents/2020/02/final-draft-2020-transpelectr.pdf</t>
  </si>
  <si>
    <t>2.2.2.1 Energy Efficiency</t>
  </si>
  <si>
    <t>2.2.2.2 Distributed Generation</t>
  </si>
  <si>
    <t>https://www.iso-ne.com/ops</t>
  </si>
  <si>
    <t>Demand Capacity Resource</t>
  </si>
  <si>
    <t>Energy Efficiency Forecast</t>
  </si>
  <si>
    <t>“Energy Efficiency Forecast,” webpage (2020)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</si>
</sst>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m/d/yyyy;@"/>
    <numFmt numFmtId="174" formatCode="0.0%"/>
    <numFmt numFmtId="175" formatCode="#,##0.000"/>
    <numFmt numFmtId="176" formatCode="[$-409]mmm\-yy;@"/>
  </numFmts>
  <fonts count="111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vertAlign val="superscript"/>
      <sz val="9"/>
      <color indexed="8"/>
      <name val="Arial"/>
      <family val="2"/>
    </font>
    <font>
      <b/>
      <vertAlign val="superscript"/>
      <sz val="8"/>
      <color indexed="8"/>
      <name val="Arial"/>
      <family val="2"/>
    </font>
    <font>
      <sz val="6"/>
      <color indexed="8"/>
      <name val="Arial"/>
      <family val="2"/>
    </font>
    <font>
      <b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color rgb="FFFFFFFF"/>
      <name val="Calibri"/>
      <family val="2"/>
      <scheme val="minor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vertAlign val="superscript"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b/>
      <vertAlign val="superscript"/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b/>
      <i/>
      <sz val="9"/>
      <color theme="1"/>
      <name val="Arial"/>
      <family val="2"/>
    </font>
    <font>
      <i/>
      <sz val="9"/>
      <color indexed="8"/>
      <name val="Calibri"/>
      <family val="2"/>
      <scheme val="minor"/>
    </font>
    <font>
      <b/>
      <vertAlign val="superscript"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9"/>
      <color indexed="8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8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8"/>
      <name val="Arial"/>
      <family val="2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rgb="FF0082CF"/>
      <name val="Calibri"/>
      <family val="2"/>
      <scheme val="minor"/>
    </font>
    <font>
      <b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</font>
    <font>
      <sz val="11"/>
      <color rgb="FF1795D2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u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10"/>
      <color indexed="8"/>
      <name val="Calibri"/>
      <family val="2"/>
    </font>
    <font>
      <sz val="9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8" fillId="0" borderId="0"/>
    <xf numFmtId="0" fontId="4" fillId="0" borderId="0"/>
    <xf numFmtId="0" fontId="3" fillId="0" borderId="0"/>
    <xf numFmtId="0" fontId="3" fillId="0" borderId="0"/>
  </cellStyleXfs>
  <cellXfs count="763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Fill="1" applyBorder="1" applyAlignment="1">
      <alignment horizontal="left" vertical="center"/>
    </xf>
    <xf numFmtId="0" fontId="1" fillId="0" borderId="0" xfId="1" applyFont="1"/>
    <xf numFmtId="0" fontId="1" fillId="0" borderId="0" xfId="0" applyFont="1" applyFill="1"/>
    <xf numFmtId="0" fontId="5" fillId="0" borderId="0" xfId="2" applyFont="1"/>
    <xf numFmtId="0" fontId="6" fillId="0" borderId="0" xfId="3" applyFont="1" applyAlignment="1">
      <alignment horizontal="left"/>
    </xf>
    <xf numFmtId="0" fontId="0" fillId="0" borderId="0" xfId="0" applyAlignment="1"/>
    <xf numFmtId="0" fontId="0" fillId="0" borderId="0" xfId="0" applyFill="1"/>
    <xf numFmtId="0" fontId="1" fillId="0" borderId="0" xfId="0" applyFont="1"/>
    <xf numFmtId="3" fontId="3" fillId="0" borderId="1" xfId="2" applyNumberFormat="1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/>
    </xf>
    <xf numFmtId="3" fontId="10" fillId="0" borderId="1" xfId="4" applyNumberFormat="1" applyFont="1" applyFill="1" applyBorder="1" applyAlignment="1">
      <alignment vertical="center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0" fillId="0" borderId="0" xfId="0" applyProtection="1">
      <protection locked="0"/>
    </xf>
    <xf numFmtId="0" fontId="18" fillId="0" borderId="0" xfId="2" applyFont="1" applyFill="1"/>
    <xf numFmtId="0" fontId="3" fillId="0" borderId="0" xfId="2" applyFont="1" applyFill="1"/>
    <xf numFmtId="0" fontId="3" fillId="0" borderId="0" xfId="2" applyFont="1"/>
    <xf numFmtId="0" fontId="16" fillId="0" borderId="0" xfId="2" applyFont="1"/>
    <xf numFmtId="0" fontId="18" fillId="0" borderId="0" xfId="2" applyFont="1"/>
    <xf numFmtId="0" fontId="10" fillId="0" borderId="0" xfId="0" applyFont="1"/>
    <xf numFmtId="0" fontId="10" fillId="0" borderId="0" xfId="0" applyFont="1" applyFill="1"/>
    <xf numFmtId="1" fontId="10" fillId="0" borderId="0" xfId="0" applyNumberFormat="1" applyFont="1" applyFill="1"/>
    <xf numFmtId="0" fontId="19" fillId="0" borderId="0" xfId="0" applyFont="1"/>
    <xf numFmtId="0" fontId="15" fillId="0" borderId="0" xfId="0" applyFont="1"/>
    <xf numFmtId="1" fontId="0" fillId="0" borderId="0" xfId="0" applyNumberFormat="1"/>
    <xf numFmtId="0" fontId="20" fillId="0" borderId="0" xfId="0" applyFont="1"/>
    <xf numFmtId="0" fontId="22" fillId="0" borderId="0" xfId="0" applyFont="1" applyBorder="1"/>
    <xf numFmtId="0" fontId="0" fillId="0" borderId="0" xfId="0" applyBorder="1"/>
    <xf numFmtId="1" fontId="0" fillId="0" borderId="0" xfId="0" applyNumberFormat="1" applyBorder="1"/>
    <xf numFmtId="0" fontId="23" fillId="0" borderId="0" xfId="0" applyFont="1"/>
    <xf numFmtId="0" fontId="7" fillId="0" borderId="0" xfId="0" applyFont="1" applyAlignment="1">
      <alignment horizontal="left"/>
    </xf>
    <xf numFmtId="0" fontId="0" fillId="0" borderId="0" xfId="0" applyFont="1"/>
    <xf numFmtId="0" fontId="8" fillId="2" borderId="1" xfId="2" applyFont="1" applyFill="1" applyBorder="1" applyAlignment="1" applyProtection="1">
      <alignment horizontal="center" vertical="center"/>
      <protection locked="0"/>
    </xf>
    <xf numFmtId="1" fontId="8" fillId="2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1" xfId="2" applyNumberFormat="1" applyFont="1" applyFill="1" applyBorder="1" applyAlignment="1">
      <alignment vertical="center"/>
    </xf>
    <xf numFmtId="0" fontId="18" fillId="3" borderId="1" xfId="2" applyFont="1" applyFill="1" applyBorder="1"/>
    <xf numFmtId="3" fontId="9" fillId="4" borderId="1" xfId="2" applyNumberFormat="1" applyFont="1" applyFill="1" applyBorder="1" applyAlignment="1">
      <alignment vertical="center"/>
    </xf>
    <xf numFmtId="1" fontId="3" fillId="0" borderId="0" xfId="2" applyNumberFormat="1" applyFont="1"/>
    <xf numFmtId="0" fontId="10" fillId="0" borderId="0" xfId="2" applyFont="1" applyFill="1"/>
    <xf numFmtId="1" fontId="10" fillId="0" borderId="0" xfId="2" applyNumberFormat="1" applyFont="1" applyFill="1"/>
    <xf numFmtId="0" fontId="10" fillId="0" borderId="0" xfId="2" applyFont="1"/>
    <xf numFmtId="1" fontId="10" fillId="0" borderId="0" xfId="2" applyNumberFormat="1" applyFont="1"/>
    <xf numFmtId="0" fontId="23" fillId="0" borderId="0" xfId="2" applyFont="1"/>
    <xf numFmtId="0" fontId="26" fillId="0" borderId="0" xfId="2" applyFont="1"/>
    <xf numFmtId="164" fontId="27" fillId="0" borderId="0" xfId="2" applyNumberFormat="1" applyFont="1" applyBorder="1" applyAlignment="1">
      <alignment horizontal="right"/>
    </xf>
    <xf numFmtId="0" fontId="21" fillId="0" borderId="0" xfId="2" applyFont="1"/>
    <xf numFmtId="1" fontId="3" fillId="0" borderId="0" xfId="2" applyNumberFormat="1" applyFont="1" applyBorder="1"/>
    <xf numFmtId="164" fontId="10" fillId="0" borderId="0" xfId="2" applyNumberFormat="1" applyFont="1" applyBorder="1"/>
    <xf numFmtId="0" fontId="9" fillId="0" borderId="1" xfId="2" applyFont="1" applyFill="1" applyBorder="1" applyAlignment="1">
      <alignment horizontal="left" vertical="center" indent="1"/>
    </xf>
    <xf numFmtId="0" fontId="11" fillId="0" borderId="1" xfId="2" applyFont="1" applyFill="1" applyBorder="1" applyAlignment="1">
      <alignment horizontal="left" vertical="center" indent="1"/>
    </xf>
    <xf numFmtId="0" fontId="13" fillId="4" borderId="1" xfId="2" applyFont="1" applyFill="1" applyBorder="1" applyAlignment="1">
      <alignment horizontal="left" vertical="center" indent="1"/>
    </xf>
    <xf numFmtId="0" fontId="10" fillId="0" borderId="1" xfId="2" applyFont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1"/>
    </xf>
    <xf numFmtId="0" fontId="10" fillId="0" borderId="1" xfId="0" applyFont="1" applyFill="1" applyBorder="1" applyAlignment="1">
      <alignment horizontal="left" vertical="center" indent="1"/>
    </xf>
    <xf numFmtId="0" fontId="11" fillId="0" borderId="1" xfId="2" applyFont="1" applyFill="1" applyBorder="1" applyAlignment="1">
      <alignment horizontal="left" vertical="center" indent="3"/>
    </xf>
    <xf numFmtId="0" fontId="10" fillId="0" borderId="1" xfId="2" applyFont="1" applyFill="1" applyBorder="1" applyAlignment="1">
      <alignment horizontal="left" vertical="center" indent="3"/>
    </xf>
    <xf numFmtId="0" fontId="21" fillId="0" borderId="0" xfId="2" applyFont="1" applyFill="1"/>
    <xf numFmtId="0" fontId="0" fillId="0" borderId="0" xfId="0" applyFill="1" applyBorder="1"/>
    <xf numFmtId="0" fontId="9" fillId="3" borderId="1" xfId="2" applyFont="1" applyFill="1" applyBorder="1"/>
    <xf numFmtId="0" fontId="13" fillId="3" borderId="1" xfId="2" applyFont="1" applyFill="1" applyBorder="1"/>
    <xf numFmtId="0" fontId="11" fillId="0" borderId="1" xfId="0" applyFont="1" applyBorder="1" applyAlignment="1">
      <alignment horizontal="left" vertical="center" indent="1"/>
    </xf>
    <xf numFmtId="0" fontId="32" fillId="0" borderId="0" xfId="2" applyFont="1" applyFill="1"/>
    <xf numFmtId="0" fontId="28" fillId="0" borderId="0" xfId="2" applyFont="1" applyFill="1"/>
    <xf numFmtId="0" fontId="22" fillId="0" borderId="0" xfId="2" applyFont="1" applyFill="1"/>
    <xf numFmtId="0" fontId="29" fillId="0" borderId="0" xfId="2" applyFont="1" applyFill="1"/>
    <xf numFmtId="0" fontId="9" fillId="0" borderId="1" xfId="0" applyFont="1" applyFill="1" applyBorder="1" applyAlignment="1">
      <alignment horizontal="left" vertical="center"/>
    </xf>
    <xf numFmtId="3" fontId="10" fillId="0" borderId="1" xfId="1" applyNumberFormat="1" applyFont="1" applyFill="1" applyBorder="1" applyAlignment="1">
      <alignment horizontal="right" vertical="center" wrapText="1" indent="1"/>
    </xf>
    <xf numFmtId="3" fontId="10" fillId="0" borderId="1" xfId="2" applyNumberFormat="1" applyFont="1" applyFill="1" applyBorder="1" applyAlignment="1">
      <alignment horizontal="right" vertical="center" inden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3" fontId="9" fillId="3" borderId="1" xfId="1" applyNumberFormat="1" applyFont="1" applyFill="1" applyBorder="1" applyAlignment="1">
      <alignment horizontal="right" vertical="center" wrapText="1" indent="1"/>
    </xf>
    <xf numFmtId="0" fontId="8" fillId="2" borderId="1" xfId="0" applyFont="1" applyFill="1" applyBorder="1" applyAlignment="1">
      <alignment horizontal="left" vertical="center"/>
    </xf>
    <xf numFmtId="3" fontId="8" fillId="2" borderId="1" xfId="1" applyNumberFormat="1" applyFont="1" applyFill="1" applyBorder="1" applyAlignment="1">
      <alignment horizontal="right" vertical="center" indent="1"/>
    </xf>
    <xf numFmtId="0" fontId="9" fillId="4" borderId="1" xfId="0" applyFont="1" applyFill="1" applyBorder="1" applyAlignment="1">
      <alignment horizontal="left" vertical="center"/>
    </xf>
    <xf numFmtId="3" fontId="10" fillId="4" borderId="1" xfId="1" applyNumberFormat="1" applyFont="1" applyFill="1" applyBorder="1" applyAlignment="1">
      <alignment horizontal="right" vertical="center" wrapText="1" indent="1"/>
    </xf>
    <xf numFmtId="0" fontId="35" fillId="0" borderId="5" xfId="0" applyFont="1" applyFill="1" applyBorder="1" applyAlignment="1">
      <alignment horizontal="right" vertical="center"/>
    </xf>
    <xf numFmtId="0" fontId="35" fillId="0" borderId="6" xfId="0" applyFont="1" applyFill="1" applyBorder="1" applyAlignment="1">
      <alignment horizontal="right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3" fillId="0" borderId="0" xfId="3"/>
    <xf numFmtId="0" fontId="37" fillId="0" borderId="0" xfId="6" applyAlignment="1" applyProtection="1"/>
    <xf numFmtId="0" fontId="37" fillId="0" borderId="0" xfId="6" applyAlignment="1" applyProtection="1">
      <alignment horizontal="center"/>
    </xf>
    <xf numFmtId="0" fontId="1" fillId="0" borderId="0" xfId="3" applyFont="1" applyFill="1" applyBorder="1" applyAlignment="1"/>
    <xf numFmtId="0" fontId="16" fillId="0" borderId="0" xfId="3" applyFont="1" applyFill="1" applyBorder="1" applyAlignment="1"/>
    <xf numFmtId="0" fontId="3" fillId="0" borderId="0" xfId="3" applyFill="1" applyBorder="1"/>
    <xf numFmtId="0" fontId="3" fillId="0" borderId="0" xfId="3" applyFill="1"/>
    <xf numFmtId="0" fontId="3" fillId="0" borderId="0" xfId="3" applyFill="1" applyBorder="1" applyAlignment="1">
      <alignment horizontal="center"/>
    </xf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3" fillId="0" borderId="0" xfId="3" applyFill="1" applyAlignment="1"/>
    <xf numFmtId="0" fontId="10" fillId="0" borderId="0" xfId="3" applyFont="1"/>
    <xf numFmtId="0" fontId="36" fillId="0" borderId="0" xfId="0" applyFont="1" applyAlignment="1">
      <alignment horizontal="centerContinuous"/>
    </xf>
    <xf numFmtId="1" fontId="36" fillId="0" borderId="0" xfId="0" applyNumberFormat="1" applyFont="1" applyAlignment="1">
      <alignment horizontal="right" indent="2"/>
    </xf>
    <xf numFmtId="0" fontId="9" fillId="0" borderId="0" xfId="0" applyFont="1" applyAlignment="1">
      <alignment horizontal="right"/>
    </xf>
    <xf numFmtId="0" fontId="39" fillId="2" borderId="1" xfId="0" applyFont="1" applyFill="1" applyBorder="1" applyAlignment="1">
      <alignment horizontal="left" vertical="center" wrapText="1" indent="1"/>
    </xf>
    <xf numFmtId="3" fontId="36" fillId="0" borderId="52" xfId="8" applyNumberFormat="1" applyFont="1" applyBorder="1" applyAlignment="1">
      <alignment horizontal="right" indent="2"/>
    </xf>
    <xf numFmtId="3" fontId="36" fillId="0" borderId="1" xfId="8" applyNumberFormat="1" applyFont="1" applyBorder="1" applyAlignment="1">
      <alignment horizontal="right" indent="2"/>
    </xf>
    <xf numFmtId="0" fontId="41" fillId="2" borderId="1" xfId="0" applyFont="1" applyFill="1" applyBorder="1" applyAlignment="1">
      <alignment horizontal="center"/>
    </xf>
    <xf numFmtId="173" fontId="41" fillId="2" borderId="1" xfId="0" applyNumberFormat="1" applyFont="1" applyFill="1" applyBorder="1" applyAlignment="1">
      <alignment horizontal="center"/>
    </xf>
    <xf numFmtId="3" fontId="41" fillId="2" borderId="1" xfId="0" applyNumberFormat="1" applyFont="1" applyFill="1" applyBorder="1" applyAlignment="1">
      <alignment horizontal="right" indent="2"/>
    </xf>
    <xf numFmtId="0" fontId="36" fillId="0" borderId="52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42" fillId="0" borderId="0" xfId="2" applyFont="1"/>
    <xf numFmtId="0" fontId="44" fillId="0" borderId="0" xfId="2" applyFont="1"/>
    <xf numFmtId="0" fontId="48" fillId="0" borderId="64" xfId="2" applyFont="1" applyBorder="1" applyAlignment="1">
      <alignment horizontal="center" vertical="center"/>
    </xf>
    <xf numFmtId="166" fontId="48" fillId="0" borderId="53" xfId="2" applyNumberFormat="1" applyFont="1" applyBorder="1" applyAlignment="1">
      <alignment horizontal="right" vertical="center"/>
    </xf>
    <xf numFmtId="166" fontId="48" fillId="0" borderId="54" xfId="2" applyNumberFormat="1" applyFont="1" applyBorder="1" applyAlignment="1">
      <alignment horizontal="right" vertical="center"/>
    </xf>
    <xf numFmtId="166" fontId="48" fillId="0" borderId="54" xfId="2" applyNumberFormat="1" applyFont="1" applyFill="1" applyBorder="1" applyAlignment="1">
      <alignment horizontal="right" vertical="center"/>
    </xf>
    <xf numFmtId="166" fontId="48" fillId="0" borderId="55" xfId="2" applyNumberFormat="1" applyFont="1" applyFill="1" applyBorder="1" applyAlignment="1">
      <alignment horizontal="right" vertical="center"/>
    </xf>
    <xf numFmtId="167" fontId="48" fillId="0" borderId="65" xfId="2" applyNumberFormat="1" applyFont="1" applyBorder="1" applyAlignment="1">
      <alignment horizontal="right" vertical="center"/>
    </xf>
    <xf numFmtId="0" fontId="48" fillId="0" borderId="66" xfId="2" applyFont="1" applyBorder="1" applyAlignment="1">
      <alignment horizontal="center" vertical="center"/>
    </xf>
    <xf numFmtId="166" fontId="48" fillId="0" borderId="43" xfId="2" applyNumberFormat="1" applyFont="1" applyBorder="1" applyAlignment="1">
      <alignment horizontal="right" vertical="center"/>
    </xf>
    <xf numFmtId="166" fontId="48" fillId="0" borderId="45" xfId="2" applyNumberFormat="1" applyFont="1" applyBorder="1" applyAlignment="1">
      <alignment horizontal="right" vertical="center"/>
    </xf>
    <xf numFmtId="166" fontId="48" fillId="0" borderId="45" xfId="2" applyNumberFormat="1" applyFont="1" applyFill="1" applyBorder="1" applyAlignment="1">
      <alignment horizontal="right" vertical="center"/>
    </xf>
    <xf numFmtId="166" fontId="48" fillId="0" borderId="44" xfId="2" applyNumberFormat="1" applyFont="1" applyFill="1" applyBorder="1" applyAlignment="1">
      <alignment horizontal="right" vertical="center"/>
    </xf>
    <xf numFmtId="167" fontId="48" fillId="0" borderId="66" xfId="2" applyNumberFormat="1" applyFont="1" applyBorder="1" applyAlignment="1">
      <alignment horizontal="right" vertical="center"/>
    </xf>
    <xf numFmtId="0" fontId="48" fillId="0" borderId="67" xfId="2" applyFont="1" applyBorder="1" applyAlignment="1">
      <alignment horizontal="center" vertical="center"/>
    </xf>
    <xf numFmtId="166" fontId="48" fillId="0" borderId="48" xfId="2" applyNumberFormat="1" applyFont="1" applyBorder="1" applyAlignment="1">
      <alignment horizontal="right" vertical="center"/>
    </xf>
    <xf numFmtId="166" fontId="48" fillId="0" borderId="50" xfId="2" applyNumberFormat="1" applyFont="1" applyBorder="1" applyAlignment="1">
      <alignment horizontal="right" vertical="center"/>
    </xf>
    <xf numFmtId="166" fontId="48" fillId="0" borderId="50" xfId="2" applyNumberFormat="1" applyFont="1" applyFill="1" applyBorder="1" applyAlignment="1">
      <alignment horizontal="right" vertical="center"/>
    </xf>
    <xf numFmtId="166" fontId="48" fillId="0" borderId="49" xfId="2" applyNumberFormat="1" applyFont="1" applyFill="1" applyBorder="1" applyAlignment="1">
      <alignment horizontal="right" vertical="center"/>
    </xf>
    <xf numFmtId="167" fontId="48" fillId="0" borderId="67" xfId="2" applyNumberFormat="1" applyFont="1" applyBorder="1" applyAlignment="1">
      <alignment horizontal="right" vertical="center"/>
    </xf>
    <xf numFmtId="0" fontId="48" fillId="0" borderId="65" xfId="2" applyFont="1" applyBorder="1" applyAlignment="1">
      <alignment horizontal="center" vertical="center"/>
    </xf>
    <xf numFmtId="166" fontId="48" fillId="0" borderId="68" xfId="2" applyNumberFormat="1" applyFont="1" applyBorder="1" applyAlignment="1">
      <alignment horizontal="right" vertical="center"/>
    </xf>
    <xf numFmtId="166" fontId="48" fillId="0" borderId="46" xfId="2" applyNumberFormat="1" applyFont="1" applyBorder="1" applyAlignment="1">
      <alignment horizontal="right" vertical="center"/>
    </xf>
    <xf numFmtId="166" fontId="48" fillId="0" borderId="46" xfId="2" applyNumberFormat="1" applyFont="1" applyFill="1" applyBorder="1" applyAlignment="1">
      <alignment horizontal="right" vertical="center"/>
    </xf>
    <xf numFmtId="166" fontId="48" fillId="0" borderId="69" xfId="2" applyNumberFormat="1" applyFont="1" applyFill="1" applyBorder="1" applyAlignment="1">
      <alignment horizontal="right" vertical="center"/>
    </xf>
    <xf numFmtId="0" fontId="48" fillId="0" borderId="74" xfId="2" applyFont="1" applyBorder="1" applyAlignment="1">
      <alignment horizontal="center" vertical="center"/>
    </xf>
    <xf numFmtId="166" fontId="48" fillId="0" borderId="37" xfId="2" applyNumberFormat="1" applyFont="1" applyBorder="1" applyAlignment="1">
      <alignment horizontal="right" vertical="center"/>
    </xf>
    <xf numFmtId="166" fontId="48" fillId="0" borderId="39" xfId="2" applyNumberFormat="1" applyFont="1" applyBorder="1" applyAlignment="1">
      <alignment horizontal="right" vertical="center"/>
    </xf>
    <xf numFmtId="166" fontId="48" fillId="0" borderId="39" xfId="2" applyNumberFormat="1" applyFont="1" applyFill="1" applyBorder="1" applyAlignment="1">
      <alignment horizontal="right" vertical="center"/>
    </xf>
    <xf numFmtId="166" fontId="48" fillId="0" borderId="38" xfId="2" applyNumberFormat="1" applyFont="1" applyFill="1" applyBorder="1" applyAlignment="1">
      <alignment horizontal="right" vertical="center"/>
    </xf>
    <xf numFmtId="167" fontId="48" fillId="0" borderId="74" xfId="2" applyNumberFormat="1" applyFont="1" applyBorder="1" applyAlignment="1">
      <alignment horizontal="right" vertical="center"/>
    </xf>
    <xf numFmtId="0" fontId="48" fillId="0" borderId="75" xfId="2" applyFont="1" applyBorder="1" applyAlignment="1">
      <alignment horizontal="center" vertical="center"/>
    </xf>
    <xf numFmtId="166" fontId="48" fillId="0" borderId="76" xfId="2" applyNumberFormat="1" applyFont="1" applyBorder="1" applyAlignment="1">
      <alignment horizontal="right" vertical="center"/>
    </xf>
    <xf numFmtId="166" fontId="48" fillId="0" borderId="77" xfId="2" applyNumberFormat="1" applyFont="1" applyBorder="1" applyAlignment="1">
      <alignment horizontal="right" vertical="center"/>
    </xf>
    <xf numFmtId="166" fontId="48" fillId="0" borderId="77" xfId="2" applyNumberFormat="1" applyFont="1" applyFill="1" applyBorder="1" applyAlignment="1">
      <alignment horizontal="right" vertical="center"/>
    </xf>
    <xf numFmtId="166" fontId="48" fillId="0" borderId="78" xfId="2" applyNumberFormat="1" applyFont="1" applyFill="1" applyBorder="1" applyAlignment="1">
      <alignment horizontal="right" vertical="center"/>
    </xf>
    <xf numFmtId="167" fontId="48" fillId="0" borderId="75" xfId="2" applyNumberFormat="1" applyFont="1" applyBorder="1" applyAlignment="1">
      <alignment horizontal="right" vertical="center"/>
    </xf>
    <xf numFmtId="167" fontId="48" fillId="0" borderId="64" xfId="2" applyNumberFormat="1" applyFont="1" applyBorder="1" applyAlignment="1">
      <alignment horizontal="right" vertical="center"/>
    </xf>
    <xf numFmtId="0" fontId="0" fillId="0" borderId="0" xfId="0" applyFont="1" applyAlignment="1">
      <alignment horizontal="center"/>
    </xf>
    <xf numFmtId="0" fontId="49" fillId="2" borderId="62" xfId="9" applyFont="1" applyFill="1" applyBorder="1" applyAlignment="1">
      <alignment horizontal="center" vertical="center"/>
    </xf>
    <xf numFmtId="0" fontId="49" fillId="2" borderId="63" xfId="9" applyFont="1" applyFill="1" applyBorder="1" applyAlignment="1">
      <alignment horizontal="center" vertical="center"/>
    </xf>
    <xf numFmtId="166" fontId="48" fillId="4" borderId="53" xfId="2" applyNumberFormat="1" applyFont="1" applyFill="1" applyBorder="1" applyAlignment="1">
      <alignment horizontal="right" vertical="center"/>
    </xf>
    <xf numFmtId="166" fontId="48" fillId="4" borderId="54" xfId="2" applyNumberFormat="1" applyFont="1" applyFill="1" applyBorder="1" applyAlignment="1">
      <alignment horizontal="right" vertical="center"/>
    </xf>
    <xf numFmtId="166" fontId="48" fillId="4" borderId="55" xfId="2" applyNumberFormat="1" applyFont="1" applyFill="1" applyBorder="1" applyAlignment="1">
      <alignment horizontal="right" vertical="center"/>
    </xf>
    <xf numFmtId="167" fontId="48" fillId="4" borderId="64" xfId="2" applyNumberFormat="1" applyFont="1" applyFill="1" applyBorder="1" applyAlignment="1">
      <alignment horizontal="right" vertical="center"/>
    </xf>
    <xf numFmtId="166" fontId="48" fillId="4" borderId="48" xfId="2" applyNumberFormat="1" applyFont="1" applyFill="1" applyBorder="1" applyAlignment="1">
      <alignment horizontal="right" vertical="center"/>
    </xf>
    <xf numFmtId="166" fontId="48" fillId="4" borderId="50" xfId="2" applyNumberFormat="1" applyFont="1" applyFill="1" applyBorder="1" applyAlignment="1">
      <alignment horizontal="right" vertical="center"/>
    </xf>
    <xf numFmtId="166" fontId="48" fillId="4" borderId="49" xfId="2" applyNumberFormat="1" applyFont="1" applyFill="1" applyBorder="1" applyAlignment="1">
      <alignment horizontal="right" vertical="center"/>
    </xf>
    <xf numFmtId="167" fontId="48" fillId="4" borderId="67" xfId="2" applyNumberFormat="1" applyFont="1" applyFill="1" applyBorder="1" applyAlignment="1">
      <alignment horizontal="right" vertical="center"/>
    </xf>
    <xf numFmtId="0" fontId="48" fillId="4" borderId="64" xfId="2" applyFont="1" applyFill="1" applyBorder="1" applyAlignment="1">
      <alignment horizontal="center" vertical="center"/>
    </xf>
    <xf numFmtId="0" fontId="48" fillId="4" borderId="67" xfId="2" applyFont="1" applyFill="1" applyBorder="1" applyAlignment="1">
      <alignment horizontal="center" vertical="center"/>
    </xf>
    <xf numFmtId="0" fontId="49" fillId="2" borderId="64" xfId="2" applyFont="1" applyFill="1" applyBorder="1" applyAlignment="1">
      <alignment horizontal="center" vertical="center"/>
    </xf>
    <xf numFmtId="0" fontId="45" fillId="3" borderId="64" xfId="2" applyFont="1" applyFill="1" applyBorder="1" applyAlignment="1">
      <alignment horizontal="center" vertical="center"/>
    </xf>
    <xf numFmtId="166" fontId="45" fillId="3" borderId="53" xfId="2" applyNumberFormat="1" applyFont="1" applyFill="1" applyBorder="1" applyAlignment="1">
      <alignment horizontal="right" vertical="center"/>
    </xf>
    <xf numFmtId="166" fontId="45" fillId="3" borderId="54" xfId="2" applyNumberFormat="1" applyFont="1" applyFill="1" applyBorder="1" applyAlignment="1">
      <alignment horizontal="right" vertical="center"/>
    </xf>
    <xf numFmtId="166" fontId="45" fillId="3" borderId="55" xfId="2" applyNumberFormat="1" applyFont="1" applyFill="1" applyBorder="1" applyAlignment="1">
      <alignment horizontal="right" vertical="center"/>
    </xf>
    <xf numFmtId="167" fontId="45" fillId="3" borderId="64" xfId="2" applyNumberFormat="1" applyFont="1" applyFill="1" applyBorder="1" applyAlignment="1">
      <alignment horizontal="right" vertical="center"/>
    </xf>
    <xf numFmtId="0" fontId="45" fillId="3" borderId="70" xfId="2" applyFont="1" applyFill="1" applyBorder="1" applyAlignment="1">
      <alignment horizontal="center" vertical="center"/>
    </xf>
    <xf numFmtId="166" fontId="45" fillId="3" borderId="71" xfId="2" applyNumberFormat="1" applyFont="1" applyFill="1" applyBorder="1" applyAlignment="1">
      <alignment horizontal="right" vertical="center"/>
    </xf>
    <xf numFmtId="166" fontId="45" fillId="3" borderId="72" xfId="2" applyNumberFormat="1" applyFont="1" applyFill="1" applyBorder="1" applyAlignment="1">
      <alignment horizontal="right" vertical="center"/>
    </xf>
    <xf numFmtId="166" fontId="45" fillId="3" borderId="73" xfId="2" applyNumberFormat="1" applyFont="1" applyFill="1" applyBorder="1" applyAlignment="1">
      <alignment horizontal="right" vertical="center"/>
    </xf>
    <xf numFmtId="167" fontId="45" fillId="3" borderId="70" xfId="2" applyNumberFormat="1" applyFont="1" applyFill="1" applyBorder="1" applyAlignment="1">
      <alignment horizontal="right" vertical="center"/>
    </xf>
    <xf numFmtId="0" fontId="45" fillId="4" borderId="64" xfId="2" applyFont="1" applyFill="1" applyBorder="1" applyAlignment="1">
      <alignment horizontal="center" vertical="center"/>
    </xf>
    <xf numFmtId="166" fontId="45" fillId="4" borderId="53" xfId="2" applyNumberFormat="1" applyFont="1" applyFill="1" applyBorder="1" applyAlignment="1">
      <alignment horizontal="right" vertical="center"/>
    </xf>
    <xf numFmtId="166" fontId="45" fillId="4" borderId="54" xfId="2" applyNumberFormat="1" applyFont="1" applyFill="1" applyBorder="1" applyAlignment="1">
      <alignment horizontal="right" vertical="center"/>
    </xf>
    <xf numFmtId="166" fontId="45" fillId="4" borderId="55" xfId="2" applyNumberFormat="1" applyFont="1" applyFill="1" applyBorder="1" applyAlignment="1">
      <alignment horizontal="right" vertical="center"/>
    </xf>
    <xf numFmtId="167" fontId="45" fillId="4" borderId="64" xfId="2" applyNumberFormat="1" applyFont="1" applyFill="1" applyBorder="1" applyAlignment="1">
      <alignment horizontal="right" vertical="center"/>
    </xf>
    <xf numFmtId="0" fontId="45" fillId="4" borderId="70" xfId="2" applyFont="1" applyFill="1" applyBorder="1" applyAlignment="1">
      <alignment horizontal="center" vertical="center"/>
    </xf>
    <xf numFmtId="166" fontId="45" fillId="4" borderId="71" xfId="2" applyNumberFormat="1" applyFont="1" applyFill="1" applyBorder="1" applyAlignment="1">
      <alignment horizontal="right" vertical="center"/>
    </xf>
    <xf numFmtId="166" fontId="45" fillId="4" borderId="72" xfId="2" applyNumberFormat="1" applyFont="1" applyFill="1" applyBorder="1" applyAlignment="1">
      <alignment horizontal="right" vertical="center"/>
    </xf>
    <xf numFmtId="166" fontId="45" fillId="4" borderId="73" xfId="2" applyNumberFormat="1" applyFont="1" applyFill="1" applyBorder="1" applyAlignment="1">
      <alignment horizontal="right" vertical="center"/>
    </xf>
    <xf numFmtId="167" fontId="45" fillId="4" borderId="70" xfId="2" applyNumberFormat="1" applyFont="1" applyFill="1" applyBorder="1" applyAlignment="1">
      <alignment horizontal="right" vertical="center"/>
    </xf>
    <xf numFmtId="0" fontId="49" fillId="2" borderId="17" xfId="2" applyFont="1" applyFill="1" applyBorder="1" applyAlignment="1">
      <alignment horizontal="left" vertical="center"/>
    </xf>
    <xf numFmtId="0" fontId="49" fillId="2" borderId="4" xfId="2" applyFont="1" applyFill="1" applyBorder="1" applyAlignment="1">
      <alignment horizontal="center" vertical="center"/>
    </xf>
    <xf numFmtId="166" fontId="49" fillId="2" borderId="61" xfId="2" applyNumberFormat="1" applyFont="1" applyFill="1" applyBorder="1" applyAlignment="1">
      <alignment horizontal="right" vertical="center"/>
    </xf>
    <xf numFmtId="166" fontId="49" fillId="2" borderId="62" xfId="2" applyNumberFormat="1" applyFont="1" applyFill="1" applyBorder="1" applyAlignment="1">
      <alignment horizontal="right" vertical="center"/>
    </xf>
    <xf numFmtId="166" fontId="49" fillId="2" borderId="63" xfId="2" applyNumberFormat="1" applyFont="1" applyFill="1" applyBorder="1" applyAlignment="1">
      <alignment horizontal="right" vertical="center"/>
    </xf>
    <xf numFmtId="167" fontId="49" fillId="2" borderId="51" xfId="2" applyNumberFormat="1" applyFont="1" applyFill="1" applyBorder="1" applyAlignment="1">
      <alignment horizontal="right" vertical="center"/>
    </xf>
    <xf numFmtId="0" fontId="49" fillId="2" borderId="2" xfId="2" applyFont="1" applyFill="1" applyBorder="1" applyAlignment="1">
      <alignment horizontal="left" vertical="center"/>
    </xf>
    <xf numFmtId="0" fontId="49" fillId="2" borderId="1" xfId="2" applyFont="1" applyFill="1" applyBorder="1" applyAlignment="1">
      <alignment horizontal="center" vertical="center"/>
    </xf>
    <xf numFmtId="167" fontId="49" fillId="2" borderId="1" xfId="2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53" fillId="0" borderId="0" xfId="2" applyFont="1"/>
    <xf numFmtId="0" fontId="49" fillId="2" borderId="61" xfId="9" applyFont="1" applyFill="1" applyBorder="1" applyAlignment="1">
      <alignment horizontal="center" vertical="center" wrapText="1"/>
    </xf>
    <xf numFmtId="0" fontId="48" fillId="4" borderId="74" xfId="2" applyFont="1" applyFill="1" applyBorder="1" applyAlignment="1">
      <alignment horizontal="center" vertical="center"/>
    </xf>
    <xf numFmtId="0" fontId="48" fillId="4" borderId="66" xfId="2" applyFont="1" applyFill="1" applyBorder="1" applyAlignment="1">
      <alignment horizontal="center" vertical="center"/>
    </xf>
    <xf numFmtId="0" fontId="45" fillId="3" borderId="1" xfId="2" applyFont="1" applyFill="1" applyBorder="1" applyAlignment="1">
      <alignment horizontal="left" vertical="center"/>
    </xf>
    <xf numFmtId="174" fontId="54" fillId="2" borderId="1" xfId="4" applyNumberFormat="1" applyFont="1" applyFill="1" applyBorder="1" applyAlignment="1">
      <alignment horizontal="center" vertical="center"/>
    </xf>
    <xf numFmtId="0" fontId="50" fillId="0" borderId="0" xfId="2" applyFont="1" applyFill="1" applyBorder="1" applyAlignment="1">
      <alignment horizontal="left"/>
    </xf>
    <xf numFmtId="0" fontId="47" fillId="0" borderId="0" xfId="2" applyFont="1"/>
    <xf numFmtId="0" fontId="55" fillId="0" borderId="0" xfId="2" applyFont="1" applyFill="1" applyBorder="1" applyAlignment="1">
      <alignment horizontal="left"/>
    </xf>
    <xf numFmtId="0" fontId="49" fillId="2" borderId="1" xfId="10" applyFont="1" applyFill="1" applyBorder="1" applyAlignment="1">
      <alignment horizontal="left"/>
    </xf>
    <xf numFmtId="0" fontId="49" fillId="2" borderId="1" xfId="11" applyFont="1" applyFill="1" applyBorder="1" applyAlignment="1">
      <alignment horizontal="center" vertical="center" wrapText="1"/>
    </xf>
    <xf numFmtId="0" fontId="56" fillId="0" borderId="1" xfId="10" applyFont="1" applyBorder="1" applyAlignment="1">
      <alignment horizontal="left"/>
    </xf>
    <xf numFmtId="9" fontId="44" fillId="0" borderId="1" xfId="4" applyFont="1" applyBorder="1" applyAlignment="1">
      <alignment horizontal="center"/>
    </xf>
    <xf numFmtId="0" fontId="56" fillId="4" borderId="1" xfId="10" applyFont="1" applyFill="1" applyBorder="1" applyAlignment="1">
      <alignment horizontal="left"/>
    </xf>
    <xf numFmtId="9" fontId="47" fillId="4" borderId="1" xfId="4" applyFont="1" applyFill="1" applyBorder="1" applyAlignment="1">
      <alignment horizontal="center"/>
    </xf>
    <xf numFmtId="0" fontId="57" fillId="0" borderId="0" xfId="2" applyFont="1" applyFill="1" applyBorder="1" applyAlignment="1">
      <alignment horizontal="left"/>
    </xf>
    <xf numFmtId="3" fontId="59" fillId="0" borderId="43" xfId="9" applyNumberFormat="1" applyFont="1" applyFill="1" applyBorder="1" applyAlignment="1">
      <alignment horizontal="right" vertical="center" indent="1"/>
    </xf>
    <xf numFmtId="3" fontId="48" fillId="0" borderId="45" xfId="9" applyNumberFormat="1" applyFont="1" applyBorder="1" applyAlignment="1">
      <alignment horizontal="right" vertical="center" indent="1"/>
    </xf>
    <xf numFmtId="3" fontId="48" fillId="0" borderId="45" xfId="9" applyNumberFormat="1" applyFont="1" applyFill="1" applyBorder="1" applyAlignment="1">
      <alignment horizontal="right" vertical="center" indent="1"/>
    </xf>
    <xf numFmtId="3" fontId="48" fillId="0" borderId="44" xfId="9" applyNumberFormat="1" applyFont="1" applyFill="1" applyBorder="1" applyAlignment="1">
      <alignment horizontal="right" vertical="center" indent="1"/>
    </xf>
    <xf numFmtId="3" fontId="59" fillId="0" borderId="76" xfId="9" applyNumberFormat="1" applyFont="1" applyFill="1" applyBorder="1" applyAlignment="1">
      <alignment horizontal="right" vertical="center" indent="1"/>
    </xf>
    <xf numFmtId="3" fontId="48" fillId="0" borderId="77" xfId="9" applyNumberFormat="1" applyFont="1" applyBorder="1" applyAlignment="1">
      <alignment horizontal="right" vertical="center" indent="1"/>
    </xf>
    <xf numFmtId="3" fontId="48" fillId="0" borderId="77" xfId="9" applyNumberFormat="1" applyFont="1" applyFill="1" applyBorder="1" applyAlignment="1">
      <alignment horizontal="right" vertical="center" indent="1"/>
    </xf>
    <xf numFmtId="3" fontId="48" fillId="0" borderId="78" xfId="9" applyNumberFormat="1" applyFont="1" applyFill="1" applyBorder="1" applyAlignment="1">
      <alignment horizontal="right" vertical="center" indent="1"/>
    </xf>
    <xf numFmtId="0" fontId="49" fillId="2" borderId="61" xfId="9" applyFont="1" applyFill="1" applyBorder="1" applyAlignment="1">
      <alignment horizontal="center" vertical="center"/>
    </xf>
    <xf numFmtId="0" fontId="45" fillId="3" borderId="1" xfId="2" applyFont="1" applyFill="1" applyBorder="1" applyAlignment="1">
      <alignment horizontal="center" vertical="center"/>
    </xf>
    <xf numFmtId="3" fontId="45" fillId="3" borderId="62" xfId="9" applyNumberFormat="1" applyFont="1" applyFill="1" applyBorder="1" applyAlignment="1">
      <alignment horizontal="right" vertical="center" indent="1"/>
    </xf>
    <xf numFmtId="3" fontId="45" fillId="3" borderId="63" xfId="9" applyNumberFormat="1" applyFont="1" applyFill="1" applyBorder="1" applyAlignment="1">
      <alignment horizontal="right" vertical="center" indent="1"/>
    </xf>
    <xf numFmtId="167" fontId="48" fillId="4" borderId="37" xfId="9" applyNumberFormat="1" applyFont="1" applyFill="1" applyBorder="1" applyAlignment="1">
      <alignment horizontal="right" vertical="center" indent="1"/>
    </xf>
    <xf numFmtId="167" fontId="48" fillId="4" borderId="39" xfId="9" applyNumberFormat="1" applyFont="1" applyFill="1" applyBorder="1" applyAlignment="1">
      <alignment horizontal="right" vertical="center" indent="1"/>
    </xf>
    <xf numFmtId="167" fontId="48" fillId="4" borderId="38" xfId="9" applyNumberFormat="1" applyFont="1" applyFill="1" applyBorder="1" applyAlignment="1">
      <alignment horizontal="right" vertical="center" indent="1"/>
    </xf>
    <xf numFmtId="167" fontId="48" fillId="0" borderId="43" xfId="9" applyNumberFormat="1" applyFont="1" applyBorder="1" applyAlignment="1">
      <alignment horizontal="right" vertical="center" indent="1"/>
    </xf>
    <xf numFmtId="167" fontId="48" fillId="0" borderId="45" xfId="9" applyNumberFormat="1" applyFont="1" applyBorder="1" applyAlignment="1">
      <alignment horizontal="right" vertical="center" indent="1"/>
    </xf>
    <xf numFmtId="167" fontId="48" fillId="0" borderId="45" xfId="9" applyNumberFormat="1" applyFont="1" applyFill="1" applyBorder="1" applyAlignment="1">
      <alignment horizontal="right" vertical="center" indent="1"/>
    </xf>
    <xf numFmtId="167" fontId="48" fillId="0" borderId="44" xfId="9" applyNumberFormat="1" applyFont="1" applyFill="1" applyBorder="1" applyAlignment="1">
      <alignment horizontal="right" vertical="center" indent="1"/>
    </xf>
    <xf numFmtId="167" fontId="48" fillId="4" borderId="43" xfId="9" applyNumberFormat="1" applyFont="1" applyFill="1" applyBorder="1" applyAlignment="1">
      <alignment horizontal="right" vertical="center" indent="1"/>
    </xf>
    <xf numFmtId="167" fontId="48" fillId="4" borderId="45" xfId="9" applyNumberFormat="1" applyFont="1" applyFill="1" applyBorder="1" applyAlignment="1">
      <alignment horizontal="right" vertical="center" indent="1"/>
    </xf>
    <xf numFmtId="167" fontId="48" fillId="4" borderId="44" xfId="9" applyNumberFormat="1" applyFont="1" applyFill="1" applyBorder="1" applyAlignment="1">
      <alignment horizontal="right" vertical="center" indent="1"/>
    </xf>
    <xf numFmtId="167" fontId="48" fillId="0" borderId="76" xfId="9" applyNumberFormat="1" applyFont="1" applyBorder="1" applyAlignment="1">
      <alignment horizontal="right" vertical="center" indent="1"/>
    </xf>
    <xf numFmtId="167" fontId="48" fillId="0" borderId="77" xfId="9" applyNumberFormat="1" applyFont="1" applyBorder="1" applyAlignment="1">
      <alignment horizontal="right" vertical="center" indent="1"/>
    </xf>
    <xf numFmtId="167" fontId="48" fillId="0" borderId="77" xfId="9" applyNumberFormat="1" applyFont="1" applyFill="1" applyBorder="1" applyAlignment="1">
      <alignment horizontal="right" vertical="center" indent="1"/>
    </xf>
    <xf numFmtId="167" fontId="48" fillId="0" borderId="50" xfId="9" applyNumberFormat="1" applyFont="1" applyFill="1" applyBorder="1" applyAlignment="1">
      <alignment horizontal="right" vertical="center" indent="1"/>
    </xf>
    <xf numFmtId="167" fontId="48" fillId="0" borderId="49" xfId="9" applyNumberFormat="1" applyFont="1" applyFill="1" applyBorder="1" applyAlignment="1">
      <alignment horizontal="right" vertical="center" indent="1"/>
    </xf>
    <xf numFmtId="167" fontId="48" fillId="3" borderId="61" xfId="9" applyNumberFormat="1" applyFont="1" applyFill="1" applyBorder="1" applyAlignment="1">
      <alignment horizontal="right" vertical="center" indent="1"/>
    </xf>
    <xf numFmtId="167" fontId="48" fillId="3" borderId="62" xfId="9" applyNumberFormat="1" applyFont="1" applyFill="1" applyBorder="1" applyAlignment="1">
      <alignment horizontal="right" vertical="center" indent="1"/>
    </xf>
    <xf numFmtId="167" fontId="48" fillId="3" borderId="63" xfId="9" applyNumberFormat="1" applyFont="1" applyFill="1" applyBorder="1" applyAlignment="1">
      <alignment horizontal="right" vertical="center" indent="1"/>
    </xf>
    <xf numFmtId="0" fontId="59" fillId="0" borderId="0" xfId="0" applyFont="1"/>
    <xf numFmtId="0" fontId="49" fillId="2" borderId="61" xfId="0" applyFont="1" applyFill="1" applyBorder="1" applyAlignment="1">
      <alignment horizontal="center" wrapText="1"/>
    </xf>
    <xf numFmtId="0" fontId="49" fillId="2" borderId="63" xfId="0" applyFont="1" applyFill="1" applyBorder="1" applyAlignment="1">
      <alignment horizontal="center" wrapText="1"/>
    </xf>
    <xf numFmtId="0" fontId="50" fillId="0" borderId="19" xfId="0" applyFont="1" applyBorder="1"/>
    <xf numFmtId="0" fontId="59" fillId="0" borderId="19" xfId="0" applyFont="1" applyBorder="1"/>
    <xf numFmtId="0" fontId="50" fillId="0" borderId="78" xfId="0" applyFont="1" applyBorder="1" applyAlignment="1">
      <alignment horizontal="right"/>
    </xf>
    <xf numFmtId="0" fontId="59" fillId="0" borderId="78" xfId="0" applyFont="1" applyBorder="1"/>
    <xf numFmtId="0" fontId="59" fillId="4" borderId="2" xfId="0" applyFont="1" applyFill="1" applyBorder="1"/>
    <xf numFmtId="0" fontId="59" fillId="4" borderId="4" xfId="0" applyFont="1" applyFill="1" applyBorder="1"/>
    <xf numFmtId="0" fontId="59" fillId="0" borderId="69" xfId="0" applyFont="1" applyBorder="1"/>
    <xf numFmtId="0" fontId="50" fillId="5" borderId="2" xfId="0" applyFont="1" applyFill="1" applyBorder="1"/>
    <xf numFmtId="0" fontId="50" fillId="5" borderId="3" xfId="0" applyFont="1" applyFill="1" applyBorder="1"/>
    <xf numFmtId="0" fontId="50" fillId="5" borderId="4" xfId="0" applyFont="1" applyFill="1" applyBorder="1"/>
    <xf numFmtId="0" fontId="50" fillId="3" borderId="2" xfId="0" applyFont="1" applyFill="1" applyBorder="1"/>
    <xf numFmtId="0" fontId="50" fillId="3" borderId="3" xfId="0" applyFont="1" applyFill="1" applyBorder="1"/>
    <xf numFmtId="0" fontId="50" fillId="3" borderId="4" xfId="0" applyFont="1" applyFill="1" applyBorder="1"/>
    <xf numFmtId="0" fontId="50" fillId="3" borderId="17" xfId="0" applyFont="1" applyFill="1" applyBorder="1"/>
    <xf numFmtId="0" fontId="50" fillId="3" borderId="58" xfId="0" applyFont="1" applyFill="1" applyBorder="1"/>
    <xf numFmtId="0" fontId="50" fillId="3" borderId="60" xfId="0" applyFont="1" applyFill="1" applyBorder="1"/>
    <xf numFmtId="0" fontId="50" fillId="2" borderId="17" xfId="0" applyFont="1" applyFill="1" applyBorder="1"/>
    <xf numFmtId="0" fontId="50" fillId="2" borderId="58" xfId="0" applyFont="1" applyFill="1" applyBorder="1"/>
    <xf numFmtId="0" fontId="50" fillId="2" borderId="60" xfId="0" applyFont="1" applyFill="1" applyBorder="1"/>
    <xf numFmtId="164" fontId="50" fillId="2" borderId="58" xfId="0" applyNumberFormat="1" applyFont="1" applyFill="1" applyBorder="1" applyAlignment="1">
      <alignment horizontal="right"/>
    </xf>
    <xf numFmtId="0" fontId="49" fillId="2" borderId="22" xfId="0" applyFont="1" applyFill="1" applyBorder="1"/>
    <xf numFmtId="0" fontId="49" fillId="2" borderId="56" xfId="0" applyFont="1" applyFill="1" applyBorder="1"/>
    <xf numFmtId="0" fontId="49" fillId="2" borderId="59" xfId="0" applyFont="1" applyFill="1" applyBorder="1"/>
    <xf numFmtId="175" fontId="59" fillId="0" borderId="53" xfId="0" applyNumberFormat="1" applyFont="1" applyFill="1" applyBorder="1" applyAlignment="1">
      <alignment horizontal="right"/>
    </xf>
    <xf numFmtId="175" fontId="59" fillId="0" borderId="55" xfId="0" applyNumberFormat="1" applyFont="1" applyFill="1" applyBorder="1" applyAlignment="1">
      <alignment horizontal="right"/>
    </xf>
    <xf numFmtId="175" fontId="59" fillId="0" borderId="43" xfId="0" applyNumberFormat="1" applyFont="1" applyFill="1" applyBorder="1" applyAlignment="1">
      <alignment horizontal="right"/>
    </xf>
    <xf numFmtId="175" fontId="59" fillId="0" borderId="44" xfId="0" applyNumberFormat="1" applyFont="1" applyFill="1" applyBorder="1" applyAlignment="1">
      <alignment horizontal="right"/>
    </xf>
    <xf numFmtId="175" fontId="50" fillId="0" borderId="43" xfId="0" applyNumberFormat="1" applyFont="1" applyFill="1" applyBorder="1" applyAlignment="1">
      <alignment horizontal="right"/>
    </xf>
    <xf numFmtId="175" fontId="50" fillId="0" borderId="44" xfId="0" applyNumberFormat="1" applyFont="1" applyFill="1" applyBorder="1" applyAlignment="1">
      <alignment horizontal="right"/>
    </xf>
    <xf numFmtId="175" fontId="59" fillId="4" borderId="61" xfId="0" applyNumberFormat="1" applyFont="1" applyFill="1" applyBorder="1" applyAlignment="1">
      <alignment horizontal="right"/>
    </xf>
    <xf numFmtId="175" fontId="59" fillId="4" borderId="63" xfId="0" applyNumberFormat="1" applyFont="1" applyFill="1" applyBorder="1" applyAlignment="1">
      <alignment horizontal="right"/>
    </xf>
    <xf numFmtId="175" fontId="59" fillId="0" borderId="68" xfId="0" applyNumberFormat="1" applyFont="1" applyFill="1" applyBorder="1" applyAlignment="1">
      <alignment horizontal="right"/>
    </xf>
    <xf numFmtId="175" fontId="59" fillId="0" borderId="69" xfId="0" applyNumberFormat="1" applyFont="1" applyFill="1" applyBorder="1" applyAlignment="1">
      <alignment horizontal="right"/>
    </xf>
    <xf numFmtId="175" fontId="59" fillId="0" borderId="76" xfId="0" applyNumberFormat="1" applyFont="1" applyFill="1" applyBorder="1" applyAlignment="1">
      <alignment horizontal="right"/>
    </xf>
    <xf numFmtId="175" fontId="59" fillId="0" borderId="78" xfId="0" applyNumberFormat="1" applyFont="1" applyFill="1" applyBorder="1" applyAlignment="1">
      <alignment horizontal="right"/>
    </xf>
    <xf numFmtId="175" fontId="50" fillId="3" borderId="61" xfId="0" applyNumberFormat="1" applyFont="1" applyFill="1" applyBorder="1" applyAlignment="1">
      <alignment horizontal="right"/>
    </xf>
    <xf numFmtId="175" fontId="50" fillId="3" borderId="63" xfId="0" applyNumberFormat="1" applyFont="1" applyFill="1" applyBorder="1" applyAlignment="1">
      <alignment horizontal="right"/>
    </xf>
    <xf numFmtId="175" fontId="59" fillId="0" borderId="43" xfId="3" applyNumberFormat="1" applyFont="1" applyFill="1" applyBorder="1" applyAlignment="1">
      <alignment horizontal="right"/>
    </xf>
    <xf numFmtId="175" fontId="59" fillId="0" borderId="44" xfId="3" applyNumberFormat="1" applyFont="1" applyFill="1" applyBorder="1" applyAlignment="1">
      <alignment horizontal="right"/>
    </xf>
    <xf numFmtId="175" fontId="59" fillId="0" borderId="53" xfId="3" applyNumberFormat="1" applyFont="1" applyFill="1" applyBorder="1" applyAlignment="1">
      <alignment horizontal="right"/>
    </xf>
    <xf numFmtId="175" fontId="59" fillId="3" borderId="81" xfId="0" applyNumberFormat="1" applyFont="1" applyFill="1" applyBorder="1" applyAlignment="1">
      <alignment horizontal="right"/>
    </xf>
    <xf numFmtId="175" fontId="59" fillId="3" borderId="80" xfId="0" applyNumberFormat="1" applyFont="1" applyFill="1" applyBorder="1" applyAlignment="1">
      <alignment horizontal="right"/>
    </xf>
    <xf numFmtId="175" fontId="49" fillId="2" borderId="82" xfId="0" applyNumberFormat="1" applyFont="1" applyFill="1" applyBorder="1" applyAlignment="1">
      <alignment horizontal="right"/>
    </xf>
    <xf numFmtId="175" fontId="49" fillId="2" borderId="83" xfId="0" applyNumberFormat="1" applyFont="1" applyFill="1" applyBorder="1" applyAlignment="1">
      <alignment horizontal="right"/>
    </xf>
    <xf numFmtId="175" fontId="49" fillId="2" borderId="84" xfId="0" applyNumberFormat="1" applyFont="1" applyFill="1" applyBorder="1" applyAlignment="1">
      <alignment horizontal="right"/>
    </xf>
    <xf numFmtId="0" fontId="40" fillId="2" borderId="62" xfId="0" applyFont="1" applyFill="1" applyBorder="1" applyAlignment="1">
      <alignment horizontal="center" vertical="center" wrapText="1"/>
    </xf>
    <xf numFmtId="0" fontId="40" fillId="2" borderId="63" xfId="0" applyFont="1" applyFill="1" applyBorder="1" applyAlignment="1">
      <alignment horizontal="center" vertical="center" wrapText="1"/>
    </xf>
    <xf numFmtId="0" fontId="40" fillId="2" borderId="61" xfId="0" applyFont="1" applyFill="1" applyBorder="1" applyAlignment="1">
      <alignment horizontal="center" vertical="center" wrapText="1"/>
    </xf>
    <xf numFmtId="0" fontId="52" fillId="0" borderId="53" xfId="0" applyFont="1" applyFill="1" applyBorder="1" applyAlignment="1">
      <alignment horizontal="left" indent="1"/>
    </xf>
    <xf numFmtId="0" fontId="52" fillId="0" borderId="20" xfId="0" applyFont="1" applyFill="1" applyBorder="1" applyAlignment="1">
      <alignment horizontal="left" indent="1"/>
    </xf>
    <xf numFmtId="0" fontId="65" fillId="0" borderId="61" xfId="0" applyFont="1" applyFill="1" applyBorder="1" applyAlignment="1">
      <alignment horizontal="left" indent="1"/>
    </xf>
    <xf numFmtId="0" fontId="58" fillId="0" borderId="54" xfId="0" applyFont="1" applyFill="1" applyBorder="1" applyAlignment="1">
      <alignment horizontal="right" indent="1"/>
    </xf>
    <xf numFmtId="0" fontId="58" fillId="0" borderId="21" xfId="0" applyFont="1" applyFill="1" applyBorder="1" applyAlignment="1">
      <alignment horizontal="right" indent="1"/>
    </xf>
    <xf numFmtId="0" fontId="51" fillId="0" borderId="62" xfId="0" applyFont="1" applyFill="1" applyBorder="1" applyAlignment="1">
      <alignment horizontal="right" indent="1"/>
    </xf>
    <xf numFmtId="0" fontId="51" fillId="0" borderId="63" xfId="0" applyFont="1" applyFill="1" applyBorder="1" applyAlignment="1">
      <alignment horizontal="right" indent="1"/>
    </xf>
    <xf numFmtId="0" fontId="52" fillId="4" borderId="53" xfId="0" applyFont="1" applyFill="1" applyBorder="1" applyAlignment="1">
      <alignment horizontal="left" indent="1"/>
    </xf>
    <xf numFmtId="0" fontId="58" fillId="4" borderId="54" xfId="0" applyFont="1" applyFill="1" applyBorder="1" applyAlignment="1">
      <alignment horizontal="right" indent="1"/>
    </xf>
    <xf numFmtId="0" fontId="52" fillId="4" borderId="20" xfId="0" applyFont="1" applyFill="1" applyBorder="1" applyAlignment="1">
      <alignment horizontal="left" indent="1"/>
    </xf>
    <xf numFmtId="0" fontId="58" fillId="4" borderId="21" xfId="0" applyFont="1" applyFill="1" applyBorder="1" applyAlignment="1">
      <alignment horizontal="right" indent="1"/>
    </xf>
    <xf numFmtId="0" fontId="65" fillId="4" borderId="61" xfId="0" applyFont="1" applyFill="1" applyBorder="1" applyAlignment="1">
      <alignment horizontal="left" indent="1"/>
    </xf>
    <xf numFmtId="0" fontId="51" fillId="4" borderId="62" xfId="0" applyFont="1" applyFill="1" applyBorder="1" applyAlignment="1">
      <alignment horizontal="right" indent="1"/>
    </xf>
    <xf numFmtId="0" fontId="51" fillId="4" borderId="63" xfId="0" applyFont="1" applyFill="1" applyBorder="1" applyAlignment="1">
      <alignment horizontal="right" indent="1"/>
    </xf>
    <xf numFmtId="0" fontId="58" fillId="0" borderId="87" xfId="0" applyFont="1" applyFill="1" applyBorder="1" applyAlignment="1">
      <alignment horizontal="right" indent="1"/>
    </xf>
    <xf numFmtId="0" fontId="58" fillId="0" borderId="60" xfId="0" applyFont="1" applyFill="1" applyBorder="1" applyAlignment="1">
      <alignment horizontal="right" indent="1"/>
    </xf>
    <xf numFmtId="0" fontId="58" fillId="0" borderId="88" xfId="0" applyFont="1" applyFill="1" applyBorder="1" applyAlignment="1">
      <alignment horizontal="right" indent="1"/>
    </xf>
    <xf numFmtId="0" fontId="58" fillId="0" borderId="59" xfId="0" applyFont="1" applyFill="1" applyBorder="1" applyAlignment="1">
      <alignment horizontal="right" indent="1"/>
    </xf>
    <xf numFmtId="0" fontId="58" fillId="4" borderId="87" xfId="0" applyFont="1" applyFill="1" applyBorder="1" applyAlignment="1">
      <alignment horizontal="right" indent="1"/>
    </xf>
    <xf numFmtId="0" fontId="58" fillId="4" borderId="60" xfId="0" applyFont="1" applyFill="1" applyBorder="1" applyAlignment="1">
      <alignment horizontal="right" indent="1"/>
    </xf>
    <xf numFmtId="0" fontId="58" fillId="4" borderId="88" xfId="0" applyFont="1" applyFill="1" applyBorder="1" applyAlignment="1">
      <alignment horizontal="right" indent="1"/>
    </xf>
    <xf numFmtId="0" fontId="58" fillId="4" borderId="59" xfId="0" applyFont="1" applyFill="1" applyBorder="1" applyAlignment="1">
      <alignment horizontal="right" indent="1"/>
    </xf>
    <xf numFmtId="0" fontId="47" fillId="0" borderId="0" xfId="3" applyFont="1" applyFill="1"/>
    <xf numFmtId="0" fontId="47" fillId="0" borderId="0" xfId="2" applyFont="1" applyFill="1"/>
    <xf numFmtId="0" fontId="46" fillId="0" borderId="0" xfId="2" applyFont="1" applyFill="1"/>
    <xf numFmtId="0" fontId="66" fillId="0" borderId="0" xfId="3" applyFont="1" applyFill="1" applyAlignment="1">
      <alignment horizontal="center"/>
    </xf>
    <xf numFmtId="0" fontId="61" fillId="2" borderId="52" xfId="2" applyFont="1" applyFill="1" applyBorder="1" applyAlignment="1">
      <alignment horizontal="center" vertical="top" wrapText="1"/>
    </xf>
    <xf numFmtId="0" fontId="68" fillId="0" borderId="53" xfId="2" applyFont="1" applyFill="1" applyBorder="1" applyAlignment="1">
      <alignment horizontal="center"/>
    </xf>
    <xf numFmtId="0" fontId="68" fillId="0" borderId="54" xfId="2" applyFont="1" applyFill="1" applyBorder="1" applyAlignment="1">
      <alignment wrapText="1"/>
    </xf>
    <xf numFmtId="0" fontId="68" fillId="0" borderId="54" xfId="2" applyFont="1" applyFill="1" applyBorder="1" applyAlignment="1">
      <alignment horizontal="center" wrapText="1"/>
    </xf>
    <xf numFmtId="164" fontId="68" fillId="0" borderId="54" xfId="2" applyNumberFormat="1" applyFont="1" applyFill="1" applyBorder="1" applyAlignment="1"/>
    <xf numFmtId="164" fontId="68" fillId="0" borderId="54" xfId="2" applyNumberFormat="1" applyFont="1" applyFill="1" applyBorder="1" applyAlignment="1">
      <alignment horizontal="center"/>
    </xf>
    <xf numFmtId="0" fontId="68" fillId="0" borderId="54" xfId="2" applyFont="1" applyFill="1" applyBorder="1" applyAlignment="1">
      <alignment horizontal="center"/>
    </xf>
    <xf numFmtId="0" fontId="68" fillId="0" borderId="43" xfId="2" applyFont="1" applyFill="1" applyBorder="1" applyAlignment="1">
      <alignment horizontal="center"/>
    </xf>
    <xf numFmtId="0" fontId="68" fillId="0" borderId="45" xfId="2" applyFont="1" applyFill="1" applyBorder="1" applyAlignment="1">
      <alignment wrapText="1"/>
    </xf>
    <xf numFmtId="0" fontId="68" fillId="0" borderId="45" xfId="2" applyFont="1" applyFill="1" applyBorder="1" applyAlignment="1">
      <alignment horizontal="center" wrapText="1"/>
    </xf>
    <xf numFmtId="164" fontId="68" fillId="0" borderId="45" xfId="2" applyNumberFormat="1" applyFont="1" applyFill="1" applyBorder="1" applyAlignment="1">
      <alignment horizontal="right"/>
    </xf>
    <xf numFmtId="164" fontId="68" fillId="0" borderId="45" xfId="2" applyNumberFormat="1" applyFont="1" applyFill="1" applyBorder="1" applyAlignment="1">
      <alignment horizontal="center"/>
    </xf>
    <xf numFmtId="0" fontId="68" fillId="0" borderId="45" xfId="2" applyFont="1" applyFill="1" applyBorder="1" applyAlignment="1">
      <alignment horizontal="center"/>
    </xf>
    <xf numFmtId="164" fontId="68" fillId="0" borderId="45" xfId="2" applyNumberFormat="1" applyFont="1" applyFill="1" applyBorder="1" applyAlignment="1"/>
    <xf numFmtId="0" fontId="68" fillId="0" borderId="45" xfId="2" applyFont="1" applyFill="1" applyBorder="1" applyAlignment="1"/>
    <xf numFmtId="0" fontId="44" fillId="0" borderId="0" xfId="3" applyFont="1" applyFill="1"/>
    <xf numFmtId="0" fontId="34" fillId="0" borderId="0" xfId="0" applyFont="1" applyFill="1" applyAlignment="1"/>
    <xf numFmtId="0" fontId="63" fillId="0" borderId="0" xfId="0" applyFont="1" applyFill="1" applyAlignment="1"/>
    <xf numFmtId="0" fontId="59" fillId="0" borderId="0" xfId="0" applyFont="1" applyFill="1"/>
    <xf numFmtId="0" fontId="59" fillId="0" borderId="18" xfId="3" applyFont="1" applyBorder="1"/>
    <xf numFmtId="0" fontId="57" fillId="0" borderId="65" xfId="0" applyFont="1" applyBorder="1"/>
    <xf numFmtId="0" fontId="57" fillId="0" borderId="66" xfId="0" applyFont="1" applyBorder="1"/>
    <xf numFmtId="0" fontId="59" fillId="0" borderId="69" xfId="3" applyFont="1" applyBorder="1"/>
    <xf numFmtId="0" fontId="70" fillId="0" borderId="69" xfId="3" applyFont="1" applyFill="1" applyBorder="1" applyAlignment="1">
      <alignment horizontal="right"/>
    </xf>
    <xf numFmtId="0" fontId="70" fillId="0" borderId="66" xfId="0" applyFont="1" applyFill="1" applyBorder="1"/>
    <xf numFmtId="0" fontId="59" fillId="4" borderId="43" xfId="0" applyFont="1" applyFill="1" applyBorder="1" applyAlignment="1">
      <alignment horizontal="right"/>
    </xf>
    <xf numFmtId="0" fontId="59" fillId="4" borderId="44" xfId="0" applyFont="1" applyFill="1" applyBorder="1" applyAlignment="1">
      <alignment horizontal="right"/>
    </xf>
    <xf numFmtId="0" fontId="59" fillId="4" borderId="78" xfId="0" applyFont="1" applyFill="1" applyBorder="1" applyAlignment="1">
      <alignment horizontal="right"/>
    </xf>
    <xf numFmtId="0" fontId="57" fillId="0" borderId="64" xfId="0" applyFont="1" applyBorder="1"/>
    <xf numFmtId="0" fontId="59" fillId="0" borderId="18" xfId="0" applyFont="1" applyBorder="1"/>
    <xf numFmtId="0" fontId="59" fillId="0" borderId="89" xfId="3" applyFont="1" applyBorder="1"/>
    <xf numFmtId="0" fontId="59" fillId="0" borderId="47" xfId="0" applyFont="1" applyBorder="1"/>
    <xf numFmtId="0" fontId="59" fillId="0" borderId="90" xfId="0" applyFont="1" applyBorder="1"/>
    <xf numFmtId="0" fontId="71" fillId="0" borderId="0" xfId="0" applyFont="1" applyFill="1" applyAlignment="1">
      <alignment horizontal="left"/>
    </xf>
    <xf numFmtId="175" fontId="59" fillId="0" borderId="53" xfId="0" applyNumberFormat="1" applyFont="1" applyBorder="1" applyAlignment="1">
      <alignment horizontal="right"/>
    </xf>
    <xf numFmtId="175" fontId="59" fillId="0" borderId="55" xfId="0" applyNumberFormat="1" applyFont="1" applyBorder="1" applyAlignment="1">
      <alignment horizontal="right"/>
    </xf>
    <xf numFmtId="175" fontId="59" fillId="0" borderId="68" xfId="0" applyNumberFormat="1" applyFont="1" applyBorder="1" applyAlignment="1">
      <alignment horizontal="right"/>
    </xf>
    <xf numFmtId="175" fontId="59" fillId="0" borderId="69" xfId="0" applyNumberFormat="1" applyFont="1" applyBorder="1" applyAlignment="1">
      <alignment horizontal="right"/>
    </xf>
    <xf numFmtId="175" fontId="50" fillId="0" borderId="68" xfId="0" applyNumberFormat="1" applyFont="1" applyFill="1" applyBorder="1" applyAlignment="1">
      <alignment horizontal="right"/>
    </xf>
    <xf numFmtId="175" fontId="50" fillId="0" borderId="69" xfId="0" applyNumberFormat="1" applyFont="1" applyFill="1" applyBorder="1" applyAlignment="1">
      <alignment horizontal="right"/>
    </xf>
    <xf numFmtId="175" fontId="59" fillId="0" borderId="43" xfId="0" applyNumberFormat="1" applyFont="1" applyBorder="1" applyAlignment="1">
      <alignment horizontal="right"/>
    </xf>
    <xf numFmtId="175" fontId="59" fillId="0" borderId="44" xfId="0" applyNumberFormat="1" applyFont="1" applyBorder="1" applyAlignment="1">
      <alignment horizontal="right"/>
    </xf>
    <xf numFmtId="175" fontId="59" fillId="4" borderId="43" xfId="0" applyNumberFormat="1" applyFont="1" applyFill="1" applyBorder="1" applyAlignment="1">
      <alignment horizontal="right"/>
    </xf>
    <xf numFmtId="175" fontId="59" fillId="4" borderId="44" xfId="0" applyNumberFormat="1" applyFont="1" applyFill="1" applyBorder="1" applyAlignment="1">
      <alignment horizontal="right"/>
    </xf>
    <xf numFmtId="175" fontId="50" fillId="5" borderId="3" xfId="0" applyNumberFormat="1" applyFont="1" applyFill="1" applyBorder="1" applyAlignment="1">
      <alignment horizontal="right"/>
    </xf>
    <xf numFmtId="0" fontId="72" fillId="0" borderId="0" xfId="0" applyFont="1"/>
    <xf numFmtId="0" fontId="58" fillId="0" borderId="0" xfId="0" applyFont="1"/>
    <xf numFmtId="0" fontId="58" fillId="0" borderId="0" xfId="0" applyFont="1" applyFill="1"/>
    <xf numFmtId="0" fontId="58" fillId="0" borderId="53" xfId="0" applyFont="1" applyFill="1" applyBorder="1"/>
    <xf numFmtId="0" fontId="58" fillId="0" borderId="43" xfId="0" applyFont="1" applyFill="1" applyBorder="1"/>
    <xf numFmtId="1" fontId="58" fillId="0" borderId="0" xfId="0" applyNumberFormat="1" applyFont="1" applyFill="1"/>
    <xf numFmtId="166" fontId="58" fillId="0" borderId="0" xfId="5" applyNumberFormat="1" applyFont="1" applyFill="1"/>
    <xf numFmtId="0" fontId="51" fillId="3" borderId="2" xfId="0" applyFont="1" applyFill="1" applyBorder="1"/>
    <xf numFmtId="0" fontId="43" fillId="3" borderId="43" xfId="0" applyFont="1" applyFill="1" applyBorder="1"/>
    <xf numFmtId="0" fontId="58" fillId="4" borderId="43" xfId="0" applyFont="1" applyFill="1" applyBorder="1"/>
    <xf numFmtId="0" fontId="40" fillId="2" borderId="48" xfId="0" applyFont="1" applyFill="1" applyBorder="1"/>
    <xf numFmtId="0" fontId="51" fillId="3" borderId="3" xfId="0" applyFont="1" applyFill="1" applyBorder="1" applyAlignment="1">
      <alignment horizontal="center"/>
    </xf>
    <xf numFmtId="0" fontId="51" fillId="3" borderId="4" xfId="0" applyFont="1" applyFill="1" applyBorder="1" applyAlignment="1">
      <alignment horizontal="center"/>
    </xf>
    <xf numFmtId="3" fontId="58" fillId="0" borderId="54" xfId="0" applyNumberFormat="1" applyFont="1" applyFill="1" applyBorder="1" applyAlignment="1">
      <alignment horizontal="right" indent="1"/>
    </xf>
    <xf numFmtId="3" fontId="58" fillId="0" borderId="55" xfId="0" applyNumberFormat="1" applyFont="1" applyFill="1" applyBorder="1" applyAlignment="1">
      <alignment horizontal="right" indent="1"/>
    </xf>
    <xf numFmtId="3" fontId="58" fillId="4" borderId="45" xfId="0" applyNumberFormat="1" applyFont="1" applyFill="1" applyBorder="1" applyAlignment="1">
      <alignment horizontal="right" indent="1"/>
    </xf>
    <xf numFmtId="3" fontId="58" fillId="4" borderId="44" xfId="0" applyNumberFormat="1" applyFont="1" applyFill="1" applyBorder="1" applyAlignment="1">
      <alignment horizontal="right" indent="1"/>
    </xf>
    <xf numFmtId="3" fontId="58" fillId="0" borderId="45" xfId="0" applyNumberFormat="1" applyFont="1" applyFill="1" applyBorder="1" applyAlignment="1">
      <alignment horizontal="right" indent="1"/>
    </xf>
    <xf numFmtId="3" fontId="58" fillId="0" borderId="44" xfId="0" applyNumberFormat="1" applyFont="1" applyFill="1" applyBorder="1" applyAlignment="1">
      <alignment horizontal="right" indent="1"/>
    </xf>
    <xf numFmtId="3" fontId="43" fillId="3" borderId="45" xfId="0" applyNumberFormat="1" applyFont="1" applyFill="1" applyBorder="1" applyAlignment="1">
      <alignment horizontal="right" indent="1"/>
    </xf>
    <xf numFmtId="3" fontId="43" fillId="3" borderId="44" xfId="0" applyNumberFormat="1" applyFont="1" applyFill="1" applyBorder="1" applyAlignment="1">
      <alignment horizontal="right" indent="1"/>
    </xf>
    <xf numFmtId="3" fontId="40" fillId="2" borderId="50" xfId="0" applyNumberFormat="1" applyFont="1" applyFill="1" applyBorder="1" applyAlignment="1">
      <alignment horizontal="right" indent="1"/>
    </xf>
    <xf numFmtId="3" fontId="40" fillId="2" borderId="49" xfId="0" applyNumberFormat="1" applyFont="1" applyFill="1" applyBorder="1" applyAlignment="1">
      <alignment horizontal="right" indent="1"/>
    </xf>
    <xf numFmtId="3" fontId="9" fillId="4" borderId="1" xfId="2" applyNumberFormat="1" applyFont="1" applyFill="1" applyBorder="1" applyAlignment="1">
      <alignment horizontal="right" vertical="center" indent="1"/>
    </xf>
    <xf numFmtId="3" fontId="3" fillId="3" borderId="1" xfId="2" applyNumberFormat="1" applyFont="1" applyFill="1" applyBorder="1" applyAlignment="1">
      <alignment horizontal="right" vertical="center" indent="1"/>
    </xf>
    <xf numFmtId="3" fontId="33" fillId="3" borderId="1" xfId="2" applyNumberFormat="1" applyFont="1" applyFill="1" applyBorder="1" applyAlignment="1">
      <alignment horizontal="right" vertical="center" indent="1"/>
    </xf>
    <xf numFmtId="3" fontId="9" fillId="3" borderId="1" xfId="2" applyNumberFormat="1" applyFont="1" applyFill="1" applyBorder="1" applyAlignment="1">
      <alignment horizontal="right" vertical="center" indent="1"/>
    </xf>
    <xf numFmtId="3" fontId="10" fillId="3" borderId="1" xfId="2" applyNumberFormat="1" applyFont="1" applyFill="1" applyBorder="1" applyAlignment="1">
      <alignment horizontal="right" vertical="center" indent="1"/>
    </xf>
    <xf numFmtId="3" fontId="15" fillId="0" borderId="1" xfId="0" applyNumberFormat="1" applyFont="1" applyFill="1" applyBorder="1" applyAlignment="1">
      <alignment horizontal="right" vertical="center" indent="1"/>
    </xf>
    <xf numFmtId="3" fontId="3" fillId="0" borderId="1" xfId="2" applyNumberFormat="1" applyFont="1" applyFill="1" applyBorder="1" applyAlignment="1">
      <alignment horizontal="right" vertical="center" indent="1"/>
    </xf>
    <xf numFmtId="3" fontId="10" fillId="0" borderId="1" xfId="0" applyNumberFormat="1" applyFont="1" applyFill="1" applyBorder="1" applyAlignment="1">
      <alignment horizontal="right" vertical="center" indent="1"/>
    </xf>
    <xf numFmtId="3" fontId="10" fillId="0" borderId="1" xfId="4" applyNumberFormat="1" applyFont="1" applyFill="1" applyBorder="1" applyAlignment="1">
      <alignment horizontal="right" vertical="center" indent="1"/>
    </xf>
    <xf numFmtId="0" fontId="10" fillId="0" borderId="0" xfId="2" applyFont="1" applyFill="1" applyBorder="1" applyAlignment="1">
      <alignment horizontal="left" vertical="center" indent="3"/>
    </xf>
    <xf numFmtId="3" fontId="10" fillId="0" borderId="0" xfId="4" applyNumberFormat="1" applyFont="1" applyFill="1" applyBorder="1" applyAlignment="1">
      <alignment vertical="center"/>
    </xf>
    <xf numFmtId="0" fontId="73" fillId="0" borderId="0" xfId="0" applyFont="1"/>
    <xf numFmtId="0" fontId="74" fillId="2" borderId="1" xfId="0" applyFont="1" applyFill="1" applyBorder="1" applyAlignment="1">
      <alignment horizontal="center" vertical="center" wrapText="1"/>
    </xf>
    <xf numFmtId="176" fontId="74" fillId="6" borderId="1" xfId="0" applyNumberFormat="1" applyFont="1" applyFill="1" applyBorder="1" applyAlignment="1">
      <alignment horizontal="center" vertical="center" wrapText="1"/>
    </xf>
    <xf numFmtId="0" fontId="75" fillId="0" borderId="53" xfId="0" applyFont="1" applyBorder="1" applyAlignment="1">
      <alignment horizontal="center" wrapText="1"/>
    </xf>
    <xf numFmtId="0" fontId="75" fillId="0" borderId="54" xfId="0" applyFont="1" applyBorder="1" applyAlignment="1">
      <alignment wrapText="1"/>
    </xf>
    <xf numFmtId="0" fontId="75" fillId="0" borderId="54" xfId="0" applyFont="1" applyFill="1" applyBorder="1" applyAlignment="1">
      <alignment wrapText="1"/>
    </xf>
    <xf numFmtId="1" fontId="75" fillId="0" borderId="54" xfId="0" applyNumberFormat="1" applyFont="1" applyBorder="1" applyAlignment="1">
      <alignment horizontal="left" wrapText="1"/>
    </xf>
    <xf numFmtId="0" fontId="75" fillId="0" borderId="54" xfId="0" applyFont="1" applyBorder="1" applyAlignment="1">
      <alignment horizontal="center" wrapText="1"/>
    </xf>
    <xf numFmtId="164" fontId="73" fillId="0" borderId="54" xfId="0" applyNumberFormat="1" applyFont="1" applyBorder="1" applyAlignment="1">
      <alignment wrapText="1"/>
    </xf>
    <xf numFmtId="164" fontId="73" fillId="0" borderId="55" xfId="0" applyNumberFormat="1" applyFont="1" applyBorder="1" applyAlignment="1">
      <alignment wrapText="1"/>
    </xf>
    <xf numFmtId="0" fontId="75" fillId="0" borderId="43" xfId="0" applyFont="1" applyBorder="1" applyAlignment="1">
      <alignment horizontal="center" wrapText="1"/>
    </xf>
    <xf numFmtId="0" fontId="75" fillId="0" borderId="45" xfId="0" applyFont="1" applyBorder="1" applyAlignment="1">
      <alignment wrapText="1"/>
    </xf>
    <xf numFmtId="0" fontId="75" fillId="0" borderId="45" xfId="0" applyFont="1" applyFill="1" applyBorder="1" applyAlignment="1">
      <alignment wrapText="1"/>
    </xf>
    <xf numFmtId="1" fontId="75" fillId="0" borderId="45" xfId="0" applyNumberFormat="1" applyFont="1" applyBorder="1" applyAlignment="1">
      <alignment horizontal="left" wrapText="1"/>
    </xf>
    <xf numFmtId="0" fontId="75" fillId="0" borderId="45" xfId="0" applyFont="1" applyBorder="1" applyAlignment="1">
      <alignment horizontal="center" wrapText="1"/>
    </xf>
    <xf numFmtId="164" fontId="73" fillId="0" borderId="45" xfId="0" applyNumberFormat="1" applyFont="1" applyBorder="1" applyAlignment="1">
      <alignment wrapText="1"/>
    </xf>
    <xf numFmtId="164" fontId="73" fillId="0" borderId="44" xfId="0" applyNumberFormat="1" applyFont="1" applyBorder="1" applyAlignment="1">
      <alignment wrapText="1"/>
    </xf>
    <xf numFmtId="164" fontId="76" fillId="0" borderId="45" xfId="0" applyNumberFormat="1" applyFont="1" applyBorder="1" applyAlignment="1">
      <alignment wrapText="1"/>
    </xf>
    <xf numFmtId="164" fontId="76" fillId="0" borderId="45" xfId="0" applyNumberFormat="1" applyFont="1" applyFill="1" applyBorder="1" applyAlignment="1">
      <alignment wrapText="1"/>
    </xf>
    <xf numFmtId="164" fontId="76" fillId="0" borderId="44" xfId="0" applyNumberFormat="1" applyFont="1" applyFill="1" applyBorder="1" applyAlignment="1">
      <alignment wrapText="1"/>
    </xf>
    <xf numFmtId="0" fontId="75" fillId="0" borderId="43" xfId="0" applyFont="1" applyFill="1" applyBorder="1" applyAlignment="1">
      <alignment horizontal="center" wrapText="1"/>
    </xf>
    <xf numFmtId="0" fontId="75" fillId="0" borderId="45" xfId="0" applyFont="1" applyFill="1" applyBorder="1" applyAlignment="1">
      <alignment horizontal="center" wrapText="1"/>
    </xf>
    <xf numFmtId="0" fontId="75" fillId="0" borderId="48" xfId="0" applyFont="1" applyBorder="1" applyAlignment="1">
      <alignment horizontal="center" wrapText="1"/>
    </xf>
    <xf numFmtId="0" fontId="75" fillId="0" borderId="50" xfId="0" applyFont="1" applyBorder="1" applyAlignment="1">
      <alignment wrapText="1"/>
    </xf>
    <xf numFmtId="0" fontId="75" fillId="0" borderId="50" xfId="0" applyFont="1" applyBorder="1" applyAlignment="1">
      <alignment horizontal="center" wrapText="1"/>
    </xf>
    <xf numFmtId="164" fontId="73" fillId="0" borderId="50" xfId="0" applyNumberFormat="1" applyFont="1" applyBorder="1" applyAlignment="1">
      <alignment wrapText="1"/>
    </xf>
    <xf numFmtId="164" fontId="73" fillId="0" borderId="49" xfId="0" applyNumberFormat="1" applyFont="1" applyBorder="1" applyAlignment="1">
      <alignment wrapText="1"/>
    </xf>
    <xf numFmtId="0" fontId="50" fillId="0" borderId="17" xfId="0" applyFont="1" applyBorder="1"/>
    <xf numFmtId="0" fontId="78" fillId="2" borderId="1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vertical="center"/>
    </xf>
    <xf numFmtId="166" fontId="78" fillId="2" borderId="1" xfId="0" applyNumberFormat="1" applyFont="1" applyFill="1" applyBorder="1" applyAlignment="1">
      <alignment horizontal="center" vertical="center" wrapText="1"/>
    </xf>
    <xf numFmtId="0" fontId="63" fillId="0" borderId="17" xfId="0" applyFont="1" applyBorder="1"/>
    <xf numFmtId="0" fontId="63" fillId="0" borderId="19" xfId="0" applyFont="1" applyBorder="1"/>
    <xf numFmtId="0" fontId="63" fillId="3" borderId="22" xfId="0" applyFont="1" applyFill="1" applyBorder="1"/>
    <xf numFmtId="0" fontId="80" fillId="0" borderId="17" xfId="0" applyFont="1" applyBorder="1" applyAlignment="1">
      <alignment wrapText="1"/>
    </xf>
    <xf numFmtId="0" fontId="63" fillId="0" borderId="17" xfId="0" applyFont="1" applyBorder="1" applyAlignment="1">
      <alignment wrapText="1"/>
    </xf>
    <xf numFmtId="0" fontId="78" fillId="2" borderId="2" xfId="0" applyFont="1" applyFill="1" applyBorder="1"/>
    <xf numFmtId="0" fontId="59" fillId="0" borderId="17" xfId="0" applyFont="1" applyBorder="1"/>
    <xf numFmtId="175" fontId="59" fillId="0" borderId="42" xfId="0" applyNumberFormat="1" applyFont="1" applyFill="1" applyBorder="1" applyAlignment="1">
      <alignment horizontal="right"/>
    </xf>
    <xf numFmtId="175" fontId="50" fillId="0" borderId="42" xfId="0" applyNumberFormat="1" applyFont="1" applyFill="1" applyBorder="1" applyAlignment="1">
      <alignment horizontal="right"/>
    </xf>
    <xf numFmtId="175" fontId="59" fillId="4" borderId="91" xfId="0" applyNumberFormat="1" applyFont="1" applyFill="1" applyBorder="1" applyAlignment="1">
      <alignment horizontal="right"/>
    </xf>
    <xf numFmtId="175" fontId="59" fillId="0" borderId="92" xfId="0" applyNumberFormat="1" applyFont="1" applyFill="1" applyBorder="1" applyAlignment="1">
      <alignment horizontal="right"/>
    </xf>
    <xf numFmtId="175" fontId="59" fillId="0" borderId="93" xfId="0" applyNumberFormat="1" applyFont="1" applyFill="1" applyBorder="1" applyAlignment="1">
      <alignment horizontal="right"/>
    </xf>
    <xf numFmtId="175" fontId="50" fillId="3" borderId="91" xfId="0" applyNumberFormat="1" applyFont="1" applyFill="1" applyBorder="1" applyAlignment="1">
      <alignment horizontal="right"/>
    </xf>
    <xf numFmtId="175" fontId="59" fillId="0" borderId="94" xfId="0" applyNumberFormat="1" applyFont="1" applyFill="1" applyBorder="1" applyAlignment="1">
      <alignment horizontal="right"/>
    </xf>
    <xf numFmtId="175" fontId="59" fillId="3" borderId="95" xfId="0" applyNumberFormat="1" applyFont="1" applyFill="1" applyBorder="1" applyAlignment="1">
      <alignment horizontal="right"/>
    </xf>
    <xf numFmtId="175" fontId="49" fillId="2" borderId="96" xfId="0" applyNumberFormat="1" applyFont="1" applyFill="1" applyBorder="1" applyAlignment="1">
      <alignment horizontal="right"/>
    </xf>
    <xf numFmtId="3" fontId="10" fillId="0" borderId="0" xfId="2" applyNumberFormat="1" applyFont="1" applyFill="1" applyBorder="1" applyAlignment="1">
      <alignment vertical="center"/>
    </xf>
    <xf numFmtId="0" fontId="77" fillId="0" borderId="0" xfId="3" applyFont="1" applyAlignment="1">
      <alignment wrapText="1"/>
    </xf>
    <xf numFmtId="0" fontId="77" fillId="0" borderId="55" xfId="3" applyFont="1" applyBorder="1" applyAlignment="1">
      <alignment wrapText="1"/>
    </xf>
    <xf numFmtId="0" fontId="77" fillId="0" borderId="44" xfId="3" applyFont="1" applyBorder="1" applyAlignment="1">
      <alignment wrapText="1"/>
    </xf>
    <xf numFmtId="0" fontId="50" fillId="2" borderId="2" xfId="0" applyFont="1" applyFill="1" applyBorder="1" applyAlignment="1"/>
    <xf numFmtId="0" fontId="50" fillId="2" borderId="3" xfId="0" applyFont="1" applyFill="1" applyBorder="1" applyAlignment="1"/>
    <xf numFmtId="0" fontId="0" fillId="0" borderId="0" xfId="0" applyAlignment="1">
      <alignment vertical="center"/>
    </xf>
    <xf numFmtId="0" fontId="79" fillId="0" borderId="54" xfId="0" applyFont="1" applyBorder="1" applyAlignment="1">
      <alignment vertical="center"/>
    </xf>
    <xf numFmtId="0" fontId="79" fillId="0" borderId="45" xfId="0" applyFont="1" applyFill="1" applyBorder="1" applyAlignment="1">
      <alignment vertical="center"/>
    </xf>
    <xf numFmtId="0" fontId="79" fillId="0" borderId="45" xfId="0" applyFont="1" applyBorder="1" applyAlignment="1">
      <alignment vertical="center"/>
    </xf>
    <xf numFmtId="0" fontId="82" fillId="0" borderId="45" xfId="0" applyFont="1" applyFill="1" applyBorder="1" applyAlignment="1">
      <alignment vertical="center"/>
    </xf>
    <xf numFmtId="0" fontId="63" fillId="3" borderId="56" xfId="0" applyFont="1" applyFill="1" applyBorder="1" applyAlignment="1">
      <alignment vertical="center"/>
    </xf>
    <xf numFmtId="0" fontId="78" fillId="2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78" fillId="2" borderId="1" xfId="0" applyFont="1" applyFill="1" applyBorder="1" applyAlignment="1">
      <alignment horizontal="center" vertical="center"/>
    </xf>
    <xf numFmtId="0" fontId="82" fillId="0" borderId="45" xfId="0" applyFont="1" applyFill="1" applyBorder="1" applyAlignment="1">
      <alignment horizontal="right" vertical="center" indent="2"/>
    </xf>
    <xf numFmtId="0" fontId="83" fillId="0" borderId="0" xfId="0" applyFont="1"/>
    <xf numFmtId="0" fontId="85" fillId="0" borderId="0" xfId="3" applyFont="1" applyFill="1" applyAlignment="1">
      <alignment horizontal="left" indent="4"/>
    </xf>
    <xf numFmtId="0" fontId="88" fillId="0" borderId="0" xfId="0" applyFont="1" applyAlignment="1">
      <alignment horizontal="left" vertical="center" indent="4"/>
    </xf>
    <xf numFmtId="0" fontId="89" fillId="0" borderId="0" xfId="0" applyFont="1"/>
    <xf numFmtId="0" fontId="89" fillId="0" borderId="0" xfId="0" applyFont="1" applyAlignment="1">
      <alignment wrapText="1"/>
    </xf>
    <xf numFmtId="0" fontId="0" fillId="0" borderId="0" xfId="0" applyAlignment="1">
      <alignment wrapText="1"/>
    </xf>
    <xf numFmtId="0" fontId="84" fillId="0" borderId="0" xfId="6" applyFont="1" applyAlignment="1" applyProtection="1">
      <alignment horizontal="left" vertical="center" wrapText="1" indent="3"/>
    </xf>
    <xf numFmtId="0" fontId="90" fillId="0" borderId="0" xfId="0" applyFont="1" applyAlignment="1">
      <alignment vertical="center"/>
    </xf>
    <xf numFmtId="0" fontId="47" fillId="0" borderId="69" xfId="0" applyFont="1" applyBorder="1"/>
    <xf numFmtId="0" fontId="11" fillId="0" borderId="1" xfId="2" applyFont="1" applyFill="1" applyBorder="1" applyAlignment="1">
      <alignment horizontal="left" vertical="center" indent="5"/>
    </xf>
    <xf numFmtId="0" fontId="91" fillId="0" borderId="0" xfId="0" applyFont="1" applyAlignment="1">
      <alignment horizontal="center" vertical="center" wrapText="1"/>
    </xf>
    <xf numFmtId="0" fontId="91" fillId="0" borderId="0" xfId="0" applyFont="1"/>
    <xf numFmtId="0" fontId="93" fillId="3" borderId="11" xfId="5" applyNumberFormat="1" applyFont="1" applyFill="1" applyBorder="1" applyAlignment="1">
      <alignment vertical="center" wrapText="1"/>
    </xf>
    <xf numFmtId="0" fontId="93" fillId="3" borderId="11" xfId="5" applyNumberFormat="1" applyFont="1" applyFill="1" applyBorder="1" applyAlignment="1">
      <alignment horizontal="center" vertical="center" wrapText="1"/>
    </xf>
    <xf numFmtId="0" fontId="93" fillId="0" borderId="5" xfId="0" applyFont="1" applyFill="1" applyBorder="1" applyAlignment="1">
      <alignment horizontal="left" vertical="center"/>
    </xf>
    <xf numFmtId="0" fontId="93" fillId="0" borderId="6" xfId="0" applyFont="1" applyFill="1" applyBorder="1" applyAlignment="1">
      <alignment horizontal="right" vertical="center" wrapText="1"/>
    </xf>
    <xf numFmtId="0" fontId="79" fillId="0" borderId="74" xfId="0" applyFont="1" applyFill="1" applyBorder="1"/>
    <xf numFmtId="0" fontId="79" fillId="0" borderId="103" xfId="0" applyFont="1" applyFill="1" applyBorder="1"/>
    <xf numFmtId="0" fontId="79" fillId="0" borderId="39" xfId="0" applyFont="1" applyFill="1" applyBorder="1"/>
    <xf numFmtId="0" fontId="79" fillId="0" borderId="100" xfId="0" applyFont="1" applyFill="1" applyBorder="1"/>
    <xf numFmtId="0" fontId="79" fillId="0" borderId="66" xfId="0" applyFont="1" applyFill="1" applyBorder="1"/>
    <xf numFmtId="0" fontId="79" fillId="0" borderId="104" xfId="0" applyFont="1" applyFill="1" applyBorder="1"/>
    <xf numFmtId="0" fontId="79" fillId="0" borderId="45" xfId="0" applyFont="1" applyFill="1" applyBorder="1"/>
    <xf numFmtId="0" fontId="79" fillId="0" borderId="101" xfId="0" applyFont="1" applyFill="1" applyBorder="1"/>
    <xf numFmtId="0" fontId="79" fillId="0" borderId="67" xfId="0" applyFont="1" applyFill="1" applyBorder="1"/>
    <xf numFmtId="0" fontId="79" fillId="0" borderId="105" xfId="0" applyFont="1" applyFill="1" applyBorder="1"/>
    <xf numFmtId="0" fontId="79" fillId="0" borderId="50" xfId="0" applyFont="1" applyFill="1" applyBorder="1"/>
    <xf numFmtId="0" fontId="79" fillId="0" borderId="102" xfId="0" applyFont="1" applyFill="1" applyBorder="1"/>
    <xf numFmtId="0" fontId="63" fillId="4" borderId="34" xfId="0" applyFont="1" applyFill="1" applyBorder="1"/>
    <xf numFmtId="0" fontId="79" fillId="0" borderId="0" xfId="0" applyFont="1" applyAlignment="1">
      <alignment horizontal="center" vertical="center" wrapText="1"/>
    </xf>
    <xf numFmtId="0" fontId="79" fillId="0" borderId="0" xfId="0" applyFont="1"/>
    <xf numFmtId="0" fontId="63" fillId="4" borderId="106" xfId="0" applyFont="1" applyFill="1" applyBorder="1"/>
    <xf numFmtId="1" fontId="79" fillId="0" borderId="103" xfId="0" applyNumberFormat="1" applyFont="1" applyFill="1" applyBorder="1"/>
    <xf numFmtId="1" fontId="79" fillId="0" borderId="39" xfId="0" applyNumberFormat="1" applyFont="1" applyFill="1" applyBorder="1"/>
    <xf numFmtId="1" fontId="79" fillId="0" borderId="100" xfId="0" applyNumberFormat="1" applyFont="1" applyFill="1" applyBorder="1"/>
    <xf numFmtId="1" fontId="79" fillId="0" borderId="104" xfId="0" applyNumberFormat="1" applyFont="1" applyFill="1" applyBorder="1"/>
    <xf numFmtId="1" fontId="79" fillId="0" borderId="45" xfId="0" applyNumberFormat="1" applyFont="1" applyFill="1" applyBorder="1"/>
    <xf numFmtId="1" fontId="79" fillId="0" borderId="101" xfId="0" applyNumberFormat="1" applyFont="1" applyFill="1" applyBorder="1"/>
    <xf numFmtId="1" fontId="79" fillId="0" borderId="105" xfId="0" applyNumberFormat="1" applyFont="1" applyFill="1" applyBorder="1"/>
    <xf numFmtId="1" fontId="79" fillId="0" borderId="50" xfId="0" applyNumberFormat="1" applyFont="1" applyFill="1" applyBorder="1"/>
    <xf numFmtId="1" fontId="79" fillId="0" borderId="102" xfId="0" applyNumberFormat="1" applyFont="1" applyFill="1" applyBorder="1"/>
    <xf numFmtId="3" fontId="79" fillId="0" borderId="103" xfId="0" applyNumberFormat="1" applyFont="1" applyFill="1" applyBorder="1"/>
    <xf numFmtId="3" fontId="79" fillId="0" borderId="39" xfId="0" applyNumberFormat="1" applyFont="1" applyFill="1" applyBorder="1"/>
    <xf numFmtId="3" fontId="79" fillId="0" borderId="100" xfId="0" applyNumberFormat="1" applyFont="1" applyFill="1" applyBorder="1"/>
    <xf numFmtId="3" fontId="79" fillId="0" borderId="104" xfId="0" applyNumberFormat="1" applyFont="1" applyFill="1" applyBorder="1"/>
    <xf numFmtId="3" fontId="79" fillId="0" borderId="45" xfId="0" applyNumberFormat="1" applyFont="1" applyFill="1" applyBorder="1"/>
    <xf numFmtId="3" fontId="79" fillId="0" borderId="101" xfId="0" applyNumberFormat="1" applyFont="1" applyFill="1" applyBorder="1"/>
    <xf numFmtId="3" fontId="79" fillId="0" borderId="105" xfId="0" applyNumberFormat="1" applyFont="1" applyFill="1" applyBorder="1"/>
    <xf numFmtId="3" fontId="79" fillId="0" borderId="50" xfId="0" applyNumberFormat="1" applyFont="1" applyFill="1" applyBorder="1"/>
    <xf numFmtId="3" fontId="79" fillId="0" borderId="102" xfId="0" applyNumberFormat="1" applyFont="1" applyFill="1" applyBorder="1"/>
    <xf numFmtId="3" fontId="79" fillId="4" borderId="106" xfId="0" applyNumberFormat="1" applyFont="1" applyFill="1" applyBorder="1"/>
    <xf numFmtId="1" fontId="63" fillId="4" borderId="106" xfId="0" applyNumberFormat="1" applyFont="1" applyFill="1" applyBorder="1"/>
    <xf numFmtId="3" fontId="63" fillId="4" borderId="106" xfId="0" applyNumberFormat="1" applyFont="1" applyFill="1" applyBorder="1"/>
    <xf numFmtId="0" fontId="86" fillId="0" borderId="0" xfId="6" applyFont="1" applyAlignment="1" applyProtection="1"/>
    <xf numFmtId="0" fontId="86" fillId="0" borderId="0" xfId="6" applyFont="1" applyAlignment="1" applyProtection="1">
      <alignment wrapText="1"/>
    </xf>
    <xf numFmtId="0" fontId="85" fillId="0" borderId="0" xfId="0" applyFont="1" applyAlignment="1"/>
    <xf numFmtId="0" fontId="87" fillId="0" borderId="0" xfId="6" applyFont="1" applyAlignment="1" applyProtection="1">
      <alignment vertical="center"/>
    </xf>
    <xf numFmtId="0" fontId="86" fillId="0" borderId="0" xfId="6" applyFont="1" applyAlignment="1" applyProtection="1">
      <alignment vertical="center"/>
    </xf>
    <xf numFmtId="0" fontId="34" fillId="0" borderId="0" xfId="0" applyFont="1"/>
    <xf numFmtId="0" fontId="94" fillId="0" borderId="15" xfId="0" applyFont="1" applyFill="1" applyBorder="1" applyAlignment="1">
      <alignment horizontal="left"/>
    </xf>
    <xf numFmtId="0" fontId="47" fillId="0" borderId="15" xfId="0" applyFont="1" applyFill="1" applyBorder="1" applyAlignment="1">
      <alignment horizontal="right"/>
    </xf>
    <xf numFmtId="0" fontId="95" fillId="0" borderId="15" xfId="0" applyFont="1" applyFill="1" applyBorder="1" applyAlignment="1">
      <alignment horizontal="left"/>
    </xf>
    <xf numFmtId="0" fontId="96" fillId="0" borderId="15" xfId="0" applyFont="1" applyFill="1" applyBorder="1" applyAlignment="1">
      <alignment horizontal="right"/>
    </xf>
    <xf numFmtId="0" fontId="96" fillId="0" borderId="24" xfId="0" applyFont="1" applyFill="1" applyBorder="1" applyAlignment="1">
      <alignment horizontal="right"/>
    </xf>
    <xf numFmtId="9" fontId="56" fillId="3" borderId="32" xfId="0" applyNumberFormat="1" applyFont="1" applyFill="1" applyBorder="1" applyAlignment="1">
      <alignment horizontal="left" vertical="center" indent="3"/>
    </xf>
    <xf numFmtId="9" fontId="56" fillId="3" borderId="31" xfId="0" applyNumberFormat="1" applyFont="1" applyFill="1" applyBorder="1" applyAlignment="1">
      <alignment horizontal="left" vertical="center" indent="3"/>
    </xf>
    <xf numFmtId="165" fontId="47" fillId="0" borderId="1" xfId="5" quotePrefix="1" applyNumberFormat="1" applyFont="1" applyFill="1" applyBorder="1" applyAlignment="1">
      <alignment horizontal="left" wrapText="1"/>
    </xf>
    <xf numFmtId="37" fontId="47" fillId="0" borderId="1" xfId="5" applyNumberFormat="1" applyFont="1" applyFill="1" applyBorder="1" applyAlignment="1">
      <alignment horizontal="right"/>
    </xf>
    <xf numFmtId="37" fontId="47" fillId="0" borderId="27" xfId="5" applyNumberFormat="1" applyFont="1" applyFill="1" applyBorder="1" applyAlignment="1">
      <alignment horizontal="right"/>
    </xf>
    <xf numFmtId="165" fontId="47" fillId="4" borderId="1" xfId="5" quotePrefix="1" applyNumberFormat="1" applyFont="1" applyFill="1" applyBorder="1" applyAlignment="1">
      <alignment horizontal="left" wrapText="1"/>
    </xf>
    <xf numFmtId="37" fontId="47" fillId="4" borderId="1" xfId="5" applyNumberFormat="1" applyFont="1" applyFill="1" applyBorder="1" applyAlignment="1">
      <alignment horizontal="right"/>
    </xf>
    <xf numFmtId="37" fontId="47" fillId="4" borderId="27" xfId="5" applyNumberFormat="1" applyFont="1" applyFill="1" applyBorder="1" applyAlignment="1">
      <alignment horizontal="right"/>
    </xf>
    <xf numFmtId="165" fontId="47" fillId="0" borderId="1" xfId="5" applyNumberFormat="1" applyFont="1" applyFill="1" applyBorder="1" applyAlignment="1">
      <alignment horizontal="left" wrapText="1"/>
    </xf>
    <xf numFmtId="9" fontId="56" fillId="3" borderId="1" xfId="0" applyNumberFormat="1" applyFont="1" applyFill="1" applyBorder="1" applyAlignment="1">
      <alignment horizontal="left" vertical="center" indent="3"/>
    </xf>
    <xf numFmtId="9" fontId="56" fillId="3" borderId="27" xfId="0" applyNumberFormat="1" applyFont="1" applyFill="1" applyBorder="1" applyAlignment="1">
      <alignment horizontal="left" vertical="center" indent="3"/>
    </xf>
    <xf numFmtId="168" fontId="96" fillId="0" borderId="1" xfId="5" quotePrefix="1" applyNumberFormat="1" applyFont="1" applyFill="1" applyBorder="1" applyAlignment="1">
      <alignment horizontal="left" wrapText="1"/>
    </xf>
    <xf numFmtId="165" fontId="47" fillId="4" borderId="29" xfId="5" quotePrefix="1" applyNumberFormat="1" applyFont="1" applyFill="1" applyBorder="1" applyAlignment="1">
      <alignment horizontal="left" wrapText="1"/>
    </xf>
    <xf numFmtId="37" fontId="47" fillId="4" borderId="29" xfId="5" applyNumberFormat="1" applyFont="1" applyFill="1" applyBorder="1" applyAlignment="1">
      <alignment horizontal="right"/>
    </xf>
    <xf numFmtId="37" fontId="47" fillId="4" borderId="30" xfId="5" applyNumberFormat="1" applyFont="1" applyFill="1" applyBorder="1" applyAlignment="1">
      <alignment horizontal="right"/>
    </xf>
    <xf numFmtId="0" fontId="97" fillId="0" borderId="0" xfId="0" applyFont="1"/>
    <xf numFmtId="0" fontId="98" fillId="0" borderId="0" xfId="6" applyFont="1" applyAlignment="1" applyProtection="1"/>
    <xf numFmtId="0" fontId="99" fillId="0" borderId="0" xfId="0" applyFont="1"/>
    <xf numFmtId="0" fontId="100" fillId="0" borderId="0" xfId="6" applyFont="1" applyAlignment="1" applyProtection="1"/>
    <xf numFmtId="0" fontId="100" fillId="0" borderId="0" xfId="6" applyFont="1" applyAlignment="1" applyProtection="1">
      <alignment horizontal="left" indent="6"/>
    </xf>
    <xf numFmtId="0" fontId="101" fillId="0" borderId="0" xfId="0" applyFont="1"/>
    <xf numFmtId="0" fontId="100" fillId="0" borderId="0" xfId="0" applyFont="1" applyAlignment="1"/>
    <xf numFmtId="0" fontId="102" fillId="0" borderId="0" xfId="2" applyFont="1"/>
    <xf numFmtId="0" fontId="103" fillId="0" borderId="0" xfId="0" applyFont="1" applyAlignment="1"/>
    <xf numFmtId="0" fontId="103" fillId="0" borderId="0" xfId="0" applyFont="1"/>
    <xf numFmtId="0" fontId="104" fillId="0" borderId="0" xfId="3" applyFont="1" applyFill="1"/>
    <xf numFmtId="0" fontId="105" fillId="0" borderId="0" xfId="6" applyFont="1" applyAlignment="1" applyProtection="1">
      <alignment vertical="center"/>
    </xf>
    <xf numFmtId="0" fontId="63" fillId="0" borderId="0" xfId="0" applyFont="1"/>
    <xf numFmtId="0" fontId="98" fillId="0" borderId="0" xfId="6" applyFont="1" applyAlignment="1" applyProtection="1">
      <alignment vertical="center"/>
    </xf>
    <xf numFmtId="0" fontId="63" fillId="0" borderId="0" xfId="0" applyFont="1" applyAlignment="1">
      <alignment vertical="center"/>
    </xf>
    <xf numFmtId="0" fontId="79" fillId="0" borderId="0" xfId="0" applyFont="1" applyAlignment="1">
      <alignment horizontal="left" vertical="center" indent="4"/>
    </xf>
    <xf numFmtId="0" fontId="80" fillId="0" borderId="0" xfId="0" applyFont="1"/>
    <xf numFmtId="0" fontId="80" fillId="0" borderId="0" xfId="6" applyFont="1" applyAlignment="1" applyProtection="1"/>
    <xf numFmtId="0" fontId="96" fillId="0" borderId="35" xfId="3" applyFont="1" applyFill="1" applyBorder="1" applyAlignment="1">
      <alignment horizontal="right"/>
    </xf>
    <xf numFmtId="0" fontId="96" fillId="0" borderId="36" xfId="3" applyFont="1" applyFill="1" applyBorder="1" applyAlignment="1">
      <alignment horizontal="left"/>
    </xf>
    <xf numFmtId="0" fontId="96" fillId="0" borderId="37" xfId="7" applyFont="1" applyFill="1" applyBorder="1" applyAlignment="1" applyProtection="1">
      <alignment horizontal="right" vertical="center"/>
    </xf>
    <xf numFmtId="0" fontId="96" fillId="0" borderId="38" xfId="7" applyFont="1" applyFill="1" applyBorder="1" applyAlignment="1" applyProtection="1">
      <alignment vertical="center"/>
    </xf>
    <xf numFmtId="0" fontId="96" fillId="0" borderId="37" xfId="7" applyFont="1" applyFill="1" applyBorder="1" applyAlignment="1" applyProtection="1">
      <alignment horizontal="center" vertical="center"/>
    </xf>
    <xf numFmtId="0" fontId="96" fillId="0" borderId="39" xfId="7" applyFont="1" applyFill="1" applyBorder="1" applyAlignment="1" applyProtection="1">
      <alignment horizontal="center" vertical="center"/>
    </xf>
    <xf numFmtId="169" fontId="96" fillId="0" borderId="36" xfId="7" applyNumberFormat="1" applyFont="1" applyFill="1" applyBorder="1" applyAlignment="1" applyProtection="1">
      <alignment horizontal="center" vertical="center"/>
    </xf>
    <xf numFmtId="0" fontId="96" fillId="0" borderId="39" xfId="7" applyFont="1" applyFill="1" applyBorder="1" applyAlignment="1" applyProtection="1">
      <alignment vertical="center"/>
    </xf>
    <xf numFmtId="0" fontId="96" fillId="0" borderId="39" xfId="3" applyFont="1" applyFill="1" applyBorder="1" applyAlignment="1">
      <alignment horizontal="center"/>
    </xf>
    <xf numFmtId="49" fontId="96" fillId="0" borderId="36" xfId="3" applyNumberFormat="1" applyFont="1" applyFill="1" applyBorder="1" applyAlignment="1">
      <alignment horizontal="center"/>
    </xf>
    <xf numFmtId="0" fontId="96" fillId="0" borderId="36" xfId="3" applyFont="1" applyFill="1" applyBorder="1" applyAlignment="1">
      <alignment horizontal="center"/>
    </xf>
    <xf numFmtId="170" fontId="96" fillId="0" borderId="39" xfId="5" applyNumberFormat="1" applyFont="1" applyFill="1" applyBorder="1" applyAlignment="1" applyProtection="1">
      <alignment horizontal="center" vertical="center"/>
    </xf>
    <xf numFmtId="171" fontId="96" fillId="0" borderId="40" xfId="5" applyNumberFormat="1" applyFont="1" applyFill="1" applyBorder="1" applyAlignment="1" applyProtection="1">
      <alignment horizontal="center" vertical="center"/>
    </xf>
    <xf numFmtId="172" fontId="96" fillId="0" borderId="37" xfId="5" applyNumberFormat="1" applyFont="1" applyFill="1" applyBorder="1" applyAlignment="1" applyProtection="1">
      <alignment horizontal="right" vertical="center"/>
    </xf>
    <xf numFmtId="172" fontId="96" fillId="0" borderId="39" xfId="5" applyNumberFormat="1" applyFont="1" applyFill="1" applyBorder="1" applyAlignment="1" applyProtection="1">
      <alignment horizontal="right" vertical="center"/>
    </xf>
    <xf numFmtId="172" fontId="96" fillId="0" borderId="38" xfId="5" applyNumberFormat="1" applyFont="1" applyFill="1" applyBorder="1" applyAlignment="1" applyProtection="1">
      <alignment horizontal="right" vertical="center"/>
    </xf>
    <xf numFmtId="0" fontId="96" fillId="0" borderId="41" xfId="3" applyFont="1" applyFill="1" applyBorder="1" applyAlignment="1">
      <alignment horizontal="right"/>
    </xf>
    <xf numFmtId="0" fontId="96" fillId="0" borderId="42" xfId="3" applyFont="1" applyFill="1" applyBorder="1" applyAlignment="1">
      <alignment horizontal="left"/>
    </xf>
    <xf numFmtId="0" fontId="96" fillId="0" borderId="43" xfId="7" applyFont="1" applyFill="1" applyBorder="1" applyAlignment="1" applyProtection="1">
      <alignment horizontal="right" vertical="center"/>
    </xf>
    <xf numFmtId="0" fontId="96" fillId="0" borderId="44" xfId="7" applyFont="1" applyFill="1" applyBorder="1" applyAlignment="1" applyProtection="1">
      <alignment vertical="center"/>
    </xf>
    <xf numFmtId="0" fontId="96" fillId="0" borderId="43" xfId="7" applyFont="1" applyFill="1" applyBorder="1" applyAlignment="1" applyProtection="1">
      <alignment horizontal="center" vertical="center"/>
    </xf>
    <xf numFmtId="0" fontId="96" fillId="0" borderId="45" xfId="7" applyFont="1" applyFill="1" applyBorder="1" applyAlignment="1" applyProtection="1">
      <alignment horizontal="center" vertical="center"/>
    </xf>
    <xf numFmtId="169" fontId="96" fillId="0" borderId="42" xfId="7" applyNumberFormat="1" applyFont="1" applyFill="1" applyBorder="1" applyAlignment="1" applyProtection="1">
      <alignment horizontal="center" vertical="center"/>
    </xf>
    <xf numFmtId="0" fontId="96" fillId="0" borderId="45" xfId="7" applyFont="1" applyFill="1" applyBorder="1" applyAlignment="1" applyProtection="1">
      <alignment vertical="center"/>
    </xf>
    <xf numFmtId="0" fontId="96" fillId="0" borderId="45" xfId="3" applyFont="1" applyFill="1" applyBorder="1" applyAlignment="1">
      <alignment horizontal="center"/>
    </xf>
    <xf numFmtId="49" fontId="96" fillId="0" borderId="42" xfId="3" applyNumberFormat="1" applyFont="1" applyFill="1" applyBorder="1" applyAlignment="1">
      <alignment horizontal="center"/>
    </xf>
    <xf numFmtId="0" fontId="96" fillId="0" borderId="42" xfId="3" applyFont="1" applyFill="1" applyBorder="1" applyAlignment="1">
      <alignment horizontal="center"/>
    </xf>
    <xf numFmtId="170" fontId="96" fillId="0" borderId="46" xfId="5" applyNumberFormat="1" applyFont="1" applyFill="1" applyBorder="1" applyAlignment="1" applyProtection="1">
      <alignment horizontal="center" vertical="center"/>
    </xf>
    <xf numFmtId="171" fontId="96" fillId="0" borderId="47" xfId="5" applyNumberFormat="1" applyFont="1" applyFill="1" applyBorder="1" applyAlignment="1" applyProtection="1">
      <alignment horizontal="center" vertical="center"/>
    </xf>
    <xf numFmtId="172" fontId="96" fillId="0" borderId="43" xfId="5" applyNumberFormat="1" applyFont="1" applyFill="1" applyBorder="1" applyAlignment="1" applyProtection="1">
      <alignment horizontal="right" vertical="center"/>
    </xf>
    <xf numFmtId="172" fontId="96" fillId="0" borderId="45" xfId="5" applyNumberFormat="1" applyFont="1" applyFill="1" applyBorder="1" applyAlignment="1" applyProtection="1">
      <alignment horizontal="right" vertical="center"/>
    </xf>
    <xf numFmtId="172" fontId="96" fillId="0" borderId="44" xfId="5" applyNumberFormat="1" applyFont="1" applyFill="1" applyBorder="1" applyAlignment="1" applyProtection="1">
      <alignment horizontal="right" vertical="center"/>
    </xf>
    <xf numFmtId="0" fontId="87" fillId="0" borderId="0" xfId="6" applyFont="1" applyAlignment="1" applyProtection="1">
      <alignment horizontal="left" vertical="center"/>
    </xf>
    <xf numFmtId="166" fontId="79" fillId="0" borderId="54" xfId="0" applyNumberFormat="1" applyFont="1" applyBorder="1" applyAlignment="1">
      <alignment horizontal="right" vertical="center" indent="3"/>
    </xf>
    <xf numFmtId="166" fontId="79" fillId="0" borderId="45" xfId="0" applyNumberFormat="1" applyFont="1" applyBorder="1" applyAlignment="1">
      <alignment horizontal="right" vertical="center" indent="3"/>
    </xf>
    <xf numFmtId="166" fontId="82" fillId="0" borderId="45" xfId="0" applyNumberFormat="1" applyFont="1" applyFill="1" applyBorder="1" applyAlignment="1">
      <alignment horizontal="right" vertical="center" indent="3"/>
    </xf>
    <xf numFmtId="166" fontId="79" fillId="0" borderId="45" xfId="0" applyNumberFormat="1" applyFont="1" applyFill="1" applyBorder="1" applyAlignment="1">
      <alignment horizontal="right" vertical="center" indent="3"/>
    </xf>
    <xf numFmtId="166" fontId="63" fillId="3" borderId="56" xfId="0" applyNumberFormat="1" applyFont="1" applyFill="1" applyBorder="1" applyAlignment="1">
      <alignment horizontal="right" vertical="center" indent="3"/>
    </xf>
    <xf numFmtId="166" fontId="78" fillId="2" borderId="3" xfId="0" applyNumberFormat="1" applyFont="1" applyFill="1" applyBorder="1" applyAlignment="1">
      <alignment horizontal="right" vertical="center" indent="3"/>
    </xf>
    <xf numFmtId="166" fontId="79" fillId="0" borderId="55" xfId="0" applyNumberFormat="1" applyFont="1" applyBorder="1" applyAlignment="1">
      <alignment horizontal="right" vertical="center" indent="4"/>
    </xf>
    <xf numFmtId="166" fontId="79" fillId="0" borderId="44" xfId="0" applyNumberFormat="1" applyFont="1" applyBorder="1" applyAlignment="1">
      <alignment horizontal="right" vertical="center" indent="4"/>
    </xf>
    <xf numFmtId="166" fontId="82" fillId="0" borderId="44" xfId="0" applyNumberFormat="1" applyFont="1" applyFill="1" applyBorder="1" applyAlignment="1">
      <alignment horizontal="right" vertical="center" indent="4"/>
    </xf>
    <xf numFmtId="166" fontId="79" fillId="0" borderId="44" xfId="0" applyNumberFormat="1" applyFont="1" applyFill="1" applyBorder="1" applyAlignment="1">
      <alignment horizontal="right" vertical="center" indent="4"/>
    </xf>
    <xf numFmtId="166" fontId="63" fillId="3" borderId="56" xfId="0" applyNumberFormat="1" applyFont="1" applyFill="1" applyBorder="1" applyAlignment="1">
      <alignment horizontal="right" vertical="center" indent="4"/>
    </xf>
    <xf numFmtId="166" fontId="78" fillId="2" borderId="3" xfId="0" applyNumberFormat="1" applyFont="1" applyFill="1" applyBorder="1" applyAlignment="1">
      <alignment horizontal="right" vertical="center" indent="4"/>
    </xf>
    <xf numFmtId="0" fontId="61" fillId="2" borderId="33" xfId="3" applyFont="1" applyFill="1" applyBorder="1" applyAlignment="1">
      <alignment horizontal="center" vertical="center" wrapText="1"/>
    </xf>
    <xf numFmtId="0" fontId="61" fillId="2" borderId="34" xfId="3" applyFont="1" applyFill="1" applyBorder="1" applyAlignment="1">
      <alignment vertical="center" wrapText="1"/>
    </xf>
    <xf numFmtId="0" fontId="61" fillId="2" borderId="34" xfId="3" applyFont="1" applyFill="1" applyBorder="1" applyAlignment="1">
      <alignment horizontal="center" vertical="center" wrapText="1"/>
    </xf>
    <xf numFmtId="0" fontId="106" fillId="3" borderId="29" xfId="3" applyFont="1" applyFill="1" applyBorder="1" applyAlignment="1">
      <alignment horizontal="center" vertical="center" wrapText="1"/>
    </xf>
    <xf numFmtId="0" fontId="68" fillId="0" borderId="0" xfId="3" applyFont="1" applyFill="1" applyAlignment="1">
      <alignment vertical="center"/>
    </xf>
    <xf numFmtId="0" fontId="50" fillId="2" borderId="4" xfId="0" applyFont="1" applyFill="1" applyBorder="1" applyAlignment="1"/>
    <xf numFmtId="164" fontId="50" fillId="2" borderId="60" xfId="0" applyNumberFormat="1" applyFont="1" applyFill="1" applyBorder="1" applyAlignment="1">
      <alignment horizontal="right"/>
    </xf>
    <xf numFmtId="0" fontId="44" fillId="0" borderId="0" xfId="3" applyFont="1"/>
    <xf numFmtId="0" fontId="44" fillId="0" borderId="0" xfId="3" applyFont="1" applyAlignment="1">
      <alignment wrapText="1"/>
    </xf>
    <xf numFmtId="0" fontId="79" fillId="0" borderId="0" xfId="0" applyFont="1" applyBorder="1"/>
    <xf numFmtId="0" fontId="107" fillId="0" borderId="0" xfId="3" applyFont="1"/>
    <xf numFmtId="0" fontId="108" fillId="0" borderId="0" xfId="6" applyFont="1" applyAlignment="1" applyProtection="1"/>
    <xf numFmtId="0" fontId="108" fillId="0" borderId="0" xfId="6" applyFont="1" applyAlignment="1" applyProtection="1">
      <alignment horizontal="center"/>
    </xf>
    <xf numFmtId="0" fontId="63" fillId="0" borderId="0" xfId="0" applyFont="1" applyAlignment="1">
      <alignment horizontal="left"/>
    </xf>
    <xf numFmtId="0" fontId="103" fillId="0" borderId="0" xfId="0" applyFont="1" applyAlignment="1">
      <alignment horizontal="left"/>
    </xf>
    <xf numFmtId="3" fontId="10" fillId="0" borderId="1" xfId="2" applyNumberFormat="1" applyFont="1" applyFill="1" applyBorder="1" applyAlignment="1">
      <alignment vertical="center"/>
    </xf>
    <xf numFmtId="0" fontId="100" fillId="0" borderId="0" xfId="6" applyFont="1" applyAlignment="1" applyProtection="1">
      <alignment horizontal="left"/>
    </xf>
    <xf numFmtId="0" fontId="57" fillId="0" borderId="0" xfId="0" applyFont="1"/>
    <xf numFmtId="0" fontId="49" fillId="2" borderId="1" xfId="0" applyFont="1" applyFill="1" applyBorder="1" applyAlignment="1">
      <alignment vertical="center"/>
    </xf>
    <xf numFmtId="0" fontId="49" fillId="2" borderId="2" xfId="0" applyFont="1" applyFill="1" applyBorder="1" applyAlignment="1">
      <alignment vertical="center"/>
    </xf>
    <xf numFmtId="0" fontId="49" fillId="2" borderId="3" xfId="0" applyFont="1" applyFill="1" applyBorder="1" applyAlignment="1">
      <alignment horizontal="center" vertical="center"/>
    </xf>
    <xf numFmtId="0" fontId="49" fillId="2" borderId="3" xfId="0" applyFont="1" applyFill="1" applyBorder="1" applyAlignment="1">
      <alignment vertical="center"/>
    </xf>
    <xf numFmtId="0" fontId="49" fillId="2" borderId="3" xfId="0" applyFont="1" applyFill="1" applyBorder="1" applyAlignment="1">
      <alignment horizontal="centerContinuous" vertical="center"/>
    </xf>
    <xf numFmtId="0" fontId="49" fillId="2" borderId="4" xfId="0" applyFont="1" applyFill="1" applyBorder="1" applyAlignment="1">
      <alignment horizontal="centerContinuous" vertical="center"/>
    </xf>
    <xf numFmtId="0" fontId="46" fillId="3" borderId="1" xfId="0" applyFont="1" applyFill="1" applyBorder="1" applyAlignment="1">
      <alignment horizontal="left" vertical="center" wrapText="1"/>
    </xf>
    <xf numFmtId="0" fontId="46" fillId="3" borderId="1" xfId="0" applyFont="1" applyFill="1" applyBorder="1" applyAlignment="1">
      <alignment horizontal="right"/>
    </xf>
    <xf numFmtId="0" fontId="59" fillId="3" borderId="1" xfId="0" applyFont="1" applyFill="1" applyBorder="1" applyAlignment="1">
      <alignment horizontal="right"/>
    </xf>
    <xf numFmtId="0" fontId="46" fillId="0" borderId="1" xfId="0" applyFont="1" applyFill="1" applyBorder="1" applyAlignment="1">
      <alignment vertical="center"/>
    </xf>
    <xf numFmtId="3" fontId="47" fillId="0" borderId="1" xfId="0" applyNumberFormat="1" applyFont="1" applyFill="1" applyBorder="1"/>
    <xf numFmtId="2" fontId="47" fillId="0" borderId="1" xfId="0" applyNumberFormat="1" applyFont="1" applyFill="1" applyBorder="1"/>
    <xf numFmtId="1" fontId="47" fillId="0" borderId="1" xfId="0" applyNumberFormat="1" applyFont="1" applyFill="1" applyBorder="1"/>
    <xf numFmtId="0" fontId="46" fillId="4" borderId="1" xfId="0" applyFont="1" applyFill="1" applyBorder="1" applyAlignment="1">
      <alignment vertical="center"/>
    </xf>
    <xf numFmtId="3" fontId="47" fillId="4" borderId="1" xfId="0" applyNumberFormat="1" applyFont="1" applyFill="1" applyBorder="1"/>
    <xf numFmtId="2" fontId="47" fillId="4" borderId="1" xfId="0" applyNumberFormat="1" applyFont="1" applyFill="1" applyBorder="1"/>
    <xf numFmtId="1" fontId="47" fillId="4" borderId="1" xfId="0" applyNumberFormat="1" applyFont="1" applyFill="1" applyBorder="1"/>
    <xf numFmtId="1" fontId="47" fillId="0" borderId="1" xfId="0" applyNumberFormat="1" applyFont="1" applyFill="1" applyBorder="1" applyAlignment="1">
      <alignment horizontal="center"/>
    </xf>
    <xf numFmtId="0" fontId="46" fillId="3" borderId="57" xfId="0" applyFont="1" applyFill="1" applyBorder="1" applyAlignment="1">
      <alignment horizontal="right"/>
    </xf>
    <xf numFmtId="3" fontId="47" fillId="0" borderId="1" xfId="0" applyNumberFormat="1" applyFont="1" applyFill="1" applyBorder="1" applyAlignment="1">
      <alignment horizontal="center"/>
    </xf>
    <xf numFmtId="166" fontId="47" fillId="0" borderId="1" xfId="0" applyNumberFormat="1" applyFont="1" applyFill="1" applyBorder="1"/>
    <xf numFmtId="166" fontId="47" fillId="4" borderId="1" xfId="0" applyNumberFormat="1" applyFont="1" applyFill="1" applyBorder="1" applyAlignment="1">
      <alignment horizontal="right"/>
    </xf>
    <xf numFmtId="0" fontId="49" fillId="2" borderId="1" xfId="0" applyFont="1" applyFill="1" applyBorder="1" applyAlignment="1">
      <alignment horizontal="center" vertical="center"/>
    </xf>
    <xf numFmtId="0" fontId="110" fillId="2" borderId="2" xfId="0" applyFont="1" applyFill="1" applyBorder="1" applyAlignment="1">
      <alignment vertical="center"/>
    </xf>
    <xf numFmtId="0" fontId="110" fillId="2" borderId="3" xfId="0" applyFont="1" applyFill="1" applyBorder="1" applyAlignment="1">
      <alignment horizontal="center" vertical="center"/>
    </xf>
    <xf numFmtId="0" fontId="49" fillId="2" borderId="4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vertical="center"/>
    </xf>
    <xf numFmtId="0" fontId="46" fillId="3" borderId="1" xfId="0" applyFont="1" applyFill="1" applyBorder="1" applyAlignment="1" applyProtection="1">
      <alignment horizontal="center" vertical="center"/>
      <protection locked="0"/>
    </xf>
    <xf numFmtId="0" fontId="59" fillId="3" borderId="1" xfId="0" applyFont="1" applyFill="1" applyBorder="1" applyAlignment="1" applyProtection="1">
      <alignment horizontal="center" vertical="center"/>
      <protection locked="0"/>
    </xf>
    <xf numFmtId="3" fontId="47" fillId="0" borderId="1" xfId="0" applyNumberFormat="1" applyFont="1" applyFill="1" applyBorder="1" applyAlignment="1" applyProtection="1">
      <alignment vertical="center"/>
      <protection locked="0"/>
    </xf>
    <xf numFmtId="0" fontId="47" fillId="0" borderId="1" xfId="0" applyFont="1" applyFill="1" applyBorder="1" applyAlignment="1" applyProtection="1">
      <alignment vertical="center"/>
      <protection locked="0"/>
    </xf>
    <xf numFmtId="3" fontId="47" fillId="4" borderId="1" xfId="0" applyNumberFormat="1" applyFont="1" applyFill="1" applyBorder="1" applyAlignment="1" applyProtection="1">
      <alignment vertical="center"/>
      <protection locked="0"/>
    </xf>
    <xf numFmtId="0" fontId="47" fillId="4" borderId="1" xfId="0" applyFont="1" applyFill="1" applyBorder="1" applyAlignment="1" applyProtection="1">
      <alignment vertical="center"/>
      <protection locked="0"/>
    </xf>
    <xf numFmtId="1" fontId="59" fillId="0" borderId="1" xfId="0" applyNumberFormat="1" applyFont="1" applyFill="1" applyBorder="1" applyAlignment="1" applyProtection="1">
      <alignment vertical="center"/>
      <protection locked="0"/>
    </xf>
    <xf numFmtId="166" fontId="47" fillId="0" borderId="1" xfId="0" applyNumberFormat="1" applyFont="1" applyFill="1" applyBorder="1" applyAlignment="1" applyProtection="1">
      <alignment vertical="center"/>
      <protection locked="0"/>
    </xf>
    <xf numFmtId="167" fontId="47" fillId="4" borderId="1" xfId="0" applyNumberFormat="1" applyFont="1" applyFill="1" applyBorder="1" applyAlignment="1" applyProtection="1">
      <alignment vertical="center"/>
      <protection locked="0"/>
    </xf>
    <xf numFmtId="0" fontId="59" fillId="0" borderId="1" xfId="0" applyFont="1" applyFill="1" applyBorder="1" applyAlignment="1" applyProtection="1">
      <alignment vertical="center"/>
      <protection locked="0"/>
    </xf>
    <xf numFmtId="0" fontId="100" fillId="0" borderId="0" xfId="6" applyFont="1" applyAlignment="1" applyProtection="1">
      <alignment horizontal="left"/>
    </xf>
    <xf numFmtId="3" fontId="15" fillId="0" borderId="1" xfId="0" applyNumberFormat="1" applyFont="1" applyFill="1" applyBorder="1" applyAlignment="1">
      <alignment horizontal="right" vertical="center"/>
    </xf>
    <xf numFmtId="0" fontId="63" fillId="3" borderId="9" xfId="0" applyFont="1" applyFill="1" applyBorder="1" applyAlignment="1">
      <alignment horizontal="center" vertical="center"/>
    </xf>
    <xf numFmtId="0" fontId="63" fillId="3" borderId="107" xfId="0" applyFont="1" applyFill="1" applyBorder="1" applyAlignment="1">
      <alignment horizontal="center" vertical="center"/>
    </xf>
    <xf numFmtId="3" fontId="79" fillId="4" borderId="6" xfId="0" applyNumberFormat="1" applyFont="1" applyFill="1" applyBorder="1"/>
    <xf numFmtId="1" fontId="63" fillId="4" borderId="6" xfId="0" applyNumberFormat="1" applyFont="1" applyFill="1" applyBorder="1"/>
    <xf numFmtId="0" fontId="63" fillId="4" borderId="6" xfId="0" applyFont="1" applyFill="1" applyBorder="1"/>
    <xf numFmtId="3" fontId="63" fillId="4" borderId="6" xfId="0" applyNumberFormat="1" applyFont="1" applyFill="1" applyBorder="1"/>
    <xf numFmtId="0" fontId="84" fillId="0" borderId="0" xfId="6" applyFont="1" applyFill="1" applyAlignment="1" applyProtection="1">
      <alignment horizontal="left" vertical="center" wrapText="1" indent="3"/>
    </xf>
    <xf numFmtId="0" fontId="0" fillId="0" borderId="0" xfId="0" applyFill="1" applyAlignment="1">
      <alignment wrapText="1"/>
    </xf>
    <xf numFmtId="3" fontId="59" fillId="0" borderId="68" xfId="9" applyNumberFormat="1" applyFont="1" applyFill="1" applyBorder="1" applyAlignment="1">
      <alignment horizontal="right" vertical="center" indent="1"/>
    </xf>
    <xf numFmtId="3" fontId="48" fillId="0" borderId="46" xfId="9" applyNumberFormat="1" applyFont="1" applyBorder="1" applyAlignment="1">
      <alignment horizontal="right" vertical="center" indent="1"/>
    </xf>
    <xf numFmtId="3" fontId="48" fillId="0" borderId="46" xfId="9" applyNumberFormat="1" applyFont="1" applyFill="1" applyBorder="1" applyAlignment="1">
      <alignment horizontal="right" vertical="center" indent="1"/>
    </xf>
    <xf numFmtId="3" fontId="48" fillId="0" borderId="69" xfId="9" applyNumberFormat="1" applyFont="1" applyFill="1" applyBorder="1" applyAlignment="1">
      <alignment horizontal="right" vertical="center" indent="1"/>
    </xf>
    <xf numFmtId="0" fontId="100" fillId="0" borderId="0" xfId="0" applyFont="1" applyAlignment="1">
      <alignment horizontal="center"/>
    </xf>
    <xf numFmtId="0" fontId="72" fillId="0" borderId="0" xfId="0" applyFont="1" applyBorder="1"/>
    <xf numFmtId="0" fontId="100" fillId="0" borderId="0" xfId="6" applyFont="1" applyAlignment="1" applyProtection="1">
      <alignment horizontal="left"/>
    </xf>
    <xf numFmtId="0" fontId="49" fillId="2" borderId="3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56" fillId="3" borderId="11" xfId="5" applyNumberFormat="1" applyFont="1" applyFill="1" applyBorder="1" applyAlignment="1">
      <alignment horizontal="right" vertical="center" wrapText="1" indent="1"/>
    </xf>
    <xf numFmtId="0" fontId="56" fillId="3" borderId="12" xfId="5" applyNumberFormat="1" applyFont="1" applyFill="1" applyBorder="1" applyAlignment="1">
      <alignment horizontal="right" vertical="center" wrapText="1" indent="1"/>
    </xf>
    <xf numFmtId="41" fontId="56" fillId="3" borderId="23" xfId="5" applyNumberFormat="1" applyFont="1" applyFill="1" applyBorder="1" applyAlignment="1">
      <alignment horizontal="right" vertical="center" wrapText="1" indent="1"/>
    </xf>
    <xf numFmtId="41" fontId="56" fillId="3" borderId="4" xfId="5" applyNumberFormat="1" applyFont="1" applyFill="1" applyBorder="1" applyAlignment="1">
      <alignment horizontal="right" vertical="center" wrapText="1" indent="1"/>
    </xf>
    <xf numFmtId="0" fontId="91" fillId="0" borderId="0" xfId="0" applyFont="1" applyAlignment="1">
      <alignment horizontal="center" vertical="center" wrapText="1"/>
    </xf>
    <xf numFmtId="0" fontId="78" fillId="2" borderId="7" xfId="0" applyFont="1" applyFill="1" applyBorder="1" applyAlignment="1">
      <alignment horizontal="center" vertical="center" wrapText="1"/>
    </xf>
    <xf numFmtId="0" fontId="78" fillId="2" borderId="8" xfId="0" applyFont="1" applyFill="1" applyBorder="1" applyAlignment="1">
      <alignment horizontal="center" vertical="center" wrapText="1"/>
    </xf>
    <xf numFmtId="0" fontId="78" fillId="2" borderId="10" xfId="0" applyFont="1" applyFill="1" applyBorder="1" applyAlignment="1">
      <alignment horizontal="center" vertical="center" wrapText="1"/>
    </xf>
    <xf numFmtId="0" fontId="92" fillId="0" borderId="97" xfId="0" applyFont="1" applyBorder="1" applyAlignment="1">
      <alignment horizontal="left" vertical="top" wrapText="1"/>
    </xf>
    <xf numFmtId="0" fontId="92" fillId="0" borderId="98" xfId="0" applyFont="1" applyBorder="1" applyAlignment="1">
      <alignment horizontal="left" vertical="top" wrapText="1"/>
    </xf>
    <xf numFmtId="0" fontId="92" fillId="0" borderId="99" xfId="0" applyFont="1" applyBorder="1" applyAlignment="1">
      <alignment horizontal="left" vertical="top" wrapText="1"/>
    </xf>
    <xf numFmtId="0" fontId="39" fillId="2" borderId="51" xfId="0" applyFont="1" applyFill="1" applyBorder="1" applyAlignment="1">
      <alignment horizontal="left" vertical="center" wrapText="1" indent="1"/>
    </xf>
    <xf numFmtId="0" fontId="39" fillId="2" borderId="57" xfId="0" applyFont="1" applyFill="1" applyBorder="1" applyAlignment="1">
      <alignment horizontal="left" vertical="center" wrapText="1" indent="1"/>
    </xf>
    <xf numFmtId="0" fontId="39" fillId="2" borderId="52" xfId="0" applyFont="1" applyFill="1" applyBorder="1" applyAlignment="1">
      <alignment horizontal="left" vertical="center" wrapText="1" indent="1"/>
    </xf>
    <xf numFmtId="0" fontId="40" fillId="2" borderId="1" xfId="0" applyFont="1" applyFill="1" applyBorder="1" applyAlignment="1">
      <alignment horizontal="center"/>
    </xf>
    <xf numFmtId="0" fontId="100" fillId="0" borderId="0" xfId="0" applyFont="1" applyAlignment="1">
      <alignment horizontal="left"/>
    </xf>
    <xf numFmtId="0" fontId="49" fillId="2" borderId="1" xfId="2" applyFont="1" applyFill="1" applyBorder="1" applyAlignment="1">
      <alignment horizontal="center" vertical="center"/>
    </xf>
    <xf numFmtId="0" fontId="46" fillId="0" borderId="13" xfId="2" applyFont="1" applyBorder="1" applyAlignment="1">
      <alignment horizontal="center" vertical="center" wrapText="1"/>
    </xf>
    <xf numFmtId="0" fontId="46" fillId="0" borderId="14" xfId="2" applyFont="1" applyBorder="1" applyAlignment="1">
      <alignment horizontal="center" vertical="center" wrapText="1"/>
    </xf>
    <xf numFmtId="0" fontId="46" fillId="0" borderId="19" xfId="2" applyFont="1" applyBorder="1" applyAlignment="1">
      <alignment horizontal="center" vertical="center" wrapText="1"/>
    </xf>
    <xf numFmtId="0" fontId="46" fillId="0" borderId="16" xfId="2" applyFont="1" applyBorder="1" applyAlignment="1">
      <alignment horizontal="center" vertical="center" wrapText="1"/>
    </xf>
    <xf numFmtId="0" fontId="46" fillId="0" borderId="22" xfId="2" applyFont="1" applyBorder="1" applyAlignment="1">
      <alignment horizontal="center" vertical="center" wrapText="1"/>
    </xf>
    <xf numFmtId="0" fontId="46" fillId="0" borderId="59" xfId="2" applyFont="1" applyBorder="1" applyAlignment="1">
      <alignment horizontal="center" vertical="center" wrapText="1"/>
    </xf>
    <xf numFmtId="0" fontId="46" fillId="0" borderId="17" xfId="2" applyFont="1" applyBorder="1" applyAlignment="1">
      <alignment horizontal="center" vertical="center" wrapText="1"/>
    </xf>
    <xf numFmtId="0" fontId="46" fillId="0" borderId="60" xfId="2" applyFont="1" applyBorder="1" applyAlignment="1">
      <alignment horizontal="center" vertical="center" wrapText="1"/>
    </xf>
    <xf numFmtId="0" fontId="47" fillId="2" borderId="7" xfId="2" applyFont="1" applyFill="1" applyBorder="1" applyAlignment="1">
      <alignment horizontal="center"/>
    </xf>
    <xf numFmtId="0" fontId="47" fillId="2" borderId="8" xfId="2" applyFont="1" applyFill="1" applyBorder="1" applyAlignment="1">
      <alignment horizontal="center"/>
    </xf>
    <xf numFmtId="0" fontId="47" fillId="2" borderId="10" xfId="2" applyFont="1" applyFill="1" applyBorder="1" applyAlignment="1">
      <alignment horizontal="center"/>
    </xf>
    <xf numFmtId="0" fontId="49" fillId="2" borderId="51" xfId="2" applyFont="1" applyFill="1" applyBorder="1" applyAlignment="1">
      <alignment horizontal="center" vertical="center"/>
    </xf>
    <xf numFmtId="0" fontId="49" fillId="2" borderId="52" xfId="2" applyFont="1" applyFill="1" applyBorder="1" applyAlignment="1">
      <alignment horizontal="center" vertical="center"/>
    </xf>
    <xf numFmtId="0" fontId="46" fillId="0" borderId="51" xfId="2" applyFont="1" applyBorder="1" applyAlignment="1">
      <alignment horizontal="center" vertical="center" wrapText="1"/>
    </xf>
    <xf numFmtId="0" fontId="46" fillId="0" borderId="57" xfId="2" applyFont="1" applyBorder="1" applyAlignment="1">
      <alignment horizontal="center" vertical="center" wrapText="1"/>
    </xf>
    <xf numFmtId="0" fontId="47" fillId="0" borderId="51" xfId="2" applyFont="1" applyBorder="1" applyAlignment="1">
      <alignment horizontal="center" vertical="center"/>
    </xf>
    <xf numFmtId="0" fontId="47" fillId="0" borderId="57" xfId="2" applyFont="1" applyBorder="1" applyAlignment="1">
      <alignment horizontal="center" vertical="center"/>
    </xf>
    <xf numFmtId="0" fontId="47" fillId="0" borderId="52" xfId="2" applyFont="1" applyBorder="1" applyAlignment="1">
      <alignment horizontal="center" vertical="center"/>
    </xf>
    <xf numFmtId="0" fontId="48" fillId="4" borderId="51" xfId="2" applyFont="1" applyFill="1" applyBorder="1" applyAlignment="1">
      <alignment horizontal="center" vertical="center"/>
    </xf>
    <xf numFmtId="0" fontId="48" fillId="4" borderId="52" xfId="2" applyFont="1" applyFill="1" applyBorder="1" applyAlignment="1">
      <alignment horizontal="center" vertical="center"/>
    </xf>
    <xf numFmtId="0" fontId="45" fillId="3" borderId="17" xfId="2" applyFont="1" applyFill="1" applyBorder="1" applyAlignment="1">
      <alignment horizontal="left" vertical="center"/>
    </xf>
    <xf numFmtId="0" fontId="45" fillId="3" borderId="26" xfId="2" applyFont="1" applyFill="1" applyBorder="1" applyAlignment="1">
      <alignment horizontal="left" vertical="center"/>
    </xf>
    <xf numFmtId="0" fontId="45" fillId="3" borderId="4" xfId="2" applyFont="1" applyFill="1" applyBorder="1" applyAlignment="1">
      <alignment horizontal="center" vertical="center"/>
    </xf>
    <xf numFmtId="0" fontId="45" fillId="3" borderId="28" xfId="2" applyFont="1" applyFill="1" applyBorder="1" applyAlignment="1">
      <alignment horizontal="center" vertical="center"/>
    </xf>
    <xf numFmtId="0" fontId="45" fillId="4" borderId="17" xfId="2" applyFont="1" applyFill="1" applyBorder="1" applyAlignment="1">
      <alignment horizontal="left" vertical="center"/>
    </xf>
    <xf numFmtId="0" fontId="45" fillId="4" borderId="60" xfId="2" applyFont="1" applyFill="1" applyBorder="1" applyAlignment="1">
      <alignment horizontal="left" vertical="center"/>
    </xf>
    <xf numFmtId="0" fontId="45" fillId="4" borderId="26" xfId="2" applyFont="1" applyFill="1" applyBorder="1" applyAlignment="1">
      <alignment horizontal="left" vertical="center"/>
    </xf>
    <xf numFmtId="0" fontId="45" fillId="4" borderId="25" xfId="2" applyFont="1" applyFill="1" applyBorder="1" applyAlignment="1">
      <alignment horizontal="left" vertical="center"/>
    </xf>
    <xf numFmtId="0" fontId="45" fillId="3" borderId="2" xfId="2" applyFont="1" applyFill="1" applyBorder="1" applyAlignment="1">
      <alignment horizontal="center" vertical="center"/>
    </xf>
    <xf numFmtId="0" fontId="49" fillId="2" borderId="1" xfId="2" applyFont="1" applyFill="1" applyBorder="1" applyAlignment="1">
      <alignment horizontal="center" vertical="center" wrapText="1"/>
    </xf>
    <xf numFmtId="0" fontId="49" fillId="2" borderId="17" xfId="2" applyFont="1" applyFill="1" applyBorder="1" applyAlignment="1">
      <alignment horizontal="center" vertical="center"/>
    </xf>
    <xf numFmtId="0" fontId="49" fillId="2" borderId="58" xfId="2" applyFont="1" applyFill="1" applyBorder="1" applyAlignment="1">
      <alignment horizontal="center" vertical="center"/>
    </xf>
    <xf numFmtId="0" fontId="49" fillId="2" borderId="26" xfId="2" applyFont="1" applyFill="1" applyBorder="1" applyAlignment="1">
      <alignment horizontal="center" vertical="center"/>
    </xf>
    <xf numFmtId="0" fontId="49" fillId="2" borderId="5" xfId="2" applyFont="1" applyFill="1" applyBorder="1" applyAlignment="1">
      <alignment horizontal="center" vertical="center"/>
    </xf>
    <xf numFmtId="0" fontId="49" fillId="2" borderId="60" xfId="2" applyFont="1" applyFill="1" applyBorder="1" applyAlignment="1">
      <alignment horizontal="center" vertical="center"/>
    </xf>
    <xf numFmtId="0" fontId="49" fillId="2" borderId="25" xfId="2" applyFont="1" applyFill="1" applyBorder="1" applyAlignment="1">
      <alignment horizontal="center" vertical="center"/>
    </xf>
    <xf numFmtId="0" fontId="49" fillId="2" borderId="2" xfId="2" applyFont="1" applyFill="1" applyBorder="1" applyAlignment="1">
      <alignment horizontal="center" vertical="center"/>
    </xf>
    <xf numFmtId="0" fontId="49" fillId="2" borderId="3" xfId="2" applyFont="1" applyFill="1" applyBorder="1" applyAlignment="1">
      <alignment horizontal="center" vertical="center"/>
    </xf>
    <xf numFmtId="0" fontId="49" fillId="2" borderId="4" xfId="2" applyFont="1" applyFill="1" applyBorder="1" applyAlignment="1">
      <alignment horizontal="center" vertical="center"/>
    </xf>
    <xf numFmtId="0" fontId="49" fillId="2" borderId="22" xfId="2" applyFont="1" applyFill="1" applyBorder="1" applyAlignment="1">
      <alignment horizontal="center" vertical="center"/>
    </xf>
    <xf numFmtId="0" fontId="49" fillId="2" borderId="56" xfId="2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wrapText="1"/>
    </xf>
    <xf numFmtId="0" fontId="49" fillId="2" borderId="1" xfId="0" applyFont="1" applyFill="1" applyBorder="1" applyAlignment="1">
      <alignment horizontal="center"/>
    </xf>
    <xf numFmtId="0" fontId="50" fillId="3" borderId="79" xfId="0" applyFont="1" applyFill="1" applyBorder="1" applyAlignment="1">
      <alignment horizontal="left"/>
    </xf>
    <xf numFmtId="0" fontId="50" fillId="3" borderId="85" xfId="0" applyFont="1" applyFill="1" applyBorder="1" applyAlignment="1">
      <alignment horizontal="left"/>
    </xf>
    <xf numFmtId="0" fontId="50" fillId="3" borderId="86" xfId="0" applyFont="1" applyFill="1" applyBorder="1" applyAlignment="1">
      <alignment horizontal="left"/>
    </xf>
    <xf numFmtId="0" fontId="49" fillId="2" borderId="2" xfId="0" applyFont="1" applyFill="1" applyBorder="1" applyAlignment="1">
      <alignment horizontal="center"/>
    </xf>
    <xf numFmtId="0" fontId="49" fillId="2" borderId="3" xfId="0" applyFont="1" applyFill="1" applyBorder="1" applyAlignment="1">
      <alignment horizontal="center"/>
    </xf>
    <xf numFmtId="0" fontId="49" fillId="2" borderId="4" xfId="0" applyFont="1" applyFill="1" applyBorder="1" applyAlignment="1">
      <alignment horizontal="center"/>
    </xf>
    <xf numFmtId="0" fontId="49" fillId="2" borderId="17" xfId="0" applyFont="1" applyFill="1" applyBorder="1" applyAlignment="1">
      <alignment horizontal="center" vertical="center" wrapText="1"/>
    </xf>
    <xf numFmtId="0" fontId="49" fillId="2" borderId="19" xfId="0" applyFont="1" applyFill="1" applyBorder="1" applyAlignment="1">
      <alignment horizontal="center" vertical="center" wrapText="1"/>
    </xf>
    <xf numFmtId="0" fontId="49" fillId="2" borderId="22" xfId="0" applyFont="1" applyFill="1" applyBorder="1" applyAlignment="1">
      <alignment horizontal="center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57" xfId="0" applyFont="1" applyFill="1" applyBorder="1" applyAlignment="1">
      <alignment horizontal="center" vertical="center" wrapText="1"/>
    </xf>
    <xf numFmtId="0" fontId="49" fillId="2" borderId="52" xfId="0" applyFont="1" applyFill="1" applyBorder="1" applyAlignment="1">
      <alignment horizontal="center" vertical="center" wrapText="1"/>
    </xf>
    <xf numFmtId="0" fontId="50" fillId="4" borderId="51" xfId="0" applyFont="1" applyFill="1" applyBorder="1" applyAlignment="1">
      <alignment horizontal="center" vertical="center" wrapText="1"/>
    </xf>
    <xf numFmtId="0" fontId="50" fillId="4" borderId="57" xfId="0" applyFont="1" applyFill="1" applyBorder="1" applyAlignment="1">
      <alignment horizontal="center" vertical="center" wrapText="1"/>
    </xf>
    <xf numFmtId="0" fontId="50" fillId="4" borderId="52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/>
    </xf>
    <xf numFmtId="0" fontId="51" fillId="0" borderId="57" xfId="0" applyFont="1" applyFill="1" applyBorder="1" applyAlignment="1">
      <alignment horizontal="center" vertical="center"/>
    </xf>
    <xf numFmtId="0" fontId="51" fillId="0" borderId="52" xfId="0" applyFont="1" applyFill="1" applyBorder="1" applyAlignment="1">
      <alignment horizontal="center" vertical="center"/>
    </xf>
    <xf numFmtId="0" fontId="51" fillId="4" borderId="51" xfId="0" applyFont="1" applyFill="1" applyBorder="1" applyAlignment="1">
      <alignment horizontal="center" vertical="center"/>
    </xf>
    <xf numFmtId="0" fontId="51" fillId="4" borderId="57" xfId="0" applyFont="1" applyFill="1" applyBorder="1" applyAlignment="1">
      <alignment horizontal="center" vertical="center"/>
    </xf>
    <xf numFmtId="0" fontId="51" fillId="4" borderId="52" xfId="0" applyFont="1" applyFill="1" applyBorder="1" applyAlignment="1">
      <alignment horizontal="center" vertical="center"/>
    </xf>
    <xf numFmtId="0" fontId="61" fillId="2" borderId="51" xfId="2" applyFont="1" applyFill="1" applyBorder="1" applyAlignment="1">
      <alignment horizontal="center" vertical="center" wrapText="1"/>
    </xf>
    <xf numFmtId="0" fontId="61" fillId="2" borderId="52" xfId="2" applyFont="1" applyFill="1" applyBorder="1" applyAlignment="1">
      <alignment horizontal="center" vertical="center" wrapText="1"/>
    </xf>
    <xf numFmtId="0" fontId="61" fillId="2" borderId="1" xfId="2" applyFont="1" applyFill="1" applyBorder="1" applyAlignment="1">
      <alignment horizontal="center" vertical="center" wrapText="1"/>
    </xf>
    <xf numFmtId="0" fontId="49" fillId="2" borderId="2" xfId="2" applyFont="1" applyFill="1" applyBorder="1" applyAlignment="1">
      <alignment horizontal="center" vertical="top" wrapText="1"/>
    </xf>
    <xf numFmtId="0" fontId="49" fillId="2" borderId="4" xfId="2" applyFont="1" applyFill="1" applyBorder="1" applyAlignment="1">
      <alignment horizontal="center" vertical="top" wrapText="1"/>
    </xf>
    <xf numFmtId="0" fontId="61" fillId="2" borderId="2" xfId="2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85" fillId="0" borderId="0" xfId="0" applyFont="1" applyAlignment="1">
      <alignment horizontal="left"/>
    </xf>
    <xf numFmtId="0" fontId="40" fillId="2" borderId="2" xfId="0" applyFont="1" applyFill="1" applyBorder="1" applyAlignment="1">
      <alignment horizontal="center"/>
    </xf>
    <xf numFmtId="0" fontId="40" fillId="2" borderId="3" xfId="0" applyFont="1" applyFill="1" applyBorder="1" applyAlignment="1">
      <alignment horizontal="center"/>
    </xf>
    <xf numFmtId="0" fontId="40" fillId="2" borderId="4" xfId="0" applyFont="1" applyFill="1" applyBorder="1" applyAlignment="1">
      <alignment horizontal="center"/>
    </xf>
    <xf numFmtId="0" fontId="86" fillId="0" borderId="0" xfId="6" applyFont="1" applyAlignment="1" applyProtection="1">
      <alignment horizontal="left" vertical="center"/>
    </xf>
  </cellXfs>
  <cellStyles count="12">
    <cellStyle name="Comma 2" xfId="5"/>
    <cellStyle name="Hyperlink" xfId="6" builtinId="8"/>
    <cellStyle name="Normal" xfId="0" builtinId="0"/>
    <cellStyle name="Normal 10" xfId="3"/>
    <cellStyle name="Normal 10 10" xfId="8"/>
    <cellStyle name="Normal 11" xfId="10"/>
    <cellStyle name="Normal 2" xfId="2"/>
    <cellStyle name="Normal 2 2 2" xfId="9"/>
    <cellStyle name="Normal 4" xfId="7"/>
    <cellStyle name="Normal 7" xfId="11"/>
    <cellStyle name="Normal_CELT_OWNER_SECTION_I_3_Vnew" xfId="1"/>
    <cellStyle name="Percent 2" xfId="4"/>
  </cellStyles>
  <dxfs count="0"/>
  <tableStyles count="0" defaultTableStyle="TableStyleMedium2" defaultPivotStyle="PivotStyleLight16"/>
  <colors>
    <mruColors>
      <color rgb="FF969696"/>
      <color rgb="FFFFCCCC"/>
      <color rgb="FFFF00FF"/>
      <color rgb="FFFFCCFF"/>
      <color rgb="FFC1E8FF"/>
      <color rgb="FF84D1FF"/>
      <color rgb="FF0082CF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3.emf"/><Relationship Id="rId1" Type="http://schemas.openxmlformats.org/officeDocument/2006/relationships/image" Target="../media/image42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5.emf"/><Relationship Id="rId1" Type="http://schemas.openxmlformats.org/officeDocument/2006/relationships/image" Target="../media/image4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296955</xdr:colOff>
      <xdr:row>13</xdr:row>
      <xdr:rowOff>136487</xdr:rowOff>
    </xdr:from>
    <xdr:to>
      <xdr:col>11</xdr:col>
      <xdr:colOff>366058</xdr:colOff>
      <xdr:row>26</xdr:row>
      <xdr:rowOff>112058</xdr:rowOff>
    </xdr:to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2747308" y="2564428"/>
          <a:ext cx="4357221" cy="240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3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2020 CELT Report</a:t>
          </a:r>
          <a:endParaRPr lang="en-US" sz="3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8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2020-2029 Forecast Report of Capacity, Energy, Loads, and Transmission</a:t>
          </a:r>
          <a: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/>
          </a:r>
          <a:b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2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 </a:t>
          </a: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1200"/>
            </a:spcAft>
          </a:pP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© ISO New England Inc.</a:t>
          </a:r>
          <a:b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System Planning</a:t>
          </a:r>
          <a:endParaRPr lang="en-US" sz="1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200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May 1, 2020</a:t>
          </a:r>
          <a:endParaRPr lang="en-US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126999</xdr:colOff>
      <xdr:row>3</xdr:row>
      <xdr:rowOff>67236</xdr:rowOff>
    </xdr:from>
    <xdr:to>
      <xdr:col>5</xdr:col>
      <xdr:colOff>44823</xdr:colOff>
      <xdr:row>9</xdr:row>
      <xdr:rowOff>73900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7" y="627530"/>
          <a:ext cx="2368177" cy="1127252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33</xdr:row>
      <xdr:rowOff>179294</xdr:rowOff>
    </xdr:from>
    <xdr:to>
      <xdr:col>13</xdr:col>
      <xdr:colOff>351118</xdr:colOff>
      <xdr:row>35</xdr:row>
      <xdr:rowOff>89647</xdr:rowOff>
    </xdr:to>
    <xdr:sp macro="" textlink="">
      <xdr:nvSpPr>
        <xdr:cNvPr id="8" name="TextBox 7"/>
        <xdr:cNvSpPr txBox="1"/>
      </xdr:nvSpPr>
      <xdr:spPr>
        <a:xfrm>
          <a:off x="582706" y="6342529"/>
          <a:ext cx="7732059" cy="28388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0</xdr:row>
          <xdr:rowOff>45720</xdr:rowOff>
        </xdr:from>
        <xdr:to>
          <xdr:col>15</xdr:col>
          <xdr:colOff>403860</xdr:colOff>
          <xdr:row>6</xdr:row>
          <xdr:rowOff>45720</xdr:rowOff>
        </xdr:to>
        <xdr:sp macro="" textlink="">
          <xdr:nvSpPr>
            <xdr:cNvPr id="33796" name="Object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30</xdr:row>
          <xdr:rowOff>15240</xdr:rowOff>
        </xdr:from>
        <xdr:to>
          <xdr:col>15</xdr:col>
          <xdr:colOff>144780</xdr:colOff>
          <xdr:row>35</xdr:row>
          <xdr:rowOff>38100</xdr:rowOff>
        </xdr:to>
        <xdr:sp macro="" textlink="">
          <xdr:nvSpPr>
            <xdr:cNvPr id="33797" name="Object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480060</xdr:colOff>
          <xdr:row>5</xdr:row>
          <xdr:rowOff>60960</xdr:rowOff>
        </xdr:to>
        <xdr:sp macro="" textlink="">
          <xdr:nvSpPr>
            <xdr:cNvPr id="34818" name="Object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0</xdr:row>
          <xdr:rowOff>0</xdr:rowOff>
        </xdr:from>
        <xdr:to>
          <xdr:col>13</xdr:col>
          <xdr:colOff>220980</xdr:colOff>
          <xdr:row>6</xdr:row>
          <xdr:rowOff>137160</xdr:rowOff>
        </xdr:to>
        <xdr:sp macro="" textlink="">
          <xdr:nvSpPr>
            <xdr:cNvPr id="53251" name="Object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106680</xdr:colOff>
          <xdr:row>0</xdr:row>
          <xdr:rowOff>22860</xdr:rowOff>
        </xdr:from>
        <xdr:to>
          <xdr:col>9</xdr:col>
          <xdr:colOff>99060</xdr:colOff>
          <xdr:row>8</xdr:row>
          <xdr:rowOff>15240</xdr:rowOff>
        </xdr:to>
        <xdr:sp macro="" textlink="">
          <xdr:nvSpPr>
            <xdr:cNvPr id="35846" name="Object 6" hidden="1">
              <a:extLst>
                <a:ext uri="{63B3BB69-23CF-44E3-9099-C40C66FF867C}">
                  <a14:compatExt spid="_x0000_s35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121920</xdr:colOff>
          <xdr:row>10</xdr:row>
          <xdr:rowOff>91440</xdr:rowOff>
        </xdr:from>
        <xdr:to>
          <xdr:col>8</xdr:col>
          <xdr:colOff>2346960</xdr:colOff>
          <xdr:row>12</xdr:row>
          <xdr:rowOff>45720</xdr:rowOff>
        </xdr:to>
        <xdr:sp macro="" textlink="">
          <xdr:nvSpPr>
            <xdr:cNvPr id="35847" name="Object 7" hidden="1">
              <a:extLst>
                <a:ext uri="{63B3BB69-23CF-44E3-9099-C40C66FF867C}">
                  <a14:compatExt spid="_x0000_s3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0</xdr:row>
          <xdr:rowOff>30480</xdr:rowOff>
        </xdr:from>
        <xdr:to>
          <xdr:col>10</xdr:col>
          <xdr:colOff>251460</xdr:colOff>
          <xdr:row>5</xdr:row>
          <xdr:rowOff>114300</xdr:rowOff>
        </xdr:to>
        <xdr:sp macro="" textlink="">
          <xdr:nvSpPr>
            <xdr:cNvPr id="36868" name="Object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20</xdr:row>
          <xdr:rowOff>0</xdr:rowOff>
        </xdr:from>
        <xdr:to>
          <xdr:col>10</xdr:col>
          <xdr:colOff>289560</xdr:colOff>
          <xdr:row>25</xdr:row>
          <xdr:rowOff>167640</xdr:rowOff>
        </xdr:to>
        <xdr:sp macro="" textlink="">
          <xdr:nvSpPr>
            <xdr:cNvPr id="36869" name="Object 5" hidden="1">
              <a:extLst>
                <a:ext uri="{63B3BB69-23CF-44E3-9099-C40C66FF867C}">
                  <a14:compatExt spid="_x0000_s3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0</xdr:row>
          <xdr:rowOff>38100</xdr:rowOff>
        </xdr:from>
        <xdr:to>
          <xdr:col>7</xdr:col>
          <xdr:colOff>30480</xdr:colOff>
          <xdr:row>4</xdr:row>
          <xdr:rowOff>22860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83820</xdr:colOff>
          <xdr:row>9</xdr:row>
          <xdr:rowOff>0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0</xdr:row>
          <xdr:rowOff>22860</xdr:rowOff>
        </xdr:from>
        <xdr:to>
          <xdr:col>14</xdr:col>
          <xdr:colOff>243840</xdr:colOff>
          <xdr:row>14</xdr:row>
          <xdr:rowOff>76200</xdr:rowOff>
        </xdr:to>
        <xdr:sp macro="" textlink="">
          <xdr:nvSpPr>
            <xdr:cNvPr id="39939" name="Object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60960</xdr:colOff>
          <xdr:row>7</xdr:row>
          <xdr:rowOff>60960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0</xdr:row>
          <xdr:rowOff>0</xdr:rowOff>
        </xdr:from>
        <xdr:to>
          <xdr:col>13</xdr:col>
          <xdr:colOff>281940</xdr:colOff>
          <xdr:row>8</xdr:row>
          <xdr:rowOff>91440</xdr:rowOff>
        </xdr:to>
        <xdr:sp macro="" textlink="">
          <xdr:nvSpPr>
            <xdr:cNvPr id="41992" name="Object 8" hidden="1">
              <a:extLst>
                <a:ext uri="{63B3BB69-23CF-44E3-9099-C40C66FF867C}">
                  <a14:compatExt spid="_x0000_s4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/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175260</xdr:colOff>
          <xdr:row>1</xdr:row>
          <xdr:rowOff>15240</xdr:rowOff>
        </xdr:from>
        <xdr:to>
          <xdr:col>13</xdr:col>
          <xdr:colOff>274320</xdr:colOff>
          <xdr:row>32</xdr:row>
          <xdr:rowOff>152400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205740</xdr:colOff>
          <xdr:row>0</xdr:row>
          <xdr:rowOff>30480</xdr:rowOff>
        </xdr:from>
        <xdr:to>
          <xdr:col>9</xdr:col>
          <xdr:colOff>525780</xdr:colOff>
          <xdr:row>4</xdr:row>
          <xdr:rowOff>175260</xdr:rowOff>
        </xdr:to>
        <xdr:sp macro="" textlink="">
          <xdr:nvSpPr>
            <xdr:cNvPr id="43012" name="Object 4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7</xdr:col>
          <xdr:colOff>1569720</xdr:colOff>
          <xdr:row>10</xdr:row>
          <xdr:rowOff>45720</xdr:rowOff>
        </xdr:to>
        <xdr:sp macro="" textlink="">
          <xdr:nvSpPr>
            <xdr:cNvPr id="44035" name="Object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0</xdr:row>
          <xdr:rowOff>0</xdr:rowOff>
        </xdr:from>
        <xdr:to>
          <xdr:col>12</xdr:col>
          <xdr:colOff>434340</xdr:colOff>
          <xdr:row>13</xdr:row>
          <xdr:rowOff>152400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0</xdr:row>
          <xdr:rowOff>0</xdr:rowOff>
        </xdr:from>
        <xdr:to>
          <xdr:col>12</xdr:col>
          <xdr:colOff>373380</xdr:colOff>
          <xdr:row>7</xdr:row>
          <xdr:rowOff>121920</xdr:rowOff>
        </xdr:to>
        <xdr:sp macro="" textlink="">
          <xdr:nvSpPr>
            <xdr:cNvPr id="47110" name="Object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12</xdr:col>
          <xdr:colOff>228600</xdr:colOff>
          <xdr:row>123</xdr:row>
          <xdr:rowOff>167640</xdr:rowOff>
        </xdr:to>
        <xdr:sp macro="" textlink="">
          <xdr:nvSpPr>
            <xdr:cNvPr id="47111" name="Object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358140</xdr:colOff>
          <xdr:row>7</xdr:row>
          <xdr:rowOff>68580</xdr:rowOff>
        </xdr:to>
        <xdr:sp macro="" textlink="">
          <xdr:nvSpPr>
            <xdr:cNvPr id="48134" name="Object 6" hidden="1">
              <a:extLst>
                <a:ext uri="{63B3BB69-23CF-44E3-9099-C40C66FF867C}">
                  <a14:compatExt spid="_x0000_s48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13</xdr:col>
          <xdr:colOff>167640</xdr:colOff>
          <xdr:row>13</xdr:row>
          <xdr:rowOff>99060</xdr:rowOff>
        </xdr:to>
        <xdr:sp macro="" textlink="">
          <xdr:nvSpPr>
            <xdr:cNvPr id="48135" name="Object 7" hidden="1">
              <a:extLst>
                <a:ext uri="{63B3BB69-23CF-44E3-9099-C40C66FF867C}">
                  <a14:compatExt spid="_x0000_s48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12</xdr:col>
          <xdr:colOff>502920</xdr:colOff>
          <xdr:row>18</xdr:row>
          <xdr:rowOff>160020</xdr:rowOff>
        </xdr:to>
        <xdr:sp macro="" textlink="">
          <xdr:nvSpPr>
            <xdr:cNvPr id="48136" name="Object 8" hidden="1">
              <a:extLst>
                <a:ext uri="{63B3BB69-23CF-44E3-9099-C40C66FF867C}">
                  <a14:compatExt spid="_x0000_s48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373380</xdr:colOff>
          <xdr:row>4</xdr:row>
          <xdr:rowOff>160020</xdr:rowOff>
        </xdr:to>
        <xdr:sp macro="" textlink="">
          <xdr:nvSpPr>
            <xdr:cNvPr id="50180" name="Object 4" hidden="1">
              <a:extLst>
                <a:ext uri="{63B3BB69-23CF-44E3-9099-C40C66FF867C}">
                  <a14:compatExt spid="_x0000_s50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12</xdr:col>
          <xdr:colOff>198120</xdr:colOff>
          <xdr:row>61</xdr:row>
          <xdr:rowOff>45720</xdr:rowOff>
        </xdr:to>
        <xdr:sp macro="" textlink="">
          <xdr:nvSpPr>
            <xdr:cNvPr id="50181" name="Object 5" hidden="1">
              <a:extLst>
                <a:ext uri="{63B3BB69-23CF-44E3-9099-C40C66FF867C}">
                  <a14:compatExt spid="_x0000_s50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11</xdr:row>
          <xdr:rowOff>167640</xdr:rowOff>
        </xdr:from>
        <xdr:to>
          <xdr:col>14</xdr:col>
          <xdr:colOff>396240</xdr:colOff>
          <xdr:row>33</xdr:row>
          <xdr:rowOff>175260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38</xdr:row>
          <xdr:rowOff>22860</xdr:rowOff>
        </xdr:from>
        <xdr:to>
          <xdr:col>13</xdr:col>
          <xdr:colOff>441960</xdr:colOff>
          <xdr:row>71</xdr:row>
          <xdr:rowOff>167640</xdr:rowOff>
        </xdr:to>
        <xdr:sp macro="" textlink="">
          <xdr:nvSpPr>
            <xdr:cNvPr id="52228" name="Object 4" hidden="1">
              <a:extLst>
                <a:ext uri="{63B3BB69-23CF-44E3-9099-C40C66FF867C}">
                  <a14:compatExt spid="_x0000_s5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</xdr:row>
          <xdr:rowOff>22860</xdr:rowOff>
        </xdr:from>
        <xdr:to>
          <xdr:col>13</xdr:col>
          <xdr:colOff>220980</xdr:colOff>
          <xdr:row>37</xdr:row>
          <xdr:rowOff>137160</xdr:rowOff>
        </xdr:to>
        <xdr:sp macro="" textlink="">
          <xdr:nvSpPr>
            <xdr:cNvPr id="69636" name="Object 4" hidden="1">
              <a:extLst>
                <a:ext uri="{63B3BB69-23CF-44E3-9099-C40C66FF867C}">
                  <a14:compatExt spid="_x0000_s69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0</xdr:row>
          <xdr:rowOff>0</xdr:rowOff>
        </xdr:from>
        <xdr:to>
          <xdr:col>13</xdr:col>
          <xdr:colOff>982980</xdr:colOff>
          <xdr:row>7</xdr:row>
          <xdr:rowOff>60960</xdr:rowOff>
        </xdr:to>
        <xdr:sp macro="" textlink="">
          <xdr:nvSpPr>
            <xdr:cNvPr id="25615" name="Object 15" hidden="1">
              <a:extLst>
                <a:ext uri="{63B3BB69-23CF-44E3-9099-C40C66FF867C}">
                  <a14:compatExt spid="_x0000_s2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10</xdr:row>
          <xdr:rowOff>91440</xdr:rowOff>
        </xdr:from>
        <xdr:to>
          <xdr:col>13</xdr:col>
          <xdr:colOff>960120</xdr:colOff>
          <xdr:row>30</xdr:row>
          <xdr:rowOff>60960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35</xdr:row>
          <xdr:rowOff>53340</xdr:rowOff>
        </xdr:from>
        <xdr:to>
          <xdr:col>13</xdr:col>
          <xdr:colOff>624840</xdr:colOff>
          <xdr:row>39</xdr:row>
          <xdr:rowOff>137160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43</xdr:row>
          <xdr:rowOff>0</xdr:rowOff>
        </xdr:from>
        <xdr:to>
          <xdr:col>13</xdr:col>
          <xdr:colOff>975360</xdr:colOff>
          <xdr:row>47</xdr:row>
          <xdr:rowOff>76200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55</xdr:row>
          <xdr:rowOff>160020</xdr:rowOff>
        </xdr:from>
        <xdr:to>
          <xdr:col>13</xdr:col>
          <xdr:colOff>1013460</xdr:colOff>
          <xdr:row>62</xdr:row>
          <xdr:rowOff>114300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106680</xdr:colOff>
          <xdr:row>5</xdr:row>
          <xdr:rowOff>45720</xdr:rowOff>
        </xdr:to>
        <xdr:sp macro="" textlink="">
          <xdr:nvSpPr>
            <xdr:cNvPr id="27655" name="Object 7" hidden="1">
              <a:extLst>
                <a:ext uri="{63B3BB69-23CF-44E3-9099-C40C66FF867C}">
                  <a14:compatExt spid="_x0000_s2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35</xdr:row>
          <xdr:rowOff>99060</xdr:rowOff>
        </xdr:from>
        <xdr:to>
          <xdr:col>12</xdr:col>
          <xdr:colOff>83820</xdr:colOff>
          <xdr:row>49</xdr:row>
          <xdr:rowOff>53340</xdr:rowOff>
        </xdr:to>
        <xdr:sp macro="" textlink="">
          <xdr:nvSpPr>
            <xdr:cNvPr id="27656" name="Object 8" hidden="1">
              <a:extLst>
                <a:ext uri="{63B3BB69-23CF-44E3-9099-C40C66FF867C}">
                  <a14:compatExt spid="_x0000_s2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52</xdr:row>
          <xdr:rowOff>0</xdr:rowOff>
        </xdr:from>
        <xdr:to>
          <xdr:col>12</xdr:col>
          <xdr:colOff>251460</xdr:colOff>
          <xdr:row>66</xdr:row>
          <xdr:rowOff>53340</xdr:rowOff>
        </xdr:to>
        <xdr:sp macro="" textlink="">
          <xdr:nvSpPr>
            <xdr:cNvPr id="27657" name="Object 9" hidden="1">
              <a:extLst>
                <a:ext uri="{63B3BB69-23CF-44E3-9099-C40C66FF867C}">
                  <a14:compatExt spid="_x0000_s2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22860</xdr:rowOff>
        </xdr:from>
        <xdr:to>
          <xdr:col>11</xdr:col>
          <xdr:colOff>304800</xdr:colOff>
          <xdr:row>5</xdr:row>
          <xdr:rowOff>7620</xdr:rowOff>
        </xdr:to>
        <xdr:sp macro="" textlink="">
          <xdr:nvSpPr>
            <xdr:cNvPr id="28676" name="Object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35</xdr:row>
          <xdr:rowOff>167640</xdr:rowOff>
        </xdr:from>
        <xdr:to>
          <xdr:col>12</xdr:col>
          <xdr:colOff>236220</xdr:colOff>
          <xdr:row>48</xdr:row>
          <xdr:rowOff>38100</xdr:rowOff>
        </xdr:to>
        <xdr:sp macro="" textlink="">
          <xdr:nvSpPr>
            <xdr:cNvPr id="28680" name="Object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50</xdr:row>
          <xdr:rowOff>76200</xdr:rowOff>
        </xdr:from>
        <xdr:to>
          <xdr:col>12</xdr:col>
          <xdr:colOff>198120</xdr:colOff>
          <xdr:row>61</xdr:row>
          <xdr:rowOff>114300</xdr:rowOff>
        </xdr:to>
        <xdr:sp macro="" textlink="">
          <xdr:nvSpPr>
            <xdr:cNvPr id="28681" name="Object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0</xdr:row>
          <xdr:rowOff>7620</xdr:rowOff>
        </xdr:from>
        <xdr:to>
          <xdr:col>12</xdr:col>
          <xdr:colOff>83820</xdr:colOff>
          <xdr:row>6</xdr:row>
          <xdr:rowOff>7620</xdr:rowOff>
        </xdr:to>
        <xdr:sp macro="" textlink="">
          <xdr:nvSpPr>
            <xdr:cNvPr id="29701" name="Object 5" hidden="1">
              <a:extLst>
                <a:ext uri="{63B3BB69-23CF-44E3-9099-C40C66FF867C}">
                  <a14:compatExt spid="_x0000_s29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28</xdr:row>
          <xdr:rowOff>22860</xdr:rowOff>
        </xdr:from>
        <xdr:to>
          <xdr:col>12</xdr:col>
          <xdr:colOff>99060</xdr:colOff>
          <xdr:row>34</xdr:row>
          <xdr:rowOff>152400</xdr:rowOff>
        </xdr:to>
        <xdr:sp macro="" textlink="">
          <xdr:nvSpPr>
            <xdr:cNvPr id="29702" name="Object 6" hidden="1">
              <a:extLst>
                <a:ext uri="{63B3BB69-23CF-44E3-9099-C40C66FF867C}">
                  <a14:compatExt spid="_x0000_s29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0</xdr:row>
          <xdr:rowOff>53340</xdr:rowOff>
        </xdr:from>
        <xdr:to>
          <xdr:col>12</xdr:col>
          <xdr:colOff>60960</xdr:colOff>
          <xdr:row>5</xdr:row>
          <xdr:rowOff>137160</xdr:rowOff>
        </xdr:to>
        <xdr:sp macro="" textlink="">
          <xdr:nvSpPr>
            <xdr:cNvPr id="30726" name="Object 6" hidden="1">
              <a:extLst>
                <a:ext uri="{63B3BB69-23CF-44E3-9099-C40C66FF867C}">
                  <a14:compatExt spid="_x0000_s3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28</xdr:row>
          <xdr:rowOff>99060</xdr:rowOff>
        </xdr:from>
        <xdr:to>
          <xdr:col>12</xdr:col>
          <xdr:colOff>91440</xdr:colOff>
          <xdr:row>35</xdr:row>
          <xdr:rowOff>129540</xdr:rowOff>
        </xdr:to>
        <xdr:sp macro="" textlink="">
          <xdr:nvSpPr>
            <xdr:cNvPr id="30727" name="Object 7" hidden="1">
              <a:extLst>
                <a:ext uri="{63B3BB69-23CF-44E3-9099-C40C66FF867C}">
                  <a14:compatExt spid="_x0000_s3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0</xdr:row>
          <xdr:rowOff>60960</xdr:rowOff>
        </xdr:from>
        <xdr:to>
          <xdr:col>15</xdr:col>
          <xdr:colOff>548640</xdr:colOff>
          <xdr:row>8</xdr:row>
          <xdr:rowOff>68580</xdr:rowOff>
        </xdr:to>
        <xdr:sp macro="" textlink="">
          <xdr:nvSpPr>
            <xdr:cNvPr id="31748" name="Object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0</xdr:rowOff>
        </xdr:from>
        <xdr:to>
          <xdr:col>16</xdr:col>
          <xdr:colOff>30480</xdr:colOff>
          <xdr:row>48</xdr:row>
          <xdr:rowOff>106680</xdr:rowOff>
        </xdr:to>
        <xdr:sp macro="" textlink="">
          <xdr:nvSpPr>
            <xdr:cNvPr id="31750" name="Object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drawing" Target="../drawings/drawing10.xml"/><Relationship Id="rId7" Type="http://schemas.openxmlformats.org/officeDocument/2006/relationships/package" Target="../embeddings/Microsoft_Word_Document20.docx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21.emf"/><Relationship Id="rId5" Type="http://schemas.openxmlformats.org/officeDocument/2006/relationships/package" Target="../embeddings/Microsoft_Word_Document19.docx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23.emf"/><Relationship Id="rId4" Type="http://schemas.openxmlformats.org/officeDocument/2006/relationships/package" Target="../embeddings/Microsoft_Word_Document21.docx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2.docx"/><Relationship Id="rId3" Type="http://schemas.openxmlformats.org/officeDocument/2006/relationships/hyperlink" Target="http://www.iso-ne.com/static-assets/documents/2020/04/final_2020_heat_elec_forecast.pdf" TargetMode="External"/><Relationship Id="rId7" Type="http://schemas.openxmlformats.org/officeDocument/2006/relationships/vmlDrawing" Target="../drawings/vmlDrawing11.vml"/><Relationship Id="rId2" Type="http://schemas.openxmlformats.org/officeDocument/2006/relationships/hyperlink" Target="https://www.iso-ne.com/static-assets/documents/2020/02/final-draft-2020-transpelectr.pdf" TargetMode="External"/><Relationship Id="rId1" Type="http://schemas.openxmlformats.org/officeDocument/2006/relationships/hyperlink" Target="https://www.iso-ne.com/static-assets/documents/2020/02/final-draft-2020-heatelectr-v1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://www.iso-ne.com/static-assets/documents/2020/04/final_2020_transp_elec_forecast.pdf" TargetMode="External"/><Relationship Id="rId9" Type="http://schemas.openxmlformats.org/officeDocument/2006/relationships/image" Target="../media/image24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4.docx"/><Relationship Id="rId3" Type="http://schemas.openxmlformats.org/officeDocument/2006/relationships/printerSettings" Target="../printerSettings/printerSettings13.bin"/><Relationship Id="rId7" Type="http://schemas.openxmlformats.org/officeDocument/2006/relationships/image" Target="../media/image25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scc" TargetMode="External"/><Relationship Id="rId6" Type="http://schemas.openxmlformats.org/officeDocument/2006/relationships/package" Target="../embeddings/Microsoft_Word_Document23.docx"/><Relationship Id="rId5" Type="http://schemas.openxmlformats.org/officeDocument/2006/relationships/vmlDrawing" Target="../drawings/vmlDrawing12.vml"/><Relationship Id="rId4" Type="http://schemas.openxmlformats.org/officeDocument/2006/relationships/drawing" Target="../drawings/drawing13.xml"/><Relationship Id="rId9" Type="http://schemas.openxmlformats.org/officeDocument/2006/relationships/image" Target="../media/image26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28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package" Target="../embeddings/Microsoft_Word_Document26.docx"/><Relationship Id="rId5" Type="http://schemas.openxmlformats.org/officeDocument/2006/relationships/image" Target="../media/image27.emf"/><Relationship Id="rId4" Type="http://schemas.openxmlformats.org/officeDocument/2006/relationships/package" Target="../embeddings/Microsoft_Word_Document25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29.emf"/><Relationship Id="rId4" Type="http://schemas.openxmlformats.org/officeDocument/2006/relationships/package" Target="../embeddings/Microsoft_Word_Document27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image" Target="../media/image30.emf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8.docx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so-ne.com/dgfwg" TargetMode="External"/><Relationship Id="rId6" Type="http://schemas.openxmlformats.org/officeDocument/2006/relationships/image" Target="../media/image31.emf"/><Relationship Id="rId5" Type="http://schemas.openxmlformats.org/officeDocument/2006/relationships/package" Target="../embeddings/Microsoft_Word_Document29.docx"/><Relationship Id="rId4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so-ne.com/dgfwg" TargetMode="External"/><Relationship Id="rId6" Type="http://schemas.openxmlformats.org/officeDocument/2006/relationships/image" Target="../media/image32.emf"/><Relationship Id="rId5" Type="http://schemas.openxmlformats.org/officeDocument/2006/relationships/package" Target="../embeddings/Microsoft_Word_Document30.docx"/><Relationship Id="rId4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7" Type="http://schemas.openxmlformats.org/officeDocument/2006/relationships/image" Target="../media/image33.emf"/><Relationship Id="rId2" Type="http://schemas.openxmlformats.org/officeDocument/2006/relationships/hyperlink" Target="https://www.iso-ne.com/static-assets/documents/2018/01/er18-619-000_caspr_filing.pdf" TargetMode="External"/><Relationship Id="rId1" Type="http://schemas.openxmlformats.org/officeDocument/2006/relationships/hyperlink" Target="https://www.iso-ne.com/marketrule1" TargetMode="External"/><Relationship Id="rId6" Type="http://schemas.openxmlformats.org/officeDocument/2006/relationships/package" Target="../embeddings/Microsoft_Word_Document31.docx"/><Relationship Id="rId5" Type="http://schemas.openxmlformats.org/officeDocument/2006/relationships/vmlDrawing" Target="../drawings/vmlDrawing18.vm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7" Type="http://schemas.openxmlformats.org/officeDocument/2006/relationships/image" Target="../media/image34.emf"/><Relationship Id="rId2" Type="http://schemas.openxmlformats.org/officeDocument/2006/relationships/hyperlink" Target="https://www.iso-ne.com/static-assets/documents/2018/01/er18-619-000_caspr_filing.pdf" TargetMode="External"/><Relationship Id="rId1" Type="http://schemas.openxmlformats.org/officeDocument/2006/relationships/hyperlink" Target="https://www.iso-ne.com/marketrule1" TargetMode="External"/><Relationship Id="rId6" Type="http://schemas.openxmlformats.org/officeDocument/2006/relationships/package" Target="../embeddings/Microsoft_Word_Document32.docx"/><Relationship Id="rId5" Type="http://schemas.openxmlformats.org/officeDocument/2006/relationships/vmlDrawing" Target="../drawings/vmlDrawing19.vm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3" Type="http://schemas.openxmlformats.org/officeDocument/2006/relationships/hyperlink" Target="http://www.iso-ne.com/oatt" TargetMode="External"/><Relationship Id="rId7" Type="http://schemas.openxmlformats.org/officeDocument/2006/relationships/package" Target="../embeddings/Microsoft_Word_Document33.docx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fca14-obligations" TargetMode="External"/><Relationship Id="rId6" Type="http://schemas.openxmlformats.org/officeDocument/2006/relationships/vmlDrawing" Target="../drawings/vmlDrawing20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34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21.vm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3" Type="http://schemas.openxmlformats.org/officeDocument/2006/relationships/drawing" Target="../drawings/drawing23.xml"/><Relationship Id="rId7" Type="http://schemas.openxmlformats.org/officeDocument/2006/relationships/package" Target="../embeddings/Microsoft_Word_Document36.docx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iso-ne.com/tptg-rev6" TargetMode="External"/><Relationship Id="rId6" Type="http://schemas.openxmlformats.org/officeDocument/2006/relationships/image" Target="../media/image37.emf"/><Relationship Id="rId5" Type="http://schemas.openxmlformats.org/officeDocument/2006/relationships/package" Target="../embeddings/Microsoft_Word_Document35.docx"/><Relationship Id="rId4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emf"/><Relationship Id="rId3" Type="http://schemas.openxmlformats.org/officeDocument/2006/relationships/hyperlink" Target="http://www.iso-ne.com/topac" TargetMode="External"/><Relationship Id="rId7" Type="http://schemas.openxmlformats.org/officeDocument/2006/relationships/package" Target="../embeddings/Microsoft_Word_Document37.docx"/><Relationship Id="rId12" Type="http://schemas.openxmlformats.org/officeDocument/2006/relationships/image" Target="../media/image41.emf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vmlDrawing" Target="../drawings/vmlDrawing23.vml"/><Relationship Id="rId11" Type="http://schemas.openxmlformats.org/officeDocument/2006/relationships/package" Target="../embeddings/Microsoft_Word_Document39.docx"/><Relationship Id="rId5" Type="http://schemas.openxmlformats.org/officeDocument/2006/relationships/drawing" Target="../drawings/drawing24.xml"/><Relationship Id="rId10" Type="http://schemas.openxmlformats.org/officeDocument/2006/relationships/image" Target="../media/image40.emf"/><Relationship Id="rId4" Type="http://schemas.openxmlformats.org/officeDocument/2006/relationships/printerSettings" Target="../printerSettings/printerSettings24.bin"/><Relationship Id="rId9" Type="http://schemas.openxmlformats.org/officeDocument/2006/relationships/package" Target="../embeddings/Microsoft_Word_Document38.docx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41.docx"/><Relationship Id="rId3" Type="http://schemas.openxmlformats.org/officeDocument/2006/relationships/printerSettings" Target="../printerSettings/printerSettings25.bin"/><Relationship Id="rId7" Type="http://schemas.openxmlformats.org/officeDocument/2006/relationships/image" Target="../media/image42.emf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40.docx"/><Relationship Id="rId5" Type="http://schemas.openxmlformats.org/officeDocument/2006/relationships/vmlDrawing" Target="../drawings/vmlDrawing24.vml"/><Relationship Id="rId4" Type="http://schemas.openxmlformats.org/officeDocument/2006/relationships/drawing" Target="../drawings/drawing25.xml"/><Relationship Id="rId9" Type="http://schemas.openxmlformats.org/officeDocument/2006/relationships/image" Target="../media/image43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42.docx"/><Relationship Id="rId3" Type="http://schemas.openxmlformats.org/officeDocument/2006/relationships/hyperlink" Target="http://www.iso-ne.com/sp-subareas" TargetMode="External"/><Relationship Id="rId7" Type="http://schemas.openxmlformats.org/officeDocument/2006/relationships/vmlDrawing" Target="../drawings/vmlDrawing25.vml"/><Relationship Id="rId2" Type="http://schemas.openxmlformats.org/officeDocument/2006/relationships/hyperlink" Target="http://www.iso-ne.com/glossary" TargetMode="External"/><Relationship Id="rId1" Type="http://schemas.openxmlformats.org/officeDocument/2006/relationships/hyperlink" Target="https://www.census.gov/prod/techdoc/cbp/cbp95/st-cnty.pdf" TargetMode="External"/><Relationship Id="rId6" Type="http://schemas.openxmlformats.org/officeDocument/2006/relationships/drawing" Target="../drawings/drawing26.xml"/><Relationship Id="rId11" Type="http://schemas.openxmlformats.org/officeDocument/2006/relationships/image" Target="../media/image45.emf"/><Relationship Id="rId5" Type="http://schemas.openxmlformats.org/officeDocument/2006/relationships/printerSettings" Target="../printerSettings/printerSettings26.bin"/><Relationship Id="rId10" Type="http://schemas.openxmlformats.org/officeDocument/2006/relationships/package" Target="../embeddings/Microsoft_Word_Document43.docx"/><Relationship Id="rId4" Type="http://schemas.openxmlformats.org/officeDocument/2006/relationships/hyperlink" Target="http://www.iso-ne.com/load-zones" TargetMode="External"/><Relationship Id="rId9" Type="http://schemas.openxmlformats.org/officeDocument/2006/relationships/image" Target="../media/image44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marketrule1" TargetMode="External"/><Relationship Id="rId13" Type="http://schemas.openxmlformats.org/officeDocument/2006/relationships/hyperlink" Target="https://www.iso-ne.com/topac" TargetMode="External"/><Relationship Id="rId18" Type="http://schemas.openxmlformats.org/officeDocument/2006/relationships/hyperlink" Target="https://www.iso-ne.com/oatt" TargetMode="External"/><Relationship Id="rId26" Type="http://schemas.openxmlformats.org/officeDocument/2006/relationships/hyperlink" Target="https://www.iso-ne.com/fca14-obligations" TargetMode="External"/><Relationship Id="rId3" Type="http://schemas.openxmlformats.org/officeDocument/2006/relationships/hyperlink" Target="https://www.iso-ne.com/fca-results" TargetMode="External"/><Relationship Id="rId21" Type="http://schemas.openxmlformats.org/officeDocument/2006/relationships/hyperlink" Target="https://www.iso-ne.com/irq" TargetMode="External"/><Relationship Id="rId7" Type="http://schemas.openxmlformats.org/officeDocument/2006/relationships/hyperlink" Target="https://www.iso-ne.com/op14" TargetMode="External"/><Relationship Id="rId12" Type="http://schemas.openxmlformats.org/officeDocument/2006/relationships/hyperlink" Target="https://www.iso-ne.com/celt" TargetMode="External"/><Relationship Id="rId17" Type="http://schemas.openxmlformats.org/officeDocument/2006/relationships/hyperlink" Target="https://www.iso-ne.com/sched22-lgip" TargetMode="External"/><Relationship Id="rId25" Type="http://schemas.openxmlformats.org/officeDocument/2006/relationships/hyperlink" Target="http://www.iso-ne.com/rsp2020-assets" TargetMode="External"/><Relationship Id="rId2" Type="http://schemas.openxmlformats.org/officeDocument/2006/relationships/hyperlink" Target="https://www.eia.gov/electricity/data/eia860/" TargetMode="External"/><Relationship Id="rId16" Type="http://schemas.openxmlformats.org/officeDocument/2006/relationships/hyperlink" Target="https://www.iso-ne.com/sched23-sgip" TargetMode="External"/><Relationship Id="rId20" Type="http://schemas.openxmlformats.org/officeDocument/2006/relationships/hyperlink" Target="https://www.iso-ne.com/tariff-sect1" TargetMode="External"/><Relationship Id="rId29" Type="http://schemas.openxmlformats.org/officeDocument/2006/relationships/hyperlink" Target="https://www.iso-ne.com/dg-forecast" TargetMode="External"/><Relationship Id="rId1" Type="http://schemas.openxmlformats.org/officeDocument/2006/relationships/hyperlink" Target="https://www.ferc.gov/CalendarFiles/20180309230225-ER18-619-000.pdf" TargetMode="External"/><Relationship Id="rId6" Type="http://schemas.openxmlformats.org/officeDocument/2006/relationships/hyperlink" Target="https://www.iso-ne.com/lfc" TargetMode="External"/><Relationship Id="rId11" Type="http://schemas.openxmlformats.org/officeDocument/2006/relationships/hyperlink" Target="https://www.iso-ne.com/tptg-rev6" TargetMode="External"/><Relationship Id="rId24" Type="http://schemas.openxmlformats.org/officeDocument/2006/relationships/hyperlink" Target="https://www.iso-ne.com/fcm" TargetMode="External"/><Relationship Id="rId32" Type="http://schemas.openxmlformats.org/officeDocument/2006/relationships/printerSettings" Target="../printerSettings/printerSettings27.bin"/><Relationship Id="rId5" Type="http://schemas.openxmlformats.org/officeDocument/2006/relationships/hyperlink" Target="https://www.iso-ne.com/lf" TargetMode="External"/><Relationship Id="rId15" Type="http://schemas.openxmlformats.org/officeDocument/2006/relationships/hyperlink" Target="https://www.iso-ne.com/rsp" TargetMode="External"/><Relationship Id="rId23" Type="http://schemas.openxmlformats.org/officeDocument/2006/relationships/hyperlink" Target="https://www.iso-ne.com/glossary" TargetMode="External"/><Relationship Id="rId28" Type="http://schemas.openxmlformats.org/officeDocument/2006/relationships/hyperlink" Target="https://www.iso-ne.com/dgfwg" TargetMode="External"/><Relationship Id="rId10" Type="http://schemas.openxmlformats.org/officeDocument/2006/relationships/hyperlink" Target="https://www.iso-ne.com/ops" TargetMode="External"/><Relationship Id="rId19" Type="http://schemas.openxmlformats.org/officeDocument/2006/relationships/hyperlink" Target="https://www.iso-ne.com/scc" TargetMode="External"/><Relationship Id="rId31" Type="http://schemas.openxmlformats.org/officeDocument/2006/relationships/hyperlink" Target="https://www.iso-ne.com/static-assets/documents/2020/02/final-draft-2020-heatelectr-v1.pdf" TargetMode="External"/><Relationship Id="rId4" Type="http://schemas.openxmlformats.org/officeDocument/2006/relationships/hyperlink" Target="https://www.iso-ne.com/static-assets/documents/2018/01/er18-619-000_caspr_filing.pdf" TargetMode="External"/><Relationship Id="rId9" Type="http://schemas.openxmlformats.org/officeDocument/2006/relationships/hyperlink" Target="http://www.iso-ne.com/rsp2020-projects" TargetMode="External"/><Relationship Id="rId14" Type="http://schemas.openxmlformats.org/officeDocument/2006/relationships/hyperlink" Target="https://www.iso-ne.com/rc" TargetMode="External"/><Relationship Id="rId22" Type="http://schemas.openxmlformats.org/officeDocument/2006/relationships/hyperlink" Target="https://www.iso-ne.com/interconnections" TargetMode="External"/><Relationship Id="rId27" Type="http://schemas.openxmlformats.org/officeDocument/2006/relationships/hyperlink" Target="https://www.iso-ne.com/eef" TargetMode="External"/><Relationship Id="rId30" Type="http://schemas.openxmlformats.org/officeDocument/2006/relationships/hyperlink" Target="https://www.iso-ne.com/static-assets/documents/2020/02/final-draft-2020-transpelectr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1.docx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manuals" TargetMode="External"/><Relationship Id="rId13" Type="http://schemas.openxmlformats.org/officeDocument/2006/relationships/hyperlink" Target="https://www.iso-ne.com/ops" TargetMode="External"/><Relationship Id="rId18" Type="http://schemas.openxmlformats.org/officeDocument/2006/relationships/vmlDrawing" Target="../drawings/vmlDrawing3.vml"/><Relationship Id="rId26" Type="http://schemas.openxmlformats.org/officeDocument/2006/relationships/image" Target="../media/image7.emf"/><Relationship Id="rId3" Type="http://schemas.openxmlformats.org/officeDocument/2006/relationships/hyperlink" Target="http://www.iso-ne.com/rsp-lists" TargetMode="External"/><Relationship Id="rId21" Type="http://schemas.openxmlformats.org/officeDocument/2006/relationships/package" Target="../embeddings/Microsoft_Word_Document3.docx"/><Relationship Id="rId7" Type="http://schemas.openxmlformats.org/officeDocument/2006/relationships/hyperlink" Target="http://www.iso-ne.com/tariff" TargetMode="External"/><Relationship Id="rId12" Type="http://schemas.openxmlformats.org/officeDocument/2006/relationships/hyperlink" Target="http://www.iso-ne.com/plan-procedures" TargetMode="External"/><Relationship Id="rId17" Type="http://schemas.openxmlformats.org/officeDocument/2006/relationships/drawing" Target="../drawings/drawing4.xml"/><Relationship Id="rId25" Type="http://schemas.openxmlformats.org/officeDocument/2006/relationships/package" Target="../embeddings/Microsoft_Word_Document5.docx"/><Relationship Id="rId2" Type="http://schemas.openxmlformats.org/officeDocument/2006/relationships/hyperlink" Target="http://www.iso-ne.com/lf" TargetMode="External"/><Relationship Id="rId16" Type="http://schemas.openxmlformats.org/officeDocument/2006/relationships/printerSettings" Target="../printerSettings/printerSettings4.bin"/><Relationship Id="rId20" Type="http://schemas.openxmlformats.org/officeDocument/2006/relationships/image" Target="../media/image4.emf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celt" TargetMode="External"/><Relationship Id="rId11" Type="http://schemas.openxmlformats.org/officeDocument/2006/relationships/hyperlink" Target="..\Content.Outlook\AppData\Local\Microsoft\Windows\INetCache\Content.Outlook\Q0YU6M3Q\Step%202%20-%20Text%20File%20Updates\ww.iso-ne.com\plan-procedures" TargetMode="External"/><Relationship Id="rId24" Type="http://schemas.openxmlformats.org/officeDocument/2006/relationships/image" Target="../media/image6.emf"/><Relationship Id="rId5" Type="http://schemas.openxmlformats.org/officeDocument/2006/relationships/hyperlink" Target="http://www.iso-ne.com/glossary" TargetMode="External"/><Relationship Id="rId15" Type="http://schemas.openxmlformats.org/officeDocument/2006/relationships/hyperlink" Target="http://www.iso-ne.com/rsp2020-assets" TargetMode="External"/><Relationship Id="rId23" Type="http://schemas.openxmlformats.org/officeDocument/2006/relationships/package" Target="../embeddings/Microsoft_Word_Document4.docx"/><Relationship Id="rId28" Type="http://schemas.openxmlformats.org/officeDocument/2006/relationships/image" Target="../media/image8.emf"/><Relationship Id="rId10" Type="http://schemas.openxmlformats.org/officeDocument/2006/relationships/hyperlink" Target="http://www.iso-ne.com/mlcc-procedures" TargetMode="External"/><Relationship Id="rId19" Type="http://schemas.openxmlformats.org/officeDocument/2006/relationships/package" Target="../embeddings/Microsoft_Word_Document2.docx"/><Relationship Id="rId4" Type="http://schemas.openxmlformats.org/officeDocument/2006/relationships/hyperlink" Target="http://www.iso-ne.com/rsp2019-projects" TargetMode="External"/><Relationship Id="rId9" Type="http://schemas.openxmlformats.org/officeDocument/2006/relationships/hyperlink" Target="http://www.iso-ne.com/sop" TargetMode="External"/><Relationship Id="rId14" Type="http://schemas.openxmlformats.org/officeDocument/2006/relationships/hyperlink" Target="http://www.iso-ne.com/rsp2020-projects" TargetMode="External"/><Relationship Id="rId22" Type="http://schemas.openxmlformats.org/officeDocument/2006/relationships/image" Target="../media/image5.emf"/><Relationship Id="rId27" Type="http://schemas.openxmlformats.org/officeDocument/2006/relationships/package" Target="../embeddings/Microsoft_Word_Document6.docx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7.docx"/><Relationship Id="rId13" Type="http://schemas.openxmlformats.org/officeDocument/2006/relationships/image" Target="../media/image11.emf"/><Relationship Id="rId3" Type="http://schemas.openxmlformats.org/officeDocument/2006/relationships/hyperlink" Target="https://www.iso-ne.com/eef" TargetMode="External"/><Relationship Id="rId7" Type="http://schemas.openxmlformats.org/officeDocument/2006/relationships/vmlDrawing" Target="../drawings/vmlDrawing4.vml"/><Relationship Id="rId12" Type="http://schemas.openxmlformats.org/officeDocument/2006/relationships/package" Target="../embeddings/Microsoft_Word_Document9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drawing" Target="../drawings/drawing5.xml"/><Relationship Id="rId11" Type="http://schemas.openxmlformats.org/officeDocument/2006/relationships/image" Target="../media/image10.emf"/><Relationship Id="rId5" Type="http://schemas.openxmlformats.org/officeDocument/2006/relationships/printerSettings" Target="../printerSettings/printerSettings5.bin"/><Relationship Id="rId10" Type="http://schemas.openxmlformats.org/officeDocument/2006/relationships/package" Target="../embeddings/Microsoft_Word_Document8.docx"/><Relationship Id="rId4" Type="http://schemas.openxmlformats.org/officeDocument/2006/relationships/hyperlink" Target="http://www.iso-ne.com/tpg" TargetMode="External"/><Relationship Id="rId9" Type="http://schemas.openxmlformats.org/officeDocument/2006/relationships/image" Target="../media/image9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0.docx"/><Relationship Id="rId13" Type="http://schemas.openxmlformats.org/officeDocument/2006/relationships/image" Target="../media/image14.emf"/><Relationship Id="rId3" Type="http://schemas.openxmlformats.org/officeDocument/2006/relationships/hyperlink" Target="https://www.iso-ne.com/dg-forecast" TargetMode="External"/><Relationship Id="rId7" Type="http://schemas.openxmlformats.org/officeDocument/2006/relationships/vmlDrawing" Target="../drawings/vmlDrawing5.vml"/><Relationship Id="rId12" Type="http://schemas.openxmlformats.org/officeDocument/2006/relationships/package" Target="../embeddings/Microsoft_Word_Document12.docx"/><Relationship Id="rId2" Type="http://schemas.openxmlformats.org/officeDocument/2006/relationships/hyperlink" Target="http://www.iso-ne.com/lf" TargetMode="External"/><Relationship Id="rId1" Type="http://schemas.openxmlformats.org/officeDocument/2006/relationships/hyperlink" Target="http://www.iso-ne.com/tpg" TargetMode="External"/><Relationship Id="rId6" Type="http://schemas.openxmlformats.org/officeDocument/2006/relationships/drawing" Target="../drawings/drawing6.xml"/><Relationship Id="rId11" Type="http://schemas.openxmlformats.org/officeDocument/2006/relationships/image" Target="../media/image13.emf"/><Relationship Id="rId5" Type="http://schemas.openxmlformats.org/officeDocument/2006/relationships/printerSettings" Target="../printerSettings/printerSettings6.bin"/><Relationship Id="rId10" Type="http://schemas.openxmlformats.org/officeDocument/2006/relationships/package" Target="../embeddings/Microsoft_Word_Document11.docx"/><Relationship Id="rId4" Type="http://schemas.openxmlformats.org/officeDocument/2006/relationships/hyperlink" Target="https://www.iso-ne.com/eef" TargetMode="External"/><Relationship Id="rId9" Type="http://schemas.openxmlformats.org/officeDocument/2006/relationships/image" Target="../media/image12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6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14.docx"/><Relationship Id="rId5" Type="http://schemas.openxmlformats.org/officeDocument/2006/relationships/image" Target="../media/image15.emf"/><Relationship Id="rId4" Type="http://schemas.openxmlformats.org/officeDocument/2006/relationships/package" Target="../embeddings/Microsoft_Word_Document13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8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Microsoft_Word_Document16.docx"/><Relationship Id="rId5" Type="http://schemas.openxmlformats.org/officeDocument/2006/relationships/image" Target="../media/image17.emf"/><Relationship Id="rId4" Type="http://schemas.openxmlformats.org/officeDocument/2006/relationships/package" Target="../embeddings/Microsoft_Word_Document15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17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9.xml"/><Relationship Id="rId10" Type="http://schemas.openxmlformats.org/officeDocument/2006/relationships/image" Target="../media/image20.emf"/><Relationship Id="rId4" Type="http://schemas.openxmlformats.org/officeDocument/2006/relationships/printerSettings" Target="../printerSettings/printerSettings9.bin"/><Relationship Id="rId9" Type="http://schemas.openxmlformats.org/officeDocument/2006/relationships/package" Target="../embeddings/Microsoft_Word_Document18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/>
  </sheetViews>
  <sheetFormatPr defaultRowHeight="14.4" x14ac:dyDescent="0.3"/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9"/>
  <sheetViews>
    <sheetView zoomScaleNormal="100" workbookViewId="0"/>
  </sheetViews>
  <sheetFormatPr defaultRowHeight="14.4" x14ac:dyDescent="0.3"/>
  <cols>
    <col min="1" max="1" width="3" customWidth="1"/>
    <col min="2" max="2" width="24.33203125" customWidth="1"/>
    <col min="3" max="3" width="7.5546875" customWidth="1"/>
    <col min="4" max="4" width="1.77734375" customWidth="1"/>
    <col min="5" max="5" width="7.5546875" customWidth="1"/>
    <col min="6" max="6" width="1.77734375" customWidth="1"/>
    <col min="7" max="15" width="7.5546875" customWidth="1"/>
    <col min="16" max="16" width="9.44140625" bestFit="1" customWidth="1"/>
  </cols>
  <sheetData>
    <row r="2" spans="1:16" ht="15.6" x14ac:dyDescent="0.3">
      <c r="A2" s="5"/>
    </row>
    <row r="8" spans="1:16" s="536" customFormat="1" ht="13.8" x14ac:dyDescent="0.3">
      <c r="A8" s="611"/>
      <c r="B8" s="543" t="s">
        <v>3453</v>
      </c>
      <c r="C8" s="665" t="s">
        <v>3430</v>
      </c>
      <c r="D8" s="665"/>
      <c r="E8" s="665"/>
      <c r="F8" s="665"/>
      <c r="G8" s="665"/>
      <c r="H8" s="611"/>
      <c r="I8" s="611"/>
      <c r="J8" s="611"/>
      <c r="K8" s="611"/>
      <c r="L8" s="611"/>
      <c r="M8" s="611"/>
      <c r="N8" s="611"/>
      <c r="O8" s="611"/>
      <c r="P8" s="611"/>
    </row>
    <row r="9" spans="1:16" x14ac:dyDescent="0.3">
      <c r="A9" s="233"/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</row>
    <row r="10" spans="1:16" x14ac:dyDescent="0.3">
      <c r="A10" s="233"/>
      <c r="B10" s="612"/>
      <c r="C10" s="613"/>
      <c r="D10" s="614"/>
      <c r="E10" s="614"/>
      <c r="F10" s="614"/>
      <c r="G10" s="614"/>
      <c r="H10" s="614"/>
      <c r="I10" s="615"/>
      <c r="J10" s="666" t="s">
        <v>3372</v>
      </c>
      <c r="K10" s="666"/>
      <c r="L10" s="614"/>
      <c r="M10" s="614"/>
      <c r="N10" s="616"/>
      <c r="O10" s="616"/>
      <c r="P10" s="617"/>
    </row>
    <row r="11" spans="1:16" ht="24" customHeight="1" x14ac:dyDescent="0.3">
      <c r="A11" s="233"/>
      <c r="B11" s="618" t="s">
        <v>4164</v>
      </c>
      <c r="C11" s="619" t="s">
        <v>50</v>
      </c>
      <c r="D11" s="620"/>
      <c r="E11" s="619" t="s">
        <v>37</v>
      </c>
      <c r="F11" s="619"/>
      <c r="G11" s="619" t="s">
        <v>38</v>
      </c>
      <c r="H11" s="619" t="s">
        <v>39</v>
      </c>
      <c r="I11" s="619" t="s">
        <v>40</v>
      </c>
      <c r="J11" s="619" t="s">
        <v>41</v>
      </c>
      <c r="K11" s="619" t="s">
        <v>42</v>
      </c>
      <c r="L11" s="619" t="s">
        <v>43</v>
      </c>
      <c r="M11" s="619" t="s">
        <v>44</v>
      </c>
      <c r="N11" s="619" t="s">
        <v>45</v>
      </c>
      <c r="O11" s="619" t="s">
        <v>46</v>
      </c>
      <c r="P11" s="619" t="s">
        <v>47</v>
      </c>
    </row>
    <row r="12" spans="1:16" x14ac:dyDescent="0.3">
      <c r="A12" s="233"/>
      <c r="B12" s="621" t="s">
        <v>48</v>
      </c>
      <c r="C12" s="622">
        <v>12938.225549004599</v>
      </c>
      <c r="D12" s="623"/>
      <c r="E12" s="622">
        <v>11411.160418224354</v>
      </c>
      <c r="F12" s="624"/>
      <c r="G12" s="622">
        <v>11987.892755830511</v>
      </c>
      <c r="H12" s="622">
        <v>10594.183510474091</v>
      </c>
      <c r="I12" s="622">
        <v>10505.689898787232</v>
      </c>
      <c r="J12" s="622">
        <v>11167.23748672948</v>
      </c>
      <c r="K12" s="622">
        <v>14311.363475639871</v>
      </c>
      <c r="L12" s="622">
        <v>13123.5941770802</v>
      </c>
      <c r="M12" s="622">
        <v>10762.402917502675</v>
      </c>
      <c r="N12" s="622">
        <v>10823.712966034916</v>
      </c>
      <c r="O12" s="622">
        <v>11339.153447128054</v>
      </c>
      <c r="P12" s="622">
        <v>12549.697210821263</v>
      </c>
    </row>
    <row r="13" spans="1:16" x14ac:dyDescent="0.3">
      <c r="A13" s="233"/>
      <c r="B13" s="621" t="s">
        <v>56</v>
      </c>
      <c r="C13" s="622">
        <v>12835.694965412218</v>
      </c>
      <c r="D13" s="623"/>
      <c r="E13" s="622">
        <v>11271.328269123191</v>
      </c>
      <c r="F13" s="624"/>
      <c r="G13" s="622">
        <v>11758.243338602526</v>
      </c>
      <c r="H13" s="622">
        <v>10365.723666222371</v>
      </c>
      <c r="I13" s="622">
        <v>10257.165289957136</v>
      </c>
      <c r="J13" s="622">
        <v>10887.761197577014</v>
      </c>
      <c r="K13" s="622">
        <v>13990.316854403314</v>
      </c>
      <c r="L13" s="622">
        <v>12827.315413248007</v>
      </c>
      <c r="M13" s="622">
        <v>10510.620258421623</v>
      </c>
      <c r="N13" s="622">
        <v>10679.34901575708</v>
      </c>
      <c r="O13" s="622">
        <v>11205.323048199507</v>
      </c>
      <c r="P13" s="622">
        <v>12469.752258341958</v>
      </c>
    </row>
    <row r="14" spans="1:16" x14ac:dyDescent="0.3">
      <c r="A14" s="233"/>
      <c r="B14" s="625" t="s">
        <v>58</v>
      </c>
      <c r="C14" s="626">
        <v>11077.203184000517</v>
      </c>
      <c r="D14" s="627"/>
      <c r="E14" s="626">
        <v>9659.4697430016058</v>
      </c>
      <c r="F14" s="628"/>
      <c r="G14" s="626">
        <v>9898.4339445006462</v>
      </c>
      <c r="H14" s="626">
        <v>8640.6521230012386</v>
      </c>
      <c r="I14" s="626">
        <v>8749.1939840011473</v>
      </c>
      <c r="J14" s="626">
        <v>9413.7222839989026</v>
      </c>
      <c r="K14" s="626">
        <v>12393.262892002633</v>
      </c>
      <c r="L14" s="626">
        <v>11234.698384000154</v>
      </c>
      <c r="M14" s="626">
        <v>9082.2692179989372</v>
      </c>
      <c r="N14" s="626">
        <v>8896.7863130002479</v>
      </c>
      <c r="O14" s="626">
        <v>9424.2042714983563</v>
      </c>
      <c r="P14" s="626">
        <v>10651.85881699828</v>
      </c>
    </row>
    <row r="15" spans="1:16" x14ac:dyDescent="0.3">
      <c r="A15" s="233"/>
      <c r="B15" s="612"/>
      <c r="C15" s="613"/>
      <c r="D15" s="614"/>
      <c r="E15" s="614"/>
      <c r="F15" s="614"/>
      <c r="G15" s="614"/>
      <c r="H15" s="614"/>
      <c r="I15" s="615"/>
      <c r="J15" s="666" t="s">
        <v>52</v>
      </c>
      <c r="K15" s="666"/>
      <c r="L15" s="614"/>
      <c r="M15" s="614"/>
      <c r="N15" s="616"/>
      <c r="O15" s="616"/>
      <c r="P15" s="617"/>
    </row>
    <row r="16" spans="1:16" x14ac:dyDescent="0.3">
      <c r="A16" s="233"/>
      <c r="B16" s="618" t="s">
        <v>57</v>
      </c>
      <c r="C16" s="619" t="s">
        <v>50</v>
      </c>
      <c r="D16" s="620"/>
      <c r="E16" s="619" t="s">
        <v>37</v>
      </c>
      <c r="F16" s="619"/>
      <c r="G16" s="619" t="s">
        <v>38</v>
      </c>
      <c r="H16" s="619" t="s">
        <v>39</v>
      </c>
      <c r="I16" s="619" t="s">
        <v>40</v>
      </c>
      <c r="J16" s="619" t="s">
        <v>41</v>
      </c>
      <c r="K16" s="619" t="s">
        <v>42</v>
      </c>
      <c r="L16" s="619" t="s">
        <v>43</v>
      </c>
      <c r="M16" s="619" t="s">
        <v>44</v>
      </c>
      <c r="N16" s="619" t="s">
        <v>45</v>
      </c>
      <c r="O16" s="619" t="s">
        <v>46</v>
      </c>
      <c r="P16" s="619" t="s">
        <v>47</v>
      </c>
    </row>
    <row r="17" spans="1:16" x14ac:dyDescent="0.3">
      <c r="A17" s="233"/>
      <c r="B17" s="621" t="s">
        <v>48</v>
      </c>
      <c r="C17" s="622">
        <v>12324.488929165593</v>
      </c>
      <c r="D17" s="629" t="s">
        <v>51</v>
      </c>
      <c r="E17" s="622">
        <v>11393.967417009275</v>
      </c>
      <c r="F17" s="629" t="s">
        <v>51</v>
      </c>
      <c r="G17" s="622">
        <v>12098.072601748476</v>
      </c>
      <c r="H17" s="622">
        <v>10807.244354026616</v>
      </c>
      <c r="I17" s="622">
        <v>11096.644492696896</v>
      </c>
      <c r="J17" s="622">
        <v>12192.494744446425</v>
      </c>
      <c r="K17" s="622">
        <v>14085.357214866546</v>
      </c>
      <c r="L17" s="622">
        <v>13733.216866096787</v>
      </c>
      <c r="M17" s="622">
        <v>11496.042545968807</v>
      </c>
      <c r="N17" s="622">
        <v>11220.098204394957</v>
      </c>
      <c r="O17" s="622">
        <v>11320.386666522068</v>
      </c>
      <c r="P17" s="622">
        <v>12738.654390694564</v>
      </c>
    </row>
    <row r="18" spans="1:16" x14ac:dyDescent="0.3">
      <c r="A18" s="233"/>
      <c r="B18" s="621" t="s">
        <v>56</v>
      </c>
      <c r="C18" s="622">
        <v>12198.874717181159</v>
      </c>
      <c r="D18" s="629" t="s">
        <v>51</v>
      </c>
      <c r="E18" s="622">
        <v>11232.607585068999</v>
      </c>
      <c r="F18" s="629" t="s">
        <v>51</v>
      </c>
      <c r="G18" s="622">
        <v>11850.836923695086</v>
      </c>
      <c r="H18" s="622">
        <v>10521.936135267815</v>
      </c>
      <c r="I18" s="622">
        <v>10784.523395619166</v>
      </c>
      <c r="J18" s="622">
        <v>11858.355509542434</v>
      </c>
      <c r="K18" s="622">
        <v>13728.227679003274</v>
      </c>
      <c r="L18" s="622">
        <v>13400.090072132249</v>
      </c>
      <c r="M18" s="622">
        <v>11220.735615955631</v>
      </c>
      <c r="N18" s="622">
        <v>11020.640930053945</v>
      </c>
      <c r="O18" s="622">
        <v>11173.616790950313</v>
      </c>
      <c r="P18" s="622">
        <v>12631.5813100094</v>
      </c>
    </row>
    <row r="19" spans="1:16" x14ac:dyDescent="0.3">
      <c r="A19" s="233"/>
      <c r="B19" s="625" t="s">
        <v>49</v>
      </c>
      <c r="C19" s="626">
        <v>10393.417170998868</v>
      </c>
      <c r="D19" s="627" t="s">
        <v>51</v>
      </c>
      <c r="E19" s="626">
        <v>9467.8662799996964</v>
      </c>
      <c r="F19" s="628" t="s">
        <v>51</v>
      </c>
      <c r="G19" s="626">
        <v>10273.563106834126</v>
      </c>
      <c r="H19" s="626">
        <v>9112.9527283108237</v>
      </c>
      <c r="I19" s="626">
        <v>9337.8097421719522</v>
      </c>
      <c r="J19" s="626">
        <v>10268.771502594846</v>
      </c>
      <c r="K19" s="626">
        <v>11891.863667356347</v>
      </c>
      <c r="L19" s="626">
        <v>11609.635997568568</v>
      </c>
      <c r="M19" s="626">
        <v>9721.9508506323018</v>
      </c>
      <c r="N19" s="626">
        <v>9557.8321254644325</v>
      </c>
      <c r="O19" s="626">
        <v>9697.7329808906325</v>
      </c>
      <c r="P19" s="626">
        <v>10970.792298908609</v>
      </c>
    </row>
    <row r="20" spans="1:16" x14ac:dyDescent="0.3">
      <c r="A20" s="233"/>
      <c r="B20" s="612"/>
      <c r="C20" s="613"/>
      <c r="D20" s="614"/>
      <c r="E20" s="614"/>
      <c r="F20" s="614"/>
      <c r="G20" s="614"/>
      <c r="H20" s="614"/>
      <c r="I20" s="615"/>
      <c r="J20" s="666" t="s">
        <v>3373</v>
      </c>
      <c r="K20" s="666"/>
      <c r="L20" s="614"/>
      <c r="M20" s="614"/>
      <c r="N20" s="616"/>
      <c r="O20" s="616"/>
      <c r="P20" s="617"/>
    </row>
    <row r="21" spans="1:16" x14ac:dyDescent="0.3">
      <c r="A21" s="233"/>
      <c r="B21" s="618" t="s">
        <v>57</v>
      </c>
      <c r="C21" s="619" t="s">
        <v>50</v>
      </c>
      <c r="D21" s="620"/>
      <c r="E21" s="619" t="s">
        <v>37</v>
      </c>
      <c r="F21" s="619"/>
      <c r="G21" s="619" t="s">
        <v>38</v>
      </c>
      <c r="H21" s="619" t="s">
        <v>39</v>
      </c>
      <c r="I21" s="619" t="s">
        <v>40</v>
      </c>
      <c r="J21" s="619" t="s">
        <v>41</v>
      </c>
      <c r="K21" s="619" t="s">
        <v>42</v>
      </c>
      <c r="L21" s="619" t="s">
        <v>43</v>
      </c>
      <c r="M21" s="619" t="s">
        <v>44</v>
      </c>
      <c r="N21" s="619" t="s">
        <v>45</v>
      </c>
      <c r="O21" s="619" t="s">
        <v>46</v>
      </c>
      <c r="P21" s="619" t="s">
        <v>47</v>
      </c>
    </row>
    <row r="22" spans="1:16" x14ac:dyDescent="0.3">
      <c r="A22" s="233"/>
      <c r="B22" s="621" t="s">
        <v>48</v>
      </c>
      <c r="C22" s="622">
        <v>13279.385424232396</v>
      </c>
      <c r="D22" s="622"/>
      <c r="E22" s="622">
        <v>11802.143535593104</v>
      </c>
      <c r="F22" s="622"/>
      <c r="G22" s="622">
        <v>12252.739168029879</v>
      </c>
      <c r="H22" s="622">
        <v>10945.797549653713</v>
      </c>
      <c r="I22" s="622">
        <v>11229.280921656831</v>
      </c>
      <c r="J22" s="622">
        <v>12350.743117017953</v>
      </c>
      <c r="K22" s="622">
        <v>14288.641811029222</v>
      </c>
      <c r="L22" s="622">
        <v>13916.34297825131</v>
      </c>
      <c r="M22" s="622">
        <v>11625.887250858224</v>
      </c>
      <c r="N22" s="622">
        <v>11352.843273899462</v>
      </c>
      <c r="O22" s="622">
        <v>11461.132365515668</v>
      </c>
      <c r="P22" s="622">
        <v>12904.361148761853</v>
      </c>
    </row>
    <row r="23" spans="1:16" x14ac:dyDescent="0.3">
      <c r="A23" s="233"/>
      <c r="B23" s="621" t="s">
        <v>56</v>
      </c>
      <c r="C23" s="622">
        <v>13150.084523208297</v>
      </c>
      <c r="D23" s="622"/>
      <c r="E23" s="622">
        <v>11649.80723538946</v>
      </c>
      <c r="F23" s="622"/>
      <c r="G23" s="622">
        <v>11980.93134614806</v>
      </c>
      <c r="H23" s="622">
        <v>10634.341166300212</v>
      </c>
      <c r="I23" s="622">
        <v>10883.313875808748</v>
      </c>
      <c r="J23" s="622">
        <v>11980.855293938193</v>
      </c>
      <c r="K23" s="622">
        <v>13893.68125339685</v>
      </c>
      <c r="L23" s="622">
        <v>13542.261539445652</v>
      </c>
      <c r="M23" s="622">
        <v>11317.447812702167</v>
      </c>
      <c r="N23" s="622">
        <v>11128.834938470754</v>
      </c>
      <c r="O23" s="622">
        <v>11295.624147756009</v>
      </c>
      <c r="P23" s="622">
        <v>12783.775903230906</v>
      </c>
    </row>
    <row r="24" spans="1:16" x14ac:dyDescent="0.3">
      <c r="A24" s="233"/>
      <c r="B24" s="625" t="s">
        <v>49</v>
      </c>
      <c r="C24" s="626">
        <v>11260.757939602243</v>
      </c>
      <c r="D24" s="627"/>
      <c r="E24" s="626">
        <v>9970.6554664649339</v>
      </c>
      <c r="F24" s="628"/>
      <c r="G24" s="626">
        <v>10237.671014995489</v>
      </c>
      <c r="H24" s="626">
        <v>9077.0261529417385</v>
      </c>
      <c r="I24" s="626">
        <v>9285.6662225256587</v>
      </c>
      <c r="J24" s="626">
        <v>10223.651436017912</v>
      </c>
      <c r="K24" s="626">
        <v>11860.762563655382</v>
      </c>
      <c r="L24" s="626">
        <v>11562.311722836614</v>
      </c>
      <c r="M24" s="626">
        <v>9663.3729335311054</v>
      </c>
      <c r="N24" s="626">
        <v>9513.6074327045153</v>
      </c>
      <c r="O24" s="626">
        <v>9664.9897949882725</v>
      </c>
      <c r="P24" s="626">
        <v>10947.805955531445</v>
      </c>
    </row>
    <row r="25" spans="1:16" x14ac:dyDescent="0.3">
      <c r="A25" s="233"/>
      <c r="B25" s="612"/>
      <c r="C25" s="613"/>
      <c r="D25" s="614"/>
      <c r="E25" s="614"/>
      <c r="F25" s="614"/>
      <c r="G25" s="614"/>
      <c r="H25" s="614"/>
      <c r="I25" s="615"/>
      <c r="J25" s="666" t="s">
        <v>54</v>
      </c>
      <c r="K25" s="666"/>
      <c r="L25" s="614"/>
      <c r="M25" s="614"/>
      <c r="N25" s="616"/>
      <c r="O25" s="616"/>
      <c r="P25" s="617" t="s">
        <v>2853</v>
      </c>
    </row>
    <row r="26" spans="1:16" x14ac:dyDescent="0.3">
      <c r="A26" s="233"/>
      <c r="B26" s="618" t="s">
        <v>4165</v>
      </c>
      <c r="C26" s="619">
        <v>2019</v>
      </c>
      <c r="D26" s="619"/>
      <c r="E26" s="619">
        <v>2020</v>
      </c>
      <c r="F26" s="619"/>
      <c r="G26" s="619">
        <v>2021</v>
      </c>
      <c r="H26" s="619">
        <v>2022</v>
      </c>
      <c r="I26" s="619">
        <v>2023</v>
      </c>
      <c r="J26" s="619">
        <v>2024</v>
      </c>
      <c r="K26" s="619">
        <v>2025</v>
      </c>
      <c r="L26" s="619">
        <v>2026</v>
      </c>
      <c r="M26" s="619">
        <v>2027</v>
      </c>
      <c r="N26" s="619">
        <v>2028</v>
      </c>
      <c r="O26" s="630">
        <v>2029</v>
      </c>
      <c r="P26" s="619" t="s">
        <v>3374</v>
      </c>
    </row>
    <row r="27" spans="1:16" x14ac:dyDescent="0.3">
      <c r="A27" s="233"/>
      <c r="B27" s="621" t="s">
        <v>48</v>
      </c>
      <c r="C27" s="622">
        <v>141514.31381325723</v>
      </c>
      <c r="D27" s="631" t="s">
        <v>51</v>
      </c>
      <c r="E27" s="622">
        <v>145881.66195682462</v>
      </c>
      <c r="F27" s="622"/>
      <c r="G27" s="622">
        <v>147409.29854449964</v>
      </c>
      <c r="H27" s="622">
        <v>150120.01721049327</v>
      </c>
      <c r="I27" s="622">
        <v>152310.73719165885</v>
      </c>
      <c r="J27" s="622">
        <v>154836.16175392526</v>
      </c>
      <c r="K27" s="622">
        <v>156581.17881818625</v>
      </c>
      <c r="L27" s="622">
        <v>158696.56119398924</v>
      </c>
      <c r="M27" s="622">
        <v>160957.02171414567</v>
      </c>
      <c r="N27" s="622">
        <v>163659.09147053526</v>
      </c>
      <c r="O27" s="622">
        <v>165603.29834312494</v>
      </c>
      <c r="P27" s="632">
        <v>1.4188537505314569</v>
      </c>
    </row>
    <row r="28" spans="1:16" x14ac:dyDescent="0.3">
      <c r="A28" s="233"/>
      <c r="B28" s="621" t="s">
        <v>56</v>
      </c>
      <c r="C28" s="622">
        <v>139058.59357526599</v>
      </c>
      <c r="D28" s="631" t="s">
        <v>51</v>
      </c>
      <c r="E28" s="622">
        <v>143023.62719780931</v>
      </c>
      <c r="F28" s="622"/>
      <c r="G28" s="622">
        <v>144240.95903579533</v>
      </c>
      <c r="H28" s="622">
        <v>146568.35090986337</v>
      </c>
      <c r="I28" s="622">
        <v>148430.6904901448</v>
      </c>
      <c r="J28" s="622">
        <v>150596.97929124875</v>
      </c>
      <c r="K28" s="622">
        <v>152042.8445269377</v>
      </c>
      <c r="L28" s="622">
        <v>153886.08086589072</v>
      </c>
      <c r="M28" s="622">
        <v>155879.17452781682</v>
      </c>
      <c r="N28" s="622">
        <v>158327.57893908845</v>
      </c>
      <c r="O28" s="622">
        <v>160065.11291752415</v>
      </c>
      <c r="P28" s="632">
        <v>1.2586422411035914</v>
      </c>
    </row>
    <row r="29" spans="1:16" x14ac:dyDescent="0.3">
      <c r="A29" s="233"/>
      <c r="B29" s="625" t="s">
        <v>49</v>
      </c>
      <c r="C29" s="626">
        <v>119121.75515800265</v>
      </c>
      <c r="D29" s="627" t="s">
        <v>51</v>
      </c>
      <c r="E29" s="626">
        <v>124183.71839780931</v>
      </c>
      <c r="F29" s="628"/>
      <c r="G29" s="626">
        <v>123268.27863579532</v>
      </c>
      <c r="H29" s="626">
        <v>123688.10090986337</v>
      </c>
      <c r="I29" s="626">
        <v>123864.0865901448</v>
      </c>
      <c r="J29" s="626">
        <v>124538.57879124874</v>
      </c>
      <c r="K29" s="626">
        <v>124678.3851269377</v>
      </c>
      <c r="L29" s="626">
        <v>125350.07526589071</v>
      </c>
      <c r="M29" s="626">
        <v>126303.23642781682</v>
      </c>
      <c r="N29" s="626">
        <v>127834.49293908845</v>
      </c>
      <c r="O29" s="626">
        <v>128781.22001752415</v>
      </c>
      <c r="P29" s="633">
        <v>0.4</v>
      </c>
    </row>
  </sheetData>
  <mergeCells count="5">
    <mergeCell ref="J10:K10"/>
    <mergeCell ref="J15:K15"/>
    <mergeCell ref="J20:K20"/>
    <mergeCell ref="J25:K25"/>
    <mergeCell ref="C8:G8"/>
  </mergeCells>
  <hyperlinks>
    <hyperlink ref="C8" r:id="rId1" display="http://www.iso-ne.com/lf"/>
  </hyperlinks>
  <pageMargins left="0.45" right="0.45" top="0.5" bottom="0.5" header="0.3" footer="0.3"/>
  <pageSetup orientation="landscape" useFirstPageNumber="1" r:id="rId2"/>
  <headerFooter>
    <oddFooter>&amp;L&amp;10CELT Report - May 2020&amp;C&amp;10 1.5.2 - 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3796" r:id="rId5">
          <objectPr defaultSize="0" r:id="rId6">
            <anchor moveWithCells="1">
              <from>
                <xdr:col>1</xdr:col>
                <xdr:colOff>7620</xdr:colOff>
                <xdr:row>0</xdr:row>
                <xdr:rowOff>45720</xdr:rowOff>
              </from>
              <to>
                <xdr:col>15</xdr:col>
                <xdr:colOff>403860</xdr:colOff>
                <xdr:row>6</xdr:row>
                <xdr:rowOff>45720</xdr:rowOff>
              </to>
            </anchor>
          </objectPr>
        </oleObject>
      </mc:Choice>
      <mc:Fallback>
        <oleObject progId="Word.Document.12" shapeId="33796" r:id="rId5"/>
      </mc:Fallback>
    </mc:AlternateContent>
    <mc:AlternateContent xmlns:mc="http://schemas.openxmlformats.org/markup-compatibility/2006">
      <mc:Choice Requires="x14">
        <oleObject progId="Word.Document.12" shapeId="33797" r:id="rId7">
          <objectPr defaultSize="0" r:id="rId8">
            <anchor moveWithCells="1">
              <from>
                <xdr:col>1</xdr:col>
                <xdr:colOff>15240</xdr:colOff>
                <xdr:row>30</xdr:row>
                <xdr:rowOff>15240</xdr:rowOff>
              </from>
              <to>
                <xdr:col>15</xdr:col>
                <xdr:colOff>144780</xdr:colOff>
                <xdr:row>35</xdr:row>
                <xdr:rowOff>38100</xdr:rowOff>
              </to>
            </anchor>
          </objectPr>
        </oleObject>
      </mc:Choice>
      <mc:Fallback>
        <oleObject progId="Word.Document.12" shapeId="33797" r:id="rId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9"/>
  <sheetViews>
    <sheetView workbookViewId="0"/>
  </sheetViews>
  <sheetFormatPr defaultRowHeight="14.4" x14ac:dyDescent="0.3"/>
  <cols>
    <col min="1" max="1" width="3" customWidth="1"/>
    <col min="2" max="2" width="12.5546875" customWidth="1"/>
    <col min="3" max="3" width="8.44140625" customWidth="1"/>
    <col min="4" max="13" width="9.21875" customWidth="1"/>
  </cols>
  <sheetData>
    <row r="2" spans="1:13" ht="15.6" x14ac:dyDescent="0.3">
      <c r="A2" s="1"/>
    </row>
    <row r="6" spans="1:13" ht="15" thickBot="1" x14ac:dyDescent="0.35"/>
    <row r="7" spans="1:13" ht="41.4" thickBot="1" x14ac:dyDescent="0.35">
      <c r="B7" s="79"/>
      <c r="C7" s="80"/>
      <c r="D7" s="667" t="s">
        <v>63</v>
      </c>
      <c r="E7" s="668"/>
      <c r="F7" s="668"/>
      <c r="G7" s="668"/>
      <c r="H7" s="81" t="s">
        <v>59</v>
      </c>
      <c r="I7" s="668" t="s">
        <v>64</v>
      </c>
      <c r="J7" s="668"/>
      <c r="K7" s="668"/>
      <c r="L7" s="668"/>
      <c r="M7" s="669"/>
    </row>
    <row r="8" spans="1:13" s="233" customFormat="1" ht="36.75" customHeight="1" x14ac:dyDescent="0.25">
      <c r="B8" s="670" t="s">
        <v>60</v>
      </c>
      <c r="C8" s="671"/>
      <c r="D8" s="516">
        <v>0.9</v>
      </c>
      <c r="E8" s="516">
        <v>0.8</v>
      </c>
      <c r="F8" s="516">
        <v>0.7</v>
      </c>
      <c r="G8" s="516">
        <v>0.6</v>
      </c>
      <c r="H8" s="516">
        <v>0.5</v>
      </c>
      <c r="I8" s="516">
        <v>0.4</v>
      </c>
      <c r="J8" s="516">
        <v>0.3</v>
      </c>
      <c r="K8" s="516">
        <v>0.2</v>
      </c>
      <c r="L8" s="516">
        <v>0.1</v>
      </c>
      <c r="M8" s="517">
        <v>0.05</v>
      </c>
    </row>
    <row r="9" spans="1:13" s="34" customFormat="1" x14ac:dyDescent="0.3">
      <c r="B9" s="511" t="s">
        <v>61</v>
      </c>
      <c r="C9" s="518">
        <v>2020</v>
      </c>
      <c r="D9" s="519">
        <v>26983.702365641304</v>
      </c>
      <c r="E9" s="519">
        <v>27367.652413583459</v>
      </c>
      <c r="F9" s="519">
        <v>27756.338297802391</v>
      </c>
      <c r="G9" s="519">
        <v>28087.614249582399</v>
      </c>
      <c r="H9" s="519">
        <v>28437.613927021299</v>
      </c>
      <c r="I9" s="519">
        <v>28953.091288662788</v>
      </c>
      <c r="J9" s="519">
        <v>29301.281726890007</v>
      </c>
      <c r="K9" s="519">
        <v>29718.813369049625</v>
      </c>
      <c r="L9" s="519">
        <v>30395.901594760511</v>
      </c>
      <c r="M9" s="520">
        <v>30862.976468324858</v>
      </c>
    </row>
    <row r="10" spans="1:13" s="34" customFormat="1" x14ac:dyDescent="0.3">
      <c r="B10" s="512"/>
      <c r="C10" s="521">
        <v>2021</v>
      </c>
      <c r="D10" s="522">
        <v>27166.217634475182</v>
      </c>
      <c r="E10" s="522">
        <v>27563.762328162855</v>
      </c>
      <c r="F10" s="522">
        <v>27946.546217982392</v>
      </c>
      <c r="G10" s="522">
        <v>28275.540388382375</v>
      </c>
      <c r="H10" s="522">
        <v>28633.822825389016</v>
      </c>
      <c r="I10" s="522">
        <v>29157.344818276521</v>
      </c>
      <c r="J10" s="522">
        <v>29522.812920086129</v>
      </c>
      <c r="K10" s="522">
        <v>29944.881218003571</v>
      </c>
      <c r="L10" s="522">
        <v>30611.343030440596</v>
      </c>
      <c r="M10" s="523">
        <v>31103.563902556347</v>
      </c>
    </row>
    <row r="11" spans="1:13" s="34" customFormat="1" x14ac:dyDescent="0.3">
      <c r="B11" s="512"/>
      <c r="C11" s="518">
        <v>2022</v>
      </c>
      <c r="D11" s="519">
        <v>27362.276905479779</v>
      </c>
      <c r="E11" s="519">
        <v>27773.416244912969</v>
      </c>
      <c r="F11" s="519">
        <v>28150.298140333121</v>
      </c>
      <c r="G11" s="519">
        <v>28487.002642893622</v>
      </c>
      <c r="H11" s="519">
        <v>28843.575725927458</v>
      </c>
      <c r="I11" s="519">
        <v>29375.341222258514</v>
      </c>
      <c r="J11" s="519">
        <v>29757.888115452966</v>
      </c>
      <c r="K11" s="519">
        <v>30178.386828182945</v>
      </c>
      <c r="L11" s="519">
        <v>30854.596530618019</v>
      </c>
      <c r="M11" s="520">
        <v>31357.695338958558</v>
      </c>
    </row>
    <row r="12" spans="1:13" s="34" customFormat="1" x14ac:dyDescent="0.3">
      <c r="B12" s="512"/>
      <c r="C12" s="521">
        <v>2023</v>
      </c>
      <c r="D12" s="522">
        <v>27581.667954052962</v>
      </c>
      <c r="E12" s="522">
        <v>28003.077514219254</v>
      </c>
      <c r="F12" s="522">
        <v>28379.787800629172</v>
      </c>
      <c r="G12" s="522">
        <v>28724.202635350193</v>
      </c>
      <c r="H12" s="522">
        <v>29083.035421448378</v>
      </c>
      <c r="I12" s="522">
        <v>29619.904854146491</v>
      </c>
      <c r="J12" s="522">
        <v>30018.701048765128</v>
      </c>
      <c r="K12" s="522">
        <v>30437.08475536789</v>
      </c>
      <c r="L12" s="522">
        <v>31129.958373824073</v>
      </c>
      <c r="M12" s="523">
        <v>31637.56451330609</v>
      </c>
    </row>
    <row r="13" spans="1:13" s="34" customFormat="1" x14ac:dyDescent="0.3">
      <c r="B13" s="512"/>
      <c r="C13" s="518">
        <v>2024</v>
      </c>
      <c r="D13" s="519">
        <v>27770.532997523678</v>
      </c>
      <c r="E13" s="519">
        <v>28201.601332373895</v>
      </c>
      <c r="F13" s="519">
        <v>28580.811553935207</v>
      </c>
      <c r="G13" s="519">
        <v>28932.936720816753</v>
      </c>
      <c r="H13" s="519">
        <v>29302.886214302638</v>
      </c>
      <c r="I13" s="519">
        <v>29836.002579044456</v>
      </c>
      <c r="J13" s="519">
        <v>30251.048075087274</v>
      </c>
      <c r="K13" s="519">
        <v>30667.316775562816</v>
      </c>
      <c r="L13" s="519">
        <v>31376.854310040115</v>
      </c>
      <c r="M13" s="520">
        <v>31888.967780663603</v>
      </c>
    </row>
    <row r="14" spans="1:13" s="34" customFormat="1" x14ac:dyDescent="0.3">
      <c r="B14" s="512"/>
      <c r="C14" s="521">
        <v>2025</v>
      </c>
      <c r="D14" s="522">
        <v>27970.949829783334</v>
      </c>
      <c r="E14" s="522">
        <v>28410.789605734473</v>
      </c>
      <c r="F14" s="522">
        <v>28793.387096030183</v>
      </c>
      <c r="G14" s="522">
        <v>29153.22259507225</v>
      </c>
      <c r="H14" s="522">
        <v>29534.288795945831</v>
      </c>
      <c r="I14" s="522">
        <v>30065.113785213125</v>
      </c>
      <c r="J14" s="522">
        <v>30494.946890198364</v>
      </c>
      <c r="K14" s="522">
        <v>30909.10058454669</v>
      </c>
      <c r="L14" s="522">
        <v>31635.302035045097</v>
      </c>
      <c r="M14" s="523">
        <v>32151.922836810063</v>
      </c>
    </row>
    <row r="15" spans="1:13" s="34" customFormat="1" x14ac:dyDescent="0.3">
      <c r="B15" s="512"/>
      <c r="C15" s="518">
        <v>2026</v>
      </c>
      <c r="D15" s="519">
        <v>28175.894801982311</v>
      </c>
      <c r="E15" s="519">
        <v>28624.506019034372</v>
      </c>
      <c r="F15" s="519">
        <v>29010.490778064479</v>
      </c>
      <c r="G15" s="519">
        <v>29378.03660926707</v>
      </c>
      <c r="H15" s="519">
        <v>29770.219517528352</v>
      </c>
      <c r="I15" s="519">
        <v>30304.639952114198</v>
      </c>
      <c r="J15" s="519">
        <v>30740.067559819345</v>
      </c>
      <c r="K15" s="519">
        <v>31155.412533469877</v>
      </c>
      <c r="L15" s="519">
        <v>31898.277899989396</v>
      </c>
      <c r="M15" s="520">
        <v>32419.40603289584</v>
      </c>
    </row>
    <row r="16" spans="1:13" s="34" customFormat="1" x14ac:dyDescent="0.3">
      <c r="B16" s="512"/>
      <c r="C16" s="521">
        <v>2027</v>
      </c>
      <c r="D16" s="522">
        <v>28387.629960476683</v>
      </c>
      <c r="E16" s="522">
        <v>28842.041424640629</v>
      </c>
      <c r="F16" s="522">
        <v>29234.384646394177</v>
      </c>
      <c r="G16" s="522">
        <v>29609.640809757286</v>
      </c>
      <c r="H16" s="522">
        <v>30012.940425406268</v>
      </c>
      <c r="I16" s="522">
        <v>30550.956305310669</v>
      </c>
      <c r="J16" s="522">
        <v>30991.028450724378</v>
      </c>
      <c r="K16" s="522">
        <v>31408.514668688465</v>
      </c>
      <c r="L16" s="522">
        <v>32168.043951229105</v>
      </c>
      <c r="M16" s="523">
        <v>32693.679415277016</v>
      </c>
    </row>
    <row r="17" spans="2:13" s="34" customFormat="1" x14ac:dyDescent="0.3">
      <c r="B17" s="512"/>
      <c r="C17" s="524">
        <v>2028</v>
      </c>
      <c r="D17" s="519">
        <v>28596.413652906074</v>
      </c>
      <c r="E17" s="519">
        <v>29055.241453416758</v>
      </c>
      <c r="F17" s="519">
        <v>29450.102923444443</v>
      </c>
      <c r="G17" s="519">
        <v>29838.293544182514</v>
      </c>
      <c r="H17" s="519">
        <v>30252.709867219193</v>
      </c>
      <c r="I17" s="519">
        <v>30794.321192442152</v>
      </c>
      <c r="J17" s="519">
        <v>31239.037875564412</v>
      </c>
      <c r="K17" s="519">
        <v>31658.665337842067</v>
      </c>
      <c r="L17" s="519">
        <v>32434.858536403812</v>
      </c>
      <c r="M17" s="520">
        <v>32965.001331593201</v>
      </c>
    </row>
    <row r="18" spans="2:13" s="34" customFormat="1" x14ac:dyDescent="0.3">
      <c r="B18" s="512"/>
      <c r="C18" s="521">
        <v>2029</v>
      </c>
      <c r="D18" s="522">
        <v>28801.75353569003</v>
      </c>
      <c r="E18" s="522">
        <v>29264.997672547455</v>
      </c>
      <c r="F18" s="522">
        <v>29659.084373099235</v>
      </c>
      <c r="G18" s="522">
        <v>30063.502468962313</v>
      </c>
      <c r="H18" s="522">
        <v>30488.757928072275</v>
      </c>
      <c r="I18" s="522">
        <v>31034.242269928211</v>
      </c>
      <c r="J18" s="522">
        <v>31485.333916595624</v>
      </c>
      <c r="K18" s="522">
        <v>31905.372197350232</v>
      </c>
      <c r="L18" s="522">
        <v>32698.229311933093</v>
      </c>
      <c r="M18" s="523">
        <v>33232.879438263961</v>
      </c>
    </row>
    <row r="19" spans="2:13" s="233" customFormat="1" ht="36.75" customHeight="1" x14ac:dyDescent="0.25">
      <c r="B19" s="672" t="s">
        <v>60</v>
      </c>
      <c r="C19" s="673"/>
      <c r="D19" s="525">
        <v>0.9</v>
      </c>
      <c r="E19" s="525">
        <v>0.8</v>
      </c>
      <c r="F19" s="525">
        <v>0.7</v>
      </c>
      <c r="G19" s="525">
        <v>0.6</v>
      </c>
      <c r="H19" s="525">
        <v>0.5</v>
      </c>
      <c r="I19" s="525">
        <v>0.4</v>
      </c>
      <c r="J19" s="525">
        <v>0.3</v>
      </c>
      <c r="K19" s="525">
        <v>0.2</v>
      </c>
      <c r="L19" s="525">
        <v>0.1</v>
      </c>
      <c r="M19" s="526">
        <v>0.05</v>
      </c>
    </row>
    <row r="20" spans="2:13" s="34" customFormat="1" x14ac:dyDescent="0.3">
      <c r="B20" s="513" t="s">
        <v>62</v>
      </c>
      <c r="C20" s="527" t="s">
        <v>3375</v>
      </c>
      <c r="D20" s="519">
        <v>23017.457047438351</v>
      </c>
      <c r="E20" s="519">
        <v>23120.257553728879</v>
      </c>
      <c r="F20" s="519">
        <v>23197.132057930296</v>
      </c>
      <c r="G20" s="519">
        <v>23280.922304859007</v>
      </c>
      <c r="H20" s="519">
        <v>23373.35664743929</v>
      </c>
      <c r="I20" s="519">
        <v>23492.997487561526</v>
      </c>
      <c r="J20" s="519">
        <v>23653.270630837724</v>
      </c>
      <c r="K20" s="519">
        <v>23810.841051356561</v>
      </c>
      <c r="L20" s="519">
        <v>24013.276234980825</v>
      </c>
      <c r="M20" s="520">
        <v>24179.362457565694</v>
      </c>
    </row>
    <row r="21" spans="2:13" s="34" customFormat="1" x14ac:dyDescent="0.3">
      <c r="B21" s="514"/>
      <c r="C21" s="521" t="s">
        <v>3376</v>
      </c>
      <c r="D21" s="522">
        <v>23256.885308085322</v>
      </c>
      <c r="E21" s="522">
        <v>23364.73616370016</v>
      </c>
      <c r="F21" s="522">
        <v>23443.393670915524</v>
      </c>
      <c r="G21" s="522">
        <v>23530.35980209749</v>
      </c>
      <c r="H21" s="522">
        <v>23621.613973480373</v>
      </c>
      <c r="I21" s="522">
        <v>23742.254161244171</v>
      </c>
      <c r="J21" s="522">
        <v>23903.982325966899</v>
      </c>
      <c r="K21" s="522">
        <v>24067.061296826185</v>
      </c>
      <c r="L21" s="522">
        <v>24270.182375955432</v>
      </c>
      <c r="M21" s="523">
        <v>24438.414603226338</v>
      </c>
    </row>
    <row r="22" spans="2:13" s="34" customFormat="1" x14ac:dyDescent="0.3">
      <c r="B22" s="514"/>
      <c r="C22" s="527" t="s">
        <v>3377</v>
      </c>
      <c r="D22" s="519">
        <v>23481.041029039799</v>
      </c>
      <c r="E22" s="519">
        <v>23594.317849844894</v>
      </c>
      <c r="F22" s="519">
        <v>23674.819906764948</v>
      </c>
      <c r="G22" s="519">
        <v>23765.139098910968</v>
      </c>
      <c r="H22" s="519">
        <v>23852.879543764124</v>
      </c>
      <c r="I22" s="519">
        <v>23976.873609489652</v>
      </c>
      <c r="J22" s="519">
        <v>24140.213703851419</v>
      </c>
      <c r="K22" s="519">
        <v>24308.931663133186</v>
      </c>
      <c r="L22" s="519">
        <v>24512.794579235648</v>
      </c>
      <c r="M22" s="520">
        <v>24683.284885368193</v>
      </c>
    </row>
    <row r="23" spans="2:13" s="34" customFormat="1" x14ac:dyDescent="0.3">
      <c r="B23" s="514"/>
      <c r="C23" s="521" t="s">
        <v>3378</v>
      </c>
      <c r="D23" s="522">
        <v>23716.100355138973</v>
      </c>
      <c r="E23" s="522">
        <v>23831.478877094698</v>
      </c>
      <c r="F23" s="522">
        <v>23913.895198677496</v>
      </c>
      <c r="G23" s="522">
        <v>24007.76438766213</v>
      </c>
      <c r="H23" s="522">
        <v>24088.096964263837</v>
      </c>
      <c r="I23" s="522">
        <v>24218.090527982975</v>
      </c>
      <c r="J23" s="522">
        <v>24384.465896777514</v>
      </c>
      <c r="K23" s="522">
        <v>24558.987156275878</v>
      </c>
      <c r="L23" s="522">
        <v>24763.654631668818</v>
      </c>
      <c r="M23" s="523">
        <v>24936.514640329697</v>
      </c>
    </row>
    <row r="24" spans="2:13" s="34" customFormat="1" x14ac:dyDescent="0.3">
      <c r="B24" s="514"/>
      <c r="C24" s="527" t="s">
        <v>3379</v>
      </c>
      <c r="D24" s="519">
        <v>23958.203064709567</v>
      </c>
      <c r="E24" s="519">
        <v>24073.216444979636</v>
      </c>
      <c r="F24" s="519">
        <v>24157.795421224859</v>
      </c>
      <c r="G24" s="519">
        <v>24254.556022841876</v>
      </c>
      <c r="H24" s="519">
        <v>24328.530467260905</v>
      </c>
      <c r="I24" s="519">
        <v>24464.256883984701</v>
      </c>
      <c r="J24" s="519">
        <v>24633.982754190023</v>
      </c>
      <c r="K24" s="519">
        <v>24814.490602554179</v>
      </c>
      <c r="L24" s="519">
        <v>25020.047073135705</v>
      </c>
      <c r="M24" s="520">
        <v>25195.413081291896</v>
      </c>
    </row>
    <row r="25" spans="2:13" s="34" customFormat="1" x14ac:dyDescent="0.3">
      <c r="B25" s="514"/>
      <c r="C25" s="521" t="s">
        <v>3380</v>
      </c>
      <c r="D25" s="522">
        <v>24206.003932291947</v>
      </c>
      <c r="E25" s="522">
        <v>24323.707871811243</v>
      </c>
      <c r="F25" s="522">
        <v>24410.797433476837</v>
      </c>
      <c r="G25" s="522">
        <v>24508.892337809506</v>
      </c>
      <c r="H25" s="522">
        <v>24583.361836344066</v>
      </c>
      <c r="I25" s="522">
        <v>24719.619912756654</v>
      </c>
      <c r="J25" s="522">
        <v>24892.83477602452</v>
      </c>
      <c r="K25" s="522">
        <v>25079.581395666719</v>
      </c>
      <c r="L25" s="522">
        <v>25286.122528862765</v>
      </c>
      <c r="M25" s="523">
        <v>25464.075199275459</v>
      </c>
    </row>
    <row r="26" spans="2:13" s="34" customFormat="1" x14ac:dyDescent="0.3">
      <c r="B26" s="514"/>
      <c r="C26" s="527" t="s">
        <v>3381</v>
      </c>
      <c r="D26" s="519">
        <v>24465.542091838695</v>
      </c>
      <c r="E26" s="519">
        <v>24587.16424845525</v>
      </c>
      <c r="F26" s="519">
        <v>24677.232900455569</v>
      </c>
      <c r="G26" s="519">
        <v>24776.368496018604</v>
      </c>
      <c r="H26" s="519">
        <v>24851.382528214453</v>
      </c>
      <c r="I26" s="519">
        <v>24988.199137511103</v>
      </c>
      <c r="J26" s="519">
        <v>25165.049497583059</v>
      </c>
      <c r="K26" s="519">
        <v>25358.340012967263</v>
      </c>
      <c r="L26" s="519">
        <v>25565.986515247791</v>
      </c>
      <c r="M26" s="520">
        <v>25746.608051972915</v>
      </c>
    </row>
    <row r="27" spans="2:13" s="34" customFormat="1" x14ac:dyDescent="0.3">
      <c r="B27" s="514"/>
      <c r="C27" s="521" t="s">
        <v>3382</v>
      </c>
      <c r="D27" s="522">
        <v>24740.582506613595</v>
      </c>
      <c r="E27" s="522">
        <v>24863.852552637502</v>
      </c>
      <c r="F27" s="522">
        <v>24957.426041921546</v>
      </c>
      <c r="G27" s="522">
        <v>25057.27122057732</v>
      </c>
      <c r="H27" s="522">
        <v>25132.897990118567</v>
      </c>
      <c r="I27" s="522">
        <v>25272.002665076339</v>
      </c>
      <c r="J27" s="522">
        <v>25450.951037650069</v>
      </c>
      <c r="K27" s="522">
        <v>25651.157258572646</v>
      </c>
      <c r="L27" s="522">
        <v>25860.06471005781</v>
      </c>
      <c r="M27" s="523">
        <v>26043.436666090151</v>
      </c>
    </row>
    <row r="28" spans="2:13" s="34" customFormat="1" x14ac:dyDescent="0.3">
      <c r="B28" s="514"/>
      <c r="C28" s="527" t="s">
        <v>3383</v>
      </c>
      <c r="D28" s="519">
        <v>25013.484170387466</v>
      </c>
      <c r="E28" s="519">
        <v>25133.947628645485</v>
      </c>
      <c r="F28" s="519">
        <v>25231.311494459445</v>
      </c>
      <c r="G28" s="519">
        <v>25331.79831069275</v>
      </c>
      <c r="H28" s="519">
        <v>25408.13325600389</v>
      </c>
      <c r="I28" s="519">
        <v>25551.211751570067</v>
      </c>
      <c r="J28" s="519">
        <v>25730.786388201515</v>
      </c>
      <c r="K28" s="519">
        <v>25938.365400247363</v>
      </c>
      <c r="L28" s="519">
        <v>26148.738645233505</v>
      </c>
      <c r="M28" s="520">
        <v>26335.188576427128</v>
      </c>
    </row>
    <row r="29" spans="2:13" s="34" customFormat="1" ht="15" thickBot="1" x14ac:dyDescent="0.35">
      <c r="B29" s="515"/>
      <c r="C29" s="528" t="s">
        <v>3384</v>
      </c>
      <c r="D29" s="529">
        <v>25289.438178355314</v>
      </c>
      <c r="E29" s="529">
        <v>25406.946661391717</v>
      </c>
      <c r="F29" s="529">
        <v>25508.463456623707</v>
      </c>
      <c r="G29" s="529">
        <v>25609.475694421406</v>
      </c>
      <c r="H29" s="529">
        <v>25686.653579829668</v>
      </c>
      <c r="I29" s="529">
        <v>25833.411503317948</v>
      </c>
      <c r="J29" s="529">
        <v>26014.147272261387</v>
      </c>
      <c r="K29" s="529">
        <v>26229.665926935013</v>
      </c>
      <c r="L29" s="529">
        <v>26441.78092945629</v>
      </c>
      <c r="M29" s="530">
        <v>26632.070105981031</v>
      </c>
    </row>
  </sheetData>
  <mergeCells count="4">
    <mergeCell ref="D7:G7"/>
    <mergeCell ref="I7:M7"/>
    <mergeCell ref="B8:C8"/>
    <mergeCell ref="B19:C19"/>
  </mergeCells>
  <pageMargins left="0.45" right="0.45" top="0.5" bottom="0.5" header="0.3" footer="0.3"/>
  <pageSetup orientation="landscape" useFirstPageNumber="1" r:id="rId1"/>
  <headerFooter>
    <oddFooter>&amp;L&amp;10CELT Report - May 2020&amp;C&amp;10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18" r:id="rId4">
          <objectPr defaultSize="0" autoPict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480060</xdr:colOff>
                <xdr:row>5</xdr:row>
                <xdr:rowOff>60960</xdr:rowOff>
              </to>
            </anchor>
          </objectPr>
        </oleObject>
      </mc:Choice>
      <mc:Fallback>
        <oleObject progId="Word.Document.12" shapeId="34818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62"/>
  <sheetViews>
    <sheetView zoomScaleNormal="100" workbookViewId="0"/>
  </sheetViews>
  <sheetFormatPr defaultRowHeight="14.4" x14ac:dyDescent="0.3"/>
  <cols>
    <col min="1" max="1" width="3.21875" customWidth="1"/>
    <col min="2" max="2" width="18.33203125" customWidth="1"/>
    <col min="3" max="3" width="15.44140625" customWidth="1"/>
    <col min="4" max="13" width="7.6640625" customWidth="1"/>
  </cols>
  <sheetData>
    <row r="2" spans="1:13" ht="14.55" customHeight="1" x14ac:dyDescent="0.3">
      <c r="B2" s="459"/>
    </row>
    <row r="3" spans="1:13" ht="14.55" customHeight="1" x14ac:dyDescent="0.3">
      <c r="B3" s="459"/>
    </row>
    <row r="4" spans="1:13" ht="14.55" customHeight="1" x14ac:dyDescent="0.3">
      <c r="B4" s="459"/>
    </row>
    <row r="5" spans="1:13" ht="14.55" customHeight="1" x14ac:dyDescent="0.3">
      <c r="B5" s="459"/>
    </row>
    <row r="6" spans="1:13" ht="14.55" customHeight="1" x14ac:dyDescent="0.3">
      <c r="B6" s="459"/>
    </row>
    <row r="7" spans="1:13" ht="14.55" customHeight="1" x14ac:dyDescent="0.3">
      <c r="B7" s="459"/>
    </row>
    <row r="8" spans="1:13" ht="14.55" customHeight="1" x14ac:dyDescent="0.3"/>
    <row r="9" spans="1:13" ht="14.55" customHeight="1" x14ac:dyDescent="0.3">
      <c r="B9" s="543" t="s">
        <v>3455</v>
      </c>
      <c r="C9" s="665" t="s">
        <v>4172</v>
      </c>
      <c r="D9" s="665"/>
      <c r="E9" s="665"/>
      <c r="F9" s="665"/>
      <c r="G9" s="665"/>
    </row>
    <row r="10" spans="1:13" ht="14.55" customHeight="1" x14ac:dyDescent="0.3">
      <c r="B10" s="543"/>
      <c r="C10" s="665" t="s">
        <v>4173</v>
      </c>
      <c r="D10" s="665"/>
      <c r="E10" s="665"/>
      <c r="F10" s="665"/>
      <c r="G10" s="665"/>
    </row>
    <row r="11" spans="1:13" ht="15" thickBot="1" x14ac:dyDescent="0.35"/>
    <row r="12" spans="1:13" ht="15" customHeight="1" thickBot="1" x14ac:dyDescent="0.35">
      <c r="B12" s="466" t="s">
        <v>3359</v>
      </c>
      <c r="C12" s="467"/>
      <c r="D12" s="675" t="s">
        <v>3356</v>
      </c>
      <c r="E12" s="676"/>
      <c r="F12" s="676"/>
      <c r="G12" s="676"/>
      <c r="H12" s="676"/>
      <c r="I12" s="676"/>
      <c r="J12" s="676"/>
      <c r="K12" s="676"/>
      <c r="L12" s="676"/>
      <c r="M12" s="677"/>
    </row>
    <row r="13" spans="1:13" ht="15" thickBot="1" x14ac:dyDescent="0.35">
      <c r="B13" s="465" t="s">
        <v>2323</v>
      </c>
      <c r="C13" s="464" t="s">
        <v>2148</v>
      </c>
      <c r="D13" s="651">
        <v>2020</v>
      </c>
      <c r="E13" s="651">
        <v>2021</v>
      </c>
      <c r="F13" s="651">
        <v>2022</v>
      </c>
      <c r="G13" s="651">
        <v>2023</v>
      </c>
      <c r="H13" s="651">
        <v>2024</v>
      </c>
      <c r="I13" s="651">
        <v>2025</v>
      </c>
      <c r="J13" s="651">
        <v>2026</v>
      </c>
      <c r="K13" s="651">
        <v>2027</v>
      </c>
      <c r="L13" s="651">
        <v>2028</v>
      </c>
      <c r="M13" s="652">
        <v>2029</v>
      </c>
    </row>
    <row r="14" spans="1:13" ht="15.45" customHeight="1" x14ac:dyDescent="0.3">
      <c r="A14" s="674"/>
      <c r="B14" s="678" t="s">
        <v>3357</v>
      </c>
      <c r="C14" s="468" t="s">
        <v>3362</v>
      </c>
      <c r="D14" s="493">
        <v>17.257811892066393</v>
      </c>
      <c r="E14" s="494">
        <v>53.083620016730279</v>
      </c>
      <c r="F14" s="494">
        <v>93.937719466555734</v>
      </c>
      <c r="G14" s="494">
        <v>137.73012743490111</v>
      </c>
      <c r="H14" s="494">
        <v>184.73720231981062</v>
      </c>
      <c r="I14" s="494">
        <v>233.42097699174624</v>
      </c>
      <c r="J14" s="494">
        <v>283.83726466700642</v>
      </c>
      <c r="K14" s="494">
        <v>334.918374406591</v>
      </c>
      <c r="L14" s="494">
        <v>379.41197765674065</v>
      </c>
      <c r="M14" s="495">
        <v>409.53703209951675</v>
      </c>
    </row>
    <row r="15" spans="1:13" ht="15.45" customHeight="1" x14ac:dyDescent="0.3">
      <c r="A15" s="674"/>
      <c r="B15" s="679"/>
      <c r="C15" s="472" t="s">
        <v>3363</v>
      </c>
      <c r="D15" s="496">
        <v>37.43918412098656</v>
      </c>
      <c r="E15" s="497">
        <v>115.15987287638042</v>
      </c>
      <c r="F15" s="497">
        <v>203.7889621818596</v>
      </c>
      <c r="G15" s="497">
        <v>298.79243280040095</v>
      </c>
      <c r="H15" s="497">
        <v>400.76981803393585</v>
      </c>
      <c r="I15" s="497">
        <v>506.38464423824337</v>
      </c>
      <c r="J15" s="497">
        <v>615.75799288613416</v>
      </c>
      <c r="K15" s="497">
        <v>726.57360987195864</v>
      </c>
      <c r="L15" s="497">
        <v>823.09825706980337</v>
      </c>
      <c r="M15" s="498">
        <v>888.45170204832493</v>
      </c>
    </row>
    <row r="16" spans="1:13" ht="15.45" customHeight="1" x14ac:dyDescent="0.3">
      <c r="A16" s="462"/>
      <c r="B16" s="679"/>
      <c r="C16" s="472" t="s">
        <v>2494</v>
      </c>
      <c r="D16" s="496">
        <v>4.4540265613874785</v>
      </c>
      <c r="E16" s="497">
        <v>13.700221963701487</v>
      </c>
      <c r="F16" s="497">
        <v>24.244156804869828</v>
      </c>
      <c r="G16" s="497">
        <v>35.546432521978268</v>
      </c>
      <c r="H16" s="497">
        <v>47.678373779651096</v>
      </c>
      <c r="I16" s="497">
        <v>60.243050394134741</v>
      </c>
      <c r="J16" s="497">
        <v>73.254867062236826</v>
      </c>
      <c r="K16" s="497">
        <v>86.438266034724791</v>
      </c>
      <c r="L16" s="497">
        <v>97.921511531166217</v>
      </c>
      <c r="M16" s="498">
        <v>105.69641332581676</v>
      </c>
    </row>
    <row r="17" spans="1:13" ht="15.45" customHeight="1" x14ac:dyDescent="0.3">
      <c r="A17" s="462"/>
      <c r="B17" s="679"/>
      <c r="C17" s="472" t="s">
        <v>2477</v>
      </c>
      <c r="D17" s="496">
        <v>5.4578996891023319</v>
      </c>
      <c r="E17" s="497">
        <v>16.788053723017363</v>
      </c>
      <c r="F17" s="497">
        <v>29.708438884259252</v>
      </c>
      <c r="G17" s="497">
        <v>43.558083980075423</v>
      </c>
      <c r="H17" s="497">
        <v>58.424389222277142</v>
      </c>
      <c r="I17" s="497">
        <v>73.820962108115381</v>
      </c>
      <c r="J17" s="497">
        <v>89.76545394459167</v>
      </c>
      <c r="K17" s="497">
        <v>105.92020025370205</v>
      </c>
      <c r="L17" s="497">
        <v>119.99160309809574</v>
      </c>
      <c r="M17" s="498">
        <v>129.51885523792251</v>
      </c>
    </row>
    <row r="18" spans="1:13" ht="15.45" customHeight="1" x14ac:dyDescent="0.3">
      <c r="A18" s="462"/>
      <c r="B18" s="679"/>
      <c r="C18" s="472" t="s">
        <v>2460</v>
      </c>
      <c r="D18" s="496">
        <v>3.0609324490673937</v>
      </c>
      <c r="E18" s="497">
        <v>9.4151782415631367</v>
      </c>
      <c r="F18" s="497">
        <v>16.661267112243483</v>
      </c>
      <c r="G18" s="497">
        <v>24.428509182759274</v>
      </c>
      <c r="H18" s="497">
        <v>32.765920770673624</v>
      </c>
      <c r="I18" s="497">
        <v>41.400720278768752</v>
      </c>
      <c r="J18" s="497">
        <v>50.342807020232364</v>
      </c>
      <c r="K18" s="497">
        <v>59.402809951898647</v>
      </c>
      <c r="L18" s="497">
        <v>67.294419549690318</v>
      </c>
      <c r="M18" s="498">
        <v>72.637550953052383</v>
      </c>
    </row>
    <row r="19" spans="1:13" ht="15.45" customHeight="1" x14ac:dyDescent="0.3">
      <c r="A19" s="462"/>
      <c r="B19" s="679"/>
      <c r="C19" s="476" t="s">
        <v>2488</v>
      </c>
      <c r="D19" s="499">
        <v>5.1532153889362435</v>
      </c>
      <c r="E19" s="500">
        <v>15.850869697821482</v>
      </c>
      <c r="F19" s="500">
        <v>28.049981340865603</v>
      </c>
      <c r="G19" s="500">
        <v>41.126477484898523</v>
      </c>
      <c r="H19" s="500">
        <v>55.162879272146739</v>
      </c>
      <c r="I19" s="500">
        <v>69.699946798433473</v>
      </c>
      <c r="J19" s="500">
        <v>84.754345996087366</v>
      </c>
      <c r="K19" s="500">
        <v>100.00726232408253</v>
      </c>
      <c r="L19" s="500">
        <v>113.29313671023807</v>
      </c>
      <c r="M19" s="501">
        <v>122.28853514880961</v>
      </c>
    </row>
    <row r="20" spans="1:13" ht="15.45" customHeight="1" thickBot="1" x14ac:dyDescent="0.35">
      <c r="A20" s="462"/>
      <c r="B20" s="680"/>
      <c r="C20" s="480" t="s">
        <v>2327</v>
      </c>
      <c r="D20" s="502">
        <f>SUM(D14:D19)</f>
        <v>72.823070101546406</v>
      </c>
      <c r="E20" s="502">
        <f t="shared" ref="E20:M20" si="0">SUM(E14:E19)</f>
        <v>223.99781651921415</v>
      </c>
      <c r="F20" s="502">
        <f t="shared" si="0"/>
        <v>396.3905257906535</v>
      </c>
      <c r="G20" s="502">
        <f t="shared" si="0"/>
        <v>581.18206340501354</v>
      </c>
      <c r="H20" s="502">
        <f t="shared" si="0"/>
        <v>779.53858339849501</v>
      </c>
      <c r="I20" s="502">
        <f t="shared" si="0"/>
        <v>984.97030080944205</v>
      </c>
      <c r="J20" s="502">
        <f t="shared" si="0"/>
        <v>1197.7127315762887</v>
      </c>
      <c r="K20" s="502">
        <f t="shared" si="0"/>
        <v>1413.2605228429577</v>
      </c>
      <c r="L20" s="502">
        <f t="shared" si="0"/>
        <v>1601.0109056157344</v>
      </c>
      <c r="M20" s="653">
        <f t="shared" si="0"/>
        <v>1728.1300888134429</v>
      </c>
    </row>
    <row r="21" spans="1:13" ht="14.55" customHeight="1" x14ac:dyDescent="0.3">
      <c r="B21" s="678" t="s">
        <v>3358</v>
      </c>
      <c r="C21" s="468" t="s">
        <v>3362</v>
      </c>
      <c r="D21" s="493">
        <v>4.6571065623234382</v>
      </c>
      <c r="E21" s="494">
        <v>15.2490569192026</v>
      </c>
      <c r="F21" s="494">
        <v>27.429799829613632</v>
      </c>
      <c r="G21" s="494">
        <v>41.437654176586342</v>
      </c>
      <c r="H21" s="494">
        <v>57.546686675604981</v>
      </c>
      <c r="I21" s="494">
        <v>76.072074049476356</v>
      </c>
      <c r="J21" s="494">
        <v>97.376269529428427</v>
      </c>
      <c r="K21" s="494">
        <v>121.87609433137331</v>
      </c>
      <c r="L21" s="494">
        <v>150.05089285360998</v>
      </c>
      <c r="M21" s="495">
        <v>182.45191115418217</v>
      </c>
    </row>
    <row r="22" spans="1:13" ht="15.45" customHeight="1" x14ac:dyDescent="0.3">
      <c r="A22" s="674"/>
      <c r="B22" s="679"/>
      <c r="C22" s="472" t="s">
        <v>3363</v>
      </c>
      <c r="D22" s="496">
        <v>13.907200453444</v>
      </c>
      <c r="E22" s="497">
        <v>45.712577278587673</v>
      </c>
      <c r="F22" s="497">
        <v>82.288760627502867</v>
      </c>
      <c r="G22" s="497">
        <v>124.35137147875531</v>
      </c>
      <c r="H22" s="497">
        <v>172.72337395769571</v>
      </c>
      <c r="I22" s="497">
        <v>228.35117680847719</v>
      </c>
      <c r="J22" s="497">
        <v>292.3231500868759</v>
      </c>
      <c r="K22" s="497">
        <v>365.89091935703419</v>
      </c>
      <c r="L22" s="497">
        <v>450.49385401771622</v>
      </c>
      <c r="M22" s="498">
        <v>547.78722887750075</v>
      </c>
    </row>
    <row r="23" spans="1:13" ht="15.45" customHeight="1" x14ac:dyDescent="0.3">
      <c r="A23" s="674"/>
      <c r="B23" s="679"/>
      <c r="C23" s="472" t="s">
        <v>2494</v>
      </c>
      <c r="D23" s="496">
        <v>15.163540171569066</v>
      </c>
      <c r="E23" s="497">
        <v>50.841300099021723</v>
      </c>
      <c r="F23" s="497">
        <v>94.528076516070428</v>
      </c>
      <c r="G23" s="497">
        <v>146.87829024020573</v>
      </c>
      <c r="H23" s="497">
        <v>209.05836743847129</v>
      </c>
      <c r="I23" s="497">
        <v>278.73206797383631</v>
      </c>
      <c r="J23" s="497">
        <v>351.88945353596944</v>
      </c>
      <c r="K23" s="497">
        <v>428.70470837620928</v>
      </c>
      <c r="L23" s="497">
        <v>509.3607259584611</v>
      </c>
      <c r="M23" s="498">
        <v>594.04954441982534</v>
      </c>
    </row>
    <row r="24" spans="1:13" ht="15.45" customHeight="1" x14ac:dyDescent="0.3">
      <c r="A24" s="462"/>
      <c r="B24" s="679"/>
      <c r="C24" s="472" t="s">
        <v>2477</v>
      </c>
      <c r="D24" s="496">
        <v>3.3948336662961136</v>
      </c>
      <c r="E24" s="497">
        <v>10.935706261548658</v>
      </c>
      <c r="F24" s="497">
        <v>19.381483568231499</v>
      </c>
      <c r="G24" s="497">
        <v>28.840754151716304</v>
      </c>
      <c r="H24" s="497">
        <v>39.435137205219277</v>
      </c>
      <c r="I24" s="497">
        <v>51.300846225142593</v>
      </c>
      <c r="J24" s="497">
        <v>64.59044032745669</v>
      </c>
      <c r="K24" s="497">
        <v>79.474785722048495</v>
      </c>
      <c r="L24" s="497">
        <v>96.145252563991335</v>
      </c>
      <c r="M24" s="498">
        <v>114.81617542696726</v>
      </c>
    </row>
    <row r="25" spans="1:13" ht="15.45" customHeight="1" x14ac:dyDescent="0.3">
      <c r="A25" s="462"/>
      <c r="B25" s="679"/>
      <c r="C25" s="472" t="s">
        <v>2460</v>
      </c>
      <c r="D25" s="496">
        <v>0.38210936864205325</v>
      </c>
      <c r="E25" s="497">
        <v>1.3908578175803425</v>
      </c>
      <c r="F25" s="497">
        <v>2.9039804909877773</v>
      </c>
      <c r="G25" s="497">
        <v>5.1736645010989273</v>
      </c>
      <c r="H25" s="497">
        <v>8.5781905162656518</v>
      </c>
      <c r="I25" s="497">
        <v>13.684979539015735</v>
      </c>
      <c r="J25" s="497">
        <v>21.345163073140871</v>
      </c>
      <c r="K25" s="497">
        <v>32.835438374328554</v>
      </c>
      <c r="L25" s="497">
        <v>50.070851326110095</v>
      </c>
      <c r="M25" s="498">
        <v>75.923970753782427</v>
      </c>
    </row>
    <row r="26" spans="1:13" ht="15.45" customHeight="1" x14ac:dyDescent="0.3">
      <c r="A26" s="462"/>
      <c r="B26" s="679"/>
      <c r="C26" s="476" t="s">
        <v>2488</v>
      </c>
      <c r="D26" s="499">
        <v>7.0066621647731395</v>
      </c>
      <c r="E26" s="500">
        <v>22.524882141597338</v>
      </c>
      <c r="F26" s="500">
        <v>39.34953920456951</v>
      </c>
      <c r="G26" s="500">
        <v>57.48093540202656</v>
      </c>
      <c r="H26" s="500">
        <v>77.092540911536148</v>
      </c>
      <c r="I26" s="500">
        <v>98.421029970719616</v>
      </c>
      <c r="J26" s="500">
        <v>121.34947884456372</v>
      </c>
      <c r="K26" s="500">
        <v>145.93698377340075</v>
      </c>
      <c r="L26" s="500">
        <v>172.24773498106984</v>
      </c>
      <c r="M26" s="501">
        <v>200.35258139128567</v>
      </c>
    </row>
    <row r="27" spans="1:13" ht="15.45" customHeight="1" thickBot="1" x14ac:dyDescent="0.35">
      <c r="A27" s="462"/>
      <c r="B27" s="680"/>
      <c r="C27" s="480" t="s">
        <v>2327</v>
      </c>
      <c r="D27" s="502">
        <f>SUM(D21:D26)</f>
        <v>44.511452387047818</v>
      </c>
      <c r="E27" s="502">
        <f t="shared" ref="E27:M27" si="1">SUM(E21:E26)</f>
        <v>146.65438051753833</v>
      </c>
      <c r="F27" s="502">
        <f t="shared" si="1"/>
        <v>265.88164023697573</v>
      </c>
      <c r="G27" s="502">
        <f t="shared" si="1"/>
        <v>404.16266995038916</v>
      </c>
      <c r="H27" s="502">
        <f t="shared" si="1"/>
        <v>564.43429670479304</v>
      </c>
      <c r="I27" s="502">
        <f t="shared" si="1"/>
        <v>746.56217456666775</v>
      </c>
      <c r="J27" s="502">
        <f t="shared" si="1"/>
        <v>948.873955397435</v>
      </c>
      <c r="K27" s="502">
        <f t="shared" si="1"/>
        <v>1174.7189299343945</v>
      </c>
      <c r="L27" s="502">
        <f t="shared" si="1"/>
        <v>1428.3693117009589</v>
      </c>
      <c r="M27" s="653">
        <f t="shared" si="1"/>
        <v>1715.3814120235436</v>
      </c>
    </row>
    <row r="28" spans="1:13" ht="15" customHeight="1" thickBot="1" x14ac:dyDescent="0.35">
      <c r="A28" s="462"/>
      <c r="B28" s="481"/>
      <c r="C28" s="482"/>
      <c r="D28" s="482"/>
      <c r="E28" s="482"/>
      <c r="F28" s="482"/>
      <c r="G28" s="482"/>
      <c r="H28" s="482"/>
      <c r="I28" s="482"/>
      <c r="J28" s="482"/>
      <c r="K28" s="482"/>
      <c r="L28" s="482"/>
      <c r="M28" s="482"/>
    </row>
    <row r="29" spans="1:13" s="449" customFormat="1" ht="15.45" customHeight="1" thickBot="1" x14ac:dyDescent="0.35">
      <c r="A29" s="462"/>
      <c r="B29" s="466" t="s">
        <v>3360</v>
      </c>
      <c r="C29" s="467"/>
      <c r="D29" s="675" t="s">
        <v>4154</v>
      </c>
      <c r="E29" s="676"/>
      <c r="F29" s="676"/>
      <c r="G29" s="676"/>
      <c r="H29" s="676"/>
      <c r="I29" s="676"/>
      <c r="J29" s="676"/>
      <c r="K29" s="676"/>
      <c r="L29" s="676"/>
      <c r="M29" s="677"/>
    </row>
    <row r="30" spans="1:13" s="449" customFormat="1" ht="15.45" customHeight="1" thickBot="1" x14ac:dyDescent="0.35">
      <c r="A30" s="462"/>
      <c r="B30" s="465" t="s">
        <v>2323</v>
      </c>
      <c r="C30" s="464" t="s">
        <v>2148</v>
      </c>
      <c r="D30" s="651">
        <v>2020</v>
      </c>
      <c r="E30" s="651">
        <v>2021</v>
      </c>
      <c r="F30" s="651">
        <v>2022</v>
      </c>
      <c r="G30" s="651">
        <v>2023</v>
      </c>
      <c r="H30" s="651">
        <v>2024</v>
      </c>
      <c r="I30" s="651">
        <v>2025</v>
      </c>
      <c r="J30" s="651">
        <v>2026</v>
      </c>
      <c r="K30" s="651">
        <v>2027</v>
      </c>
      <c r="L30" s="651">
        <v>2028</v>
      </c>
      <c r="M30" s="652">
        <v>2029</v>
      </c>
    </row>
    <row r="31" spans="1:13" ht="15.45" customHeight="1" x14ac:dyDescent="0.3">
      <c r="A31" s="462"/>
      <c r="B31" s="678" t="s">
        <v>3357</v>
      </c>
      <c r="C31" s="468" t="s">
        <v>3362</v>
      </c>
      <c r="D31" s="484">
        <v>2.7590499622902853</v>
      </c>
      <c r="E31" s="485">
        <v>8.0728340075381837</v>
      </c>
      <c r="F31" s="485">
        <v>14.099434238276368</v>
      </c>
      <c r="G31" s="485">
        <v>22.752323297671005</v>
      </c>
      <c r="H31" s="485">
        <v>30.340125406653161</v>
      </c>
      <c r="I31" s="485">
        <v>38.359164510473569</v>
      </c>
      <c r="J31" s="485">
        <v>46.561178011734071</v>
      </c>
      <c r="K31" s="485">
        <v>54.878557081887827</v>
      </c>
      <c r="L31" s="485">
        <v>61.819777384028249</v>
      </c>
      <c r="M31" s="486">
        <v>66.823524166086969</v>
      </c>
    </row>
    <row r="32" spans="1:13" ht="15.45" customHeight="1" x14ac:dyDescent="0.3">
      <c r="A32" s="462"/>
      <c r="B32" s="679"/>
      <c r="C32" s="472" t="s">
        <v>3363</v>
      </c>
      <c r="D32" s="487">
        <v>5.9854968974759561</v>
      </c>
      <c r="E32" s="488">
        <v>17.513246793779633</v>
      </c>
      <c r="F32" s="488">
        <v>30.587383716428111</v>
      </c>
      <c r="G32" s="488">
        <v>49.359004863954517</v>
      </c>
      <c r="H32" s="488">
        <v>65.820021011800549</v>
      </c>
      <c r="I32" s="488">
        <v>83.216564870256946</v>
      </c>
      <c r="J32" s="488">
        <v>101.01005430895437</v>
      </c>
      <c r="K32" s="488">
        <v>119.05381839440487</v>
      </c>
      <c r="L32" s="488">
        <v>134.11213671085568</v>
      </c>
      <c r="M32" s="489">
        <v>144.9672902053963</v>
      </c>
    </row>
    <row r="33" spans="1:13" ht="15.45" customHeight="1" x14ac:dyDescent="0.3">
      <c r="A33" s="462"/>
      <c r="B33" s="679"/>
      <c r="C33" s="472" t="s">
        <v>2494</v>
      </c>
      <c r="D33" s="487">
        <v>0.71207647256170359</v>
      </c>
      <c r="E33" s="488">
        <v>2.0834980309280606</v>
      </c>
      <c r="F33" s="488">
        <v>3.638888579304107</v>
      </c>
      <c r="G33" s="488">
        <v>5.8720916032054271</v>
      </c>
      <c r="H33" s="488">
        <v>7.8304089349347761</v>
      </c>
      <c r="I33" s="488">
        <v>9.9000231704242942</v>
      </c>
      <c r="J33" s="488">
        <v>12.016860821683375</v>
      </c>
      <c r="K33" s="488">
        <v>14.163472891120957</v>
      </c>
      <c r="L33" s="488">
        <v>15.954915502011186</v>
      </c>
      <c r="M33" s="489">
        <v>17.246320299625882</v>
      </c>
    </row>
    <row r="34" spans="1:13" ht="15.45" customHeight="1" x14ac:dyDescent="0.3">
      <c r="A34" s="462"/>
      <c r="B34" s="679"/>
      <c r="C34" s="472" t="s">
        <v>2477</v>
      </c>
      <c r="D34" s="487">
        <v>0.8725682042185523</v>
      </c>
      <c r="E34" s="488">
        <v>2.5530883344587023</v>
      </c>
      <c r="F34" s="488">
        <v>4.4590414026348091</v>
      </c>
      <c r="G34" s="488">
        <v>7.1955760689338222</v>
      </c>
      <c r="H34" s="488">
        <v>9.5952697862249483</v>
      </c>
      <c r="I34" s="488">
        <v>12.131345118681267</v>
      </c>
      <c r="J34" s="488">
        <v>14.725287341398511</v>
      </c>
      <c r="K34" s="488">
        <v>17.355714705252627</v>
      </c>
      <c r="L34" s="488">
        <v>19.550922554659024</v>
      </c>
      <c r="M34" s="489">
        <v>21.133391304286516</v>
      </c>
    </row>
    <row r="35" spans="1:13" ht="15.45" customHeight="1" x14ac:dyDescent="0.3">
      <c r="A35" s="462"/>
      <c r="B35" s="679"/>
      <c r="C35" s="472" t="s">
        <v>2460</v>
      </c>
      <c r="D35" s="487">
        <v>0.4893589993326376</v>
      </c>
      <c r="E35" s="488">
        <v>1.4318385044495718</v>
      </c>
      <c r="F35" s="488">
        <v>2.5007466788574675</v>
      </c>
      <c r="G35" s="488">
        <v>4.0354666691858565</v>
      </c>
      <c r="H35" s="488">
        <v>5.3812774728812336</v>
      </c>
      <c r="I35" s="488">
        <v>6.803574642229111</v>
      </c>
      <c r="J35" s="488">
        <v>8.2583250723945092</v>
      </c>
      <c r="K35" s="488">
        <v>9.7335373209838743</v>
      </c>
      <c r="L35" s="488">
        <v>10.964667118424444</v>
      </c>
      <c r="M35" s="489">
        <v>11.852156852807346</v>
      </c>
    </row>
    <row r="36" spans="1:13" ht="15.6" x14ac:dyDescent="0.3">
      <c r="A36" s="463"/>
      <c r="B36" s="679"/>
      <c r="C36" s="476" t="s">
        <v>2488</v>
      </c>
      <c r="D36" s="490">
        <v>0.82385755583849107</v>
      </c>
      <c r="E36" s="491">
        <v>2.4105635581239628</v>
      </c>
      <c r="F36" s="491">
        <v>4.2101178264309267</v>
      </c>
      <c r="G36" s="491">
        <v>6.7938869240723898</v>
      </c>
      <c r="H36" s="491">
        <v>9.0596190366228377</v>
      </c>
      <c r="I36" s="491">
        <v>11.454119334385716</v>
      </c>
      <c r="J36" s="491">
        <v>13.903256134537584</v>
      </c>
      <c r="K36" s="491">
        <v>16.386841312542472</v>
      </c>
      <c r="L36" s="491">
        <v>18.459502870258866</v>
      </c>
      <c r="M36" s="492">
        <v>19.953631157257924</v>
      </c>
    </row>
    <row r="37" spans="1:13" ht="16.2" thickBot="1" x14ac:dyDescent="0.35">
      <c r="A37" s="463"/>
      <c r="B37" s="680"/>
      <c r="C37" s="480" t="s">
        <v>2327</v>
      </c>
      <c r="D37" s="503">
        <f>SUM(D31:D36)</f>
        <v>11.642408091717627</v>
      </c>
      <c r="E37" s="503">
        <f t="shared" ref="E37:M37" si="2">SUM(E31:E36)</f>
        <v>34.065069229278116</v>
      </c>
      <c r="F37" s="503">
        <f t="shared" si="2"/>
        <v>59.49561244193179</v>
      </c>
      <c r="G37" s="503">
        <f t="shared" si="2"/>
        <v>96.00834942702302</v>
      </c>
      <c r="H37" s="503">
        <f t="shared" si="2"/>
        <v>128.02672164911752</v>
      </c>
      <c r="I37" s="503">
        <f t="shared" si="2"/>
        <v>161.86479164645093</v>
      </c>
      <c r="J37" s="503">
        <f t="shared" si="2"/>
        <v>196.4749616907024</v>
      </c>
      <c r="K37" s="503">
        <f t="shared" si="2"/>
        <v>231.57194170619266</v>
      </c>
      <c r="L37" s="503">
        <f t="shared" si="2"/>
        <v>260.86192214023743</v>
      </c>
      <c r="M37" s="654">
        <f t="shared" si="2"/>
        <v>281.97631398546093</v>
      </c>
    </row>
    <row r="38" spans="1:13" ht="15.45" customHeight="1" x14ac:dyDescent="0.3">
      <c r="B38" s="678" t="s">
        <v>3358</v>
      </c>
      <c r="C38" s="468" t="s">
        <v>3362</v>
      </c>
      <c r="D38" s="469">
        <v>0</v>
      </c>
      <c r="E38" s="470">
        <v>0</v>
      </c>
      <c r="F38" s="470">
        <v>0</v>
      </c>
      <c r="G38" s="470">
        <v>0</v>
      </c>
      <c r="H38" s="470">
        <v>0</v>
      </c>
      <c r="I38" s="470">
        <v>0</v>
      </c>
      <c r="J38" s="470">
        <v>0</v>
      </c>
      <c r="K38" s="470">
        <v>0</v>
      </c>
      <c r="L38" s="470">
        <v>0</v>
      </c>
      <c r="M38" s="471">
        <v>0</v>
      </c>
    </row>
    <row r="39" spans="1:13" ht="14.55" customHeight="1" x14ac:dyDescent="0.3">
      <c r="A39" s="674"/>
      <c r="B39" s="679"/>
      <c r="C39" s="472" t="s">
        <v>3363</v>
      </c>
      <c r="D39" s="473">
        <v>0</v>
      </c>
      <c r="E39" s="474">
        <v>0</v>
      </c>
      <c r="F39" s="474">
        <v>0</v>
      </c>
      <c r="G39" s="474">
        <v>0</v>
      </c>
      <c r="H39" s="474">
        <v>0</v>
      </c>
      <c r="I39" s="474">
        <v>0</v>
      </c>
      <c r="J39" s="474">
        <v>0</v>
      </c>
      <c r="K39" s="474">
        <v>0</v>
      </c>
      <c r="L39" s="474">
        <v>0</v>
      </c>
      <c r="M39" s="475">
        <v>0</v>
      </c>
    </row>
    <row r="40" spans="1:13" ht="14.55" customHeight="1" x14ac:dyDescent="0.3">
      <c r="A40" s="674"/>
      <c r="B40" s="679"/>
      <c r="C40" s="472" t="s">
        <v>2494</v>
      </c>
      <c r="D40" s="473">
        <v>0</v>
      </c>
      <c r="E40" s="474">
        <v>0</v>
      </c>
      <c r="F40" s="474">
        <v>0</v>
      </c>
      <c r="G40" s="474">
        <v>0</v>
      </c>
      <c r="H40" s="474">
        <v>0</v>
      </c>
      <c r="I40" s="474">
        <v>0</v>
      </c>
      <c r="J40" s="474">
        <v>0</v>
      </c>
      <c r="K40" s="474">
        <v>0</v>
      </c>
      <c r="L40" s="474">
        <v>0</v>
      </c>
      <c r="M40" s="475">
        <v>0</v>
      </c>
    </row>
    <row r="41" spans="1:13" ht="14.55" customHeight="1" x14ac:dyDescent="0.3">
      <c r="B41" s="679"/>
      <c r="C41" s="472" t="s">
        <v>2477</v>
      </c>
      <c r="D41" s="473">
        <v>0</v>
      </c>
      <c r="E41" s="474">
        <v>0</v>
      </c>
      <c r="F41" s="474">
        <v>0</v>
      </c>
      <c r="G41" s="474">
        <v>0</v>
      </c>
      <c r="H41" s="474">
        <v>0</v>
      </c>
      <c r="I41" s="474">
        <v>0</v>
      </c>
      <c r="J41" s="474">
        <v>0</v>
      </c>
      <c r="K41" s="474">
        <v>0</v>
      </c>
      <c r="L41" s="474">
        <v>0</v>
      </c>
      <c r="M41" s="475">
        <v>0</v>
      </c>
    </row>
    <row r="42" spans="1:13" ht="14.55" customHeight="1" x14ac:dyDescent="0.3">
      <c r="B42" s="679"/>
      <c r="C42" s="472" t="s">
        <v>2460</v>
      </c>
      <c r="D42" s="473">
        <v>0</v>
      </c>
      <c r="E42" s="474">
        <v>0</v>
      </c>
      <c r="F42" s="474">
        <v>0</v>
      </c>
      <c r="G42" s="474">
        <v>0</v>
      </c>
      <c r="H42" s="474">
        <v>0</v>
      </c>
      <c r="I42" s="474">
        <v>0</v>
      </c>
      <c r="J42" s="474">
        <v>0</v>
      </c>
      <c r="K42" s="474">
        <v>0</v>
      </c>
      <c r="L42" s="474">
        <v>0</v>
      </c>
      <c r="M42" s="475">
        <v>0</v>
      </c>
    </row>
    <row r="43" spans="1:13" ht="14.55" customHeight="1" x14ac:dyDescent="0.3">
      <c r="B43" s="679"/>
      <c r="C43" s="476" t="s">
        <v>2488</v>
      </c>
      <c r="D43" s="477">
        <v>0</v>
      </c>
      <c r="E43" s="478">
        <v>0</v>
      </c>
      <c r="F43" s="478">
        <v>0</v>
      </c>
      <c r="G43" s="478">
        <v>0</v>
      </c>
      <c r="H43" s="478">
        <v>0</v>
      </c>
      <c r="I43" s="478">
        <v>0</v>
      </c>
      <c r="J43" s="478">
        <v>0</v>
      </c>
      <c r="K43" s="478">
        <v>0</v>
      </c>
      <c r="L43" s="478">
        <v>0</v>
      </c>
      <c r="M43" s="479">
        <v>0</v>
      </c>
    </row>
    <row r="44" spans="1:13" ht="15" customHeight="1" thickBot="1" x14ac:dyDescent="0.35">
      <c r="B44" s="680"/>
      <c r="C44" s="480" t="s">
        <v>2327</v>
      </c>
      <c r="D44" s="483">
        <f>SUM(D38:D43)</f>
        <v>0</v>
      </c>
      <c r="E44" s="483">
        <f t="shared" ref="E44:M44" si="3">SUM(E38:E43)</f>
        <v>0</v>
      </c>
      <c r="F44" s="483">
        <f t="shared" si="3"/>
        <v>0</v>
      </c>
      <c r="G44" s="483">
        <f t="shared" si="3"/>
        <v>0</v>
      </c>
      <c r="H44" s="483">
        <f t="shared" si="3"/>
        <v>0</v>
      </c>
      <c r="I44" s="483">
        <f t="shared" si="3"/>
        <v>0</v>
      </c>
      <c r="J44" s="483">
        <f t="shared" si="3"/>
        <v>0</v>
      </c>
      <c r="K44" s="483">
        <f t="shared" si="3"/>
        <v>0</v>
      </c>
      <c r="L44" s="483">
        <f t="shared" si="3"/>
        <v>0</v>
      </c>
      <c r="M44" s="655">
        <f t="shared" si="3"/>
        <v>0</v>
      </c>
    </row>
    <row r="45" spans="1:13" x14ac:dyDescent="0.3">
      <c r="B45" s="482"/>
      <c r="C45" s="482"/>
      <c r="D45" s="482"/>
      <c r="E45" s="482"/>
      <c r="F45" s="482"/>
      <c r="G45" s="482"/>
      <c r="H45" s="482"/>
      <c r="I45" s="482"/>
      <c r="J45" s="482"/>
      <c r="K45" s="482"/>
      <c r="L45" s="482"/>
      <c r="M45" s="482"/>
    </row>
    <row r="46" spans="1:13" ht="15" thickBot="1" x14ac:dyDescent="0.35">
      <c r="B46" s="482"/>
      <c r="C46" s="482"/>
      <c r="D46" s="482"/>
      <c r="E46" s="482"/>
      <c r="F46" s="482"/>
      <c r="G46" s="482"/>
      <c r="H46" s="482"/>
      <c r="I46" s="482"/>
      <c r="J46" s="482"/>
      <c r="K46" s="482"/>
      <c r="L46" s="482"/>
      <c r="M46" s="482"/>
    </row>
    <row r="47" spans="1:13" ht="15" thickBot="1" x14ac:dyDescent="0.35">
      <c r="B47" s="466" t="s">
        <v>3361</v>
      </c>
      <c r="C47" s="467"/>
      <c r="D47" s="675" t="s">
        <v>4155</v>
      </c>
      <c r="E47" s="676"/>
      <c r="F47" s="676"/>
      <c r="G47" s="676"/>
      <c r="H47" s="676"/>
      <c r="I47" s="676"/>
      <c r="J47" s="676"/>
      <c r="K47" s="676"/>
      <c r="L47" s="676"/>
      <c r="M47" s="677"/>
    </row>
    <row r="48" spans="1:13" ht="15" thickBot="1" x14ac:dyDescent="0.35">
      <c r="B48" s="465" t="s">
        <v>2323</v>
      </c>
      <c r="C48" s="464" t="s">
        <v>2148</v>
      </c>
      <c r="D48" s="651">
        <v>2020</v>
      </c>
      <c r="E48" s="651">
        <v>2021</v>
      </c>
      <c r="F48" s="651">
        <v>2022</v>
      </c>
      <c r="G48" s="651">
        <v>2023</v>
      </c>
      <c r="H48" s="651">
        <v>2024</v>
      </c>
      <c r="I48" s="651">
        <v>2025</v>
      </c>
      <c r="J48" s="651">
        <v>2026</v>
      </c>
      <c r="K48" s="651">
        <v>2027</v>
      </c>
      <c r="L48" s="651">
        <v>2028</v>
      </c>
      <c r="M48" s="652">
        <v>2029</v>
      </c>
    </row>
    <row r="49" spans="2:13" ht="14.55" customHeight="1" x14ac:dyDescent="0.3">
      <c r="B49" s="678" t="s">
        <v>3357</v>
      </c>
      <c r="C49" s="468" t="s">
        <v>3362</v>
      </c>
      <c r="D49" s="493">
        <v>8.1947616929351277</v>
      </c>
      <c r="E49" s="494">
        <v>17.279881980441957</v>
      </c>
      <c r="F49" s="494">
        <v>27.144274514103913</v>
      </c>
      <c r="G49" s="494">
        <v>37.593436278586239</v>
      </c>
      <c r="H49" s="494">
        <v>48.706790458880178</v>
      </c>
      <c r="I49" s="494">
        <v>60.346119824321896</v>
      </c>
      <c r="J49" s="494">
        <v>72.041884262015245</v>
      </c>
      <c r="K49" s="494">
        <v>83.675582444590518</v>
      </c>
      <c r="L49" s="494">
        <v>91.886296166184096</v>
      </c>
      <c r="M49" s="495">
        <v>98.063839083752043</v>
      </c>
    </row>
    <row r="50" spans="2:13" ht="14.55" customHeight="1" x14ac:dyDescent="0.3">
      <c r="B50" s="679"/>
      <c r="C50" s="472" t="s">
        <v>3363</v>
      </c>
      <c r="D50" s="496">
        <v>17.777757329157556</v>
      </c>
      <c r="E50" s="497">
        <v>37.487063081971137</v>
      </c>
      <c r="F50" s="497">
        <v>58.8869259741628</v>
      </c>
      <c r="G50" s="497">
        <v>81.555390183711239</v>
      </c>
      <c r="H50" s="497">
        <v>105.66475676853514</v>
      </c>
      <c r="I50" s="497">
        <v>130.91517657163348</v>
      </c>
      <c r="J50" s="497">
        <v>156.28802690498236</v>
      </c>
      <c r="K50" s="497">
        <v>181.52623039158161</v>
      </c>
      <c r="L50" s="497">
        <v>199.33859413213028</v>
      </c>
      <c r="M50" s="498">
        <v>212.74018688053908</v>
      </c>
    </row>
    <row r="51" spans="2:13" ht="14.55" customHeight="1" x14ac:dyDescent="0.3">
      <c r="B51" s="679"/>
      <c r="C51" s="472" t="s">
        <v>2494</v>
      </c>
      <c r="D51" s="496">
        <v>2.1149660497431304</v>
      </c>
      <c r="E51" s="497">
        <v>4.4597225766443227</v>
      </c>
      <c r="F51" s="497">
        <v>7.0055995760964187</v>
      </c>
      <c r="G51" s="497">
        <v>9.7023982394677635</v>
      </c>
      <c r="H51" s="497">
        <v>12.570616702776606</v>
      </c>
      <c r="I51" s="497">
        <v>15.574582818217172</v>
      </c>
      <c r="J51" s="497">
        <v>18.593114123751032</v>
      </c>
      <c r="K51" s="497">
        <v>21.595626900945966</v>
      </c>
      <c r="L51" s="497">
        <v>23.714709970841913</v>
      </c>
      <c r="M51" s="498">
        <v>25.309056948954886</v>
      </c>
    </row>
    <row r="52" spans="2:13" ht="14.55" customHeight="1" x14ac:dyDescent="0.3">
      <c r="B52" s="679"/>
      <c r="C52" s="472" t="s">
        <v>2477</v>
      </c>
      <c r="D52" s="496">
        <v>2.5916487893056388</v>
      </c>
      <c r="E52" s="497">
        <v>5.4648795037646343</v>
      </c>
      <c r="F52" s="497">
        <v>8.5845603346472181</v>
      </c>
      <c r="G52" s="497">
        <v>11.889178388339511</v>
      </c>
      <c r="H52" s="497">
        <v>15.403851784066724</v>
      </c>
      <c r="I52" s="497">
        <v>19.084868388159386</v>
      </c>
      <c r="J52" s="497">
        <v>22.783732965403143</v>
      </c>
      <c r="K52" s="497">
        <v>26.462968669842454</v>
      </c>
      <c r="L52" s="497">
        <v>29.059662396061313</v>
      </c>
      <c r="M52" s="498">
        <v>31.013352109454786</v>
      </c>
    </row>
    <row r="53" spans="2:13" ht="14.55" customHeight="1" x14ac:dyDescent="0.3">
      <c r="B53" s="679"/>
      <c r="C53" s="472" t="s">
        <v>2460</v>
      </c>
      <c r="D53" s="496">
        <v>1.4534642129116488</v>
      </c>
      <c r="E53" s="497">
        <v>3.0648469111142065</v>
      </c>
      <c r="F53" s="497">
        <v>4.8144452602829491</v>
      </c>
      <c r="G53" s="497">
        <v>6.6677612258580341</v>
      </c>
      <c r="H53" s="497">
        <v>8.6388817040038521</v>
      </c>
      <c r="I53" s="497">
        <v>10.7032917904553</v>
      </c>
      <c r="J53" s="497">
        <v>12.777711485598777</v>
      </c>
      <c r="K53" s="497">
        <v>14.841122797091366</v>
      </c>
      <c r="L53" s="497">
        <v>16.297416342160229</v>
      </c>
      <c r="M53" s="498">
        <v>17.393096471840089</v>
      </c>
    </row>
    <row r="54" spans="2:13" ht="14.55" customHeight="1" x14ac:dyDescent="0.3">
      <c r="B54" s="679"/>
      <c r="C54" s="476" t="s">
        <v>2488</v>
      </c>
      <c r="D54" s="499">
        <v>2.4469713964208766</v>
      </c>
      <c r="E54" s="500">
        <v>5.1598055592175882</v>
      </c>
      <c r="F54" s="500">
        <v>8.1053318938940748</v>
      </c>
      <c r="G54" s="500">
        <v>11.225471430874919</v>
      </c>
      <c r="H54" s="500">
        <v>14.543940083955853</v>
      </c>
      <c r="I54" s="500">
        <v>18.019465925703216</v>
      </c>
      <c r="J54" s="500">
        <v>21.511843387147298</v>
      </c>
      <c r="K54" s="500">
        <v>24.985687747001919</v>
      </c>
      <c r="L54" s="500">
        <v>27.437422449459611</v>
      </c>
      <c r="M54" s="501">
        <v>29.282048490566204</v>
      </c>
    </row>
    <row r="55" spans="2:13" ht="15" customHeight="1" thickBot="1" x14ac:dyDescent="0.35">
      <c r="B55" s="680"/>
      <c r="C55" s="480" t="s">
        <v>2327</v>
      </c>
      <c r="D55" s="504">
        <f>SUM(D49:D54)</f>
        <v>34.579569470473977</v>
      </c>
      <c r="E55" s="504">
        <f t="shared" ref="E55:M55" si="4">SUM(E49:E54)</f>
        <v>72.916199613153836</v>
      </c>
      <c r="F55" s="504">
        <f t="shared" si="4"/>
        <v>114.54113755318737</v>
      </c>
      <c r="G55" s="504">
        <f t="shared" si="4"/>
        <v>158.63363574683768</v>
      </c>
      <c r="H55" s="504">
        <f t="shared" si="4"/>
        <v>205.52883750221835</v>
      </c>
      <c r="I55" s="504">
        <f t="shared" si="4"/>
        <v>254.64350531849044</v>
      </c>
      <c r="J55" s="504">
        <f t="shared" si="4"/>
        <v>303.99631312889784</v>
      </c>
      <c r="K55" s="504">
        <f t="shared" si="4"/>
        <v>353.08721895105379</v>
      </c>
      <c r="L55" s="504">
        <f t="shared" si="4"/>
        <v>387.73410145683744</v>
      </c>
      <c r="M55" s="656">
        <f t="shared" si="4"/>
        <v>413.80157998510703</v>
      </c>
    </row>
    <row r="56" spans="2:13" ht="14.55" customHeight="1" x14ac:dyDescent="0.3">
      <c r="B56" s="678" t="s">
        <v>3358</v>
      </c>
      <c r="C56" s="468" t="s">
        <v>3362</v>
      </c>
      <c r="D56" s="493">
        <v>3.7986100649604548</v>
      </c>
      <c r="E56" s="494">
        <v>7.8601863392131142</v>
      </c>
      <c r="F56" s="494">
        <v>12.497783810414946</v>
      </c>
      <c r="G56" s="494">
        <v>17.767929747418208</v>
      </c>
      <c r="H56" s="494">
        <v>23.625683360539959</v>
      </c>
      <c r="I56" s="494">
        <v>30.529038158227131</v>
      </c>
      <c r="J56" s="494">
        <v>38.525292811671441</v>
      </c>
      <c r="K56" s="494">
        <v>47.770556433962525</v>
      </c>
      <c r="L56" s="494">
        <v>59.562215968306177</v>
      </c>
      <c r="M56" s="495">
        <v>71.989070064604348</v>
      </c>
    </row>
    <row r="57" spans="2:13" ht="14.55" customHeight="1" x14ac:dyDescent="0.3">
      <c r="B57" s="679"/>
      <c r="C57" s="472" t="s">
        <v>3363</v>
      </c>
      <c r="D57" s="496">
        <v>11.330194952499394</v>
      </c>
      <c r="E57" s="497">
        <v>23.444744804882809</v>
      </c>
      <c r="F57" s="497">
        <v>37.277405320534321</v>
      </c>
      <c r="G57" s="497">
        <v>53.67135732959018</v>
      </c>
      <c r="H57" s="497">
        <v>71.365798482152613</v>
      </c>
      <c r="I57" s="497">
        <v>92.218673712225453</v>
      </c>
      <c r="J57" s="497">
        <v>116.37285750877997</v>
      </c>
      <c r="K57" s="497">
        <v>144.29990666600366</v>
      </c>
      <c r="L57" s="497">
        <v>179.91882127076164</v>
      </c>
      <c r="M57" s="498">
        <v>217.4564599358408</v>
      </c>
    </row>
    <row r="58" spans="2:13" ht="14.55" customHeight="1" x14ac:dyDescent="0.3">
      <c r="B58" s="679"/>
      <c r="C58" s="472" t="s">
        <v>2494</v>
      </c>
      <c r="D58" s="496">
        <v>11.68569760530948</v>
      </c>
      <c r="E58" s="497">
        <v>25.048844829562839</v>
      </c>
      <c r="F58" s="497">
        <v>41.17405260729408</v>
      </c>
      <c r="G58" s="497">
        <v>60.004270145368466</v>
      </c>
      <c r="H58" s="497">
        <v>82.6232601916211</v>
      </c>
      <c r="I58" s="497">
        <v>106.04104136858847</v>
      </c>
      <c r="J58" s="497">
        <v>130.8138937862503</v>
      </c>
      <c r="K58" s="497">
        <v>156.98876449922511</v>
      </c>
      <c r="L58" s="497">
        <v>188.13811761287064</v>
      </c>
      <c r="M58" s="498">
        <v>217.44376193442341</v>
      </c>
    </row>
    <row r="59" spans="2:13" ht="14.55" customHeight="1" x14ac:dyDescent="0.3">
      <c r="B59" s="679"/>
      <c r="C59" s="472" t="s">
        <v>2477</v>
      </c>
      <c r="D59" s="496">
        <v>2.5739435722891653</v>
      </c>
      <c r="E59" s="497">
        <v>5.2539932772651587</v>
      </c>
      <c r="F59" s="497">
        <v>8.1499355668917808</v>
      </c>
      <c r="G59" s="497">
        <v>11.412794601326468</v>
      </c>
      <c r="H59" s="497">
        <v>14.939061256933456</v>
      </c>
      <c r="I59" s="497">
        <v>19.184497469919837</v>
      </c>
      <c r="J59" s="497">
        <v>23.806475059729927</v>
      </c>
      <c r="K59" s="497">
        <v>29.013177373969757</v>
      </c>
      <c r="L59" s="497">
        <v>35.536274396011372</v>
      </c>
      <c r="M59" s="498">
        <v>42.171616132494201</v>
      </c>
    </row>
    <row r="60" spans="2:13" ht="14.55" customHeight="1" x14ac:dyDescent="0.3">
      <c r="B60" s="679"/>
      <c r="C60" s="472" t="s">
        <v>2460</v>
      </c>
      <c r="D60" s="496">
        <v>0.32570606698184928</v>
      </c>
      <c r="E60" s="497">
        <v>0.78059535199451313</v>
      </c>
      <c r="F60" s="497">
        <v>1.4591208629448138</v>
      </c>
      <c r="G60" s="497">
        <v>2.4680165831421936</v>
      </c>
      <c r="H60" s="497">
        <v>3.9244939366847515</v>
      </c>
      <c r="I60" s="497">
        <v>6.1586918940641757</v>
      </c>
      <c r="J60" s="497">
        <v>9.5378531328163056</v>
      </c>
      <c r="K60" s="497">
        <v>14.60709129659114</v>
      </c>
      <c r="L60" s="497">
        <v>22.654874285541517</v>
      </c>
      <c r="M60" s="498">
        <v>34.274835486419207</v>
      </c>
    </row>
    <row r="61" spans="2:13" ht="14.55" customHeight="1" x14ac:dyDescent="0.3">
      <c r="B61" s="679"/>
      <c r="C61" s="476" t="s">
        <v>2488</v>
      </c>
      <c r="D61" s="499">
        <v>5.628856592762352</v>
      </c>
      <c r="E61" s="500">
        <v>11.02356395022845</v>
      </c>
      <c r="F61" s="500">
        <v>17.197000656838497</v>
      </c>
      <c r="G61" s="500">
        <v>23.562191643517885</v>
      </c>
      <c r="H61" s="500">
        <v>30.775919376147613</v>
      </c>
      <c r="I61" s="500">
        <v>38.709719168633313</v>
      </c>
      <c r="J61" s="500">
        <v>46.974310308295131</v>
      </c>
      <c r="K61" s="500">
        <v>55.486582733506118</v>
      </c>
      <c r="L61" s="500">
        <v>66.816281731816503</v>
      </c>
      <c r="M61" s="501">
        <v>77.170982189030411</v>
      </c>
    </row>
    <row r="62" spans="2:13" ht="15" customHeight="1" thickBot="1" x14ac:dyDescent="0.35">
      <c r="B62" s="680"/>
      <c r="C62" s="480" t="s">
        <v>2327</v>
      </c>
      <c r="D62" s="504">
        <f>SUM(D56:D61)</f>
        <v>35.34300885480269</v>
      </c>
      <c r="E62" s="504">
        <f t="shared" ref="E62:M62" si="5">SUM(E56:E61)</f>
        <v>73.411928553146879</v>
      </c>
      <c r="F62" s="504">
        <f t="shared" si="5"/>
        <v>117.75529882491844</v>
      </c>
      <c r="G62" s="504">
        <f t="shared" si="5"/>
        <v>168.88656005036341</v>
      </c>
      <c r="H62" s="504">
        <f t="shared" si="5"/>
        <v>227.25421660407949</v>
      </c>
      <c r="I62" s="504">
        <f t="shared" si="5"/>
        <v>292.84166177165838</v>
      </c>
      <c r="J62" s="504">
        <f t="shared" si="5"/>
        <v>366.03068260754299</v>
      </c>
      <c r="K62" s="504">
        <f t="shared" si="5"/>
        <v>448.16607900325835</v>
      </c>
      <c r="L62" s="504">
        <f t="shared" si="5"/>
        <v>552.62658526530777</v>
      </c>
      <c r="M62" s="656">
        <f t="shared" si="5"/>
        <v>660.50672574281236</v>
      </c>
    </row>
  </sheetData>
  <mergeCells count="14">
    <mergeCell ref="C9:G9"/>
    <mergeCell ref="C10:G10"/>
    <mergeCell ref="D47:M47"/>
    <mergeCell ref="B49:B55"/>
    <mergeCell ref="B56:B62"/>
    <mergeCell ref="D29:M29"/>
    <mergeCell ref="B31:B37"/>
    <mergeCell ref="B38:B44"/>
    <mergeCell ref="A39:A40"/>
    <mergeCell ref="D12:M12"/>
    <mergeCell ref="A14:A15"/>
    <mergeCell ref="B14:B20"/>
    <mergeCell ref="B21:B27"/>
    <mergeCell ref="A22:A23"/>
  </mergeCells>
  <hyperlinks>
    <hyperlink ref="C9" r:id="rId1" display="https://www.iso-ne.com/static-assets/documents/2020/02/final-draft-2020-heatelectr-v1.pdf"/>
    <hyperlink ref="C10" r:id="rId2" display="https://www.iso-ne.com/static-assets/documents/2020/02/final-draft-2020-transpelectr.pdf"/>
    <hyperlink ref="C9:G9" r:id="rId3" display="Final 2020 Heating Electrification Forecast"/>
    <hyperlink ref="C10:G10" r:id="rId4" display="Final 2020 Transportation Electrification Forecast"/>
  </hyperlinks>
  <pageMargins left="0.45" right="0.45" top="0.5" bottom="0.5" header="0.3" footer="0.3"/>
  <pageSetup orientation="landscape" useFirstPageNumber="1" r:id="rId5"/>
  <headerFooter>
    <oddFooter>&amp;L&amp;10CELT Report - May 2020&amp;C&amp;10 1.7.&amp;P&amp;R&amp;10ISO New England Inc</oddFooter>
  </headerFooter>
  <rowBreaks count="1" manualBreakCount="1">
    <brk id="27" max="16383" man="1"/>
  </rowBreaks>
  <ignoredErrors>
    <ignoredError sqref="D20:M20 D37:M37 D55:M55" formulaRange="1"/>
  </ignoredErrors>
  <drawing r:id="rId6"/>
  <legacyDrawing r:id="rId7"/>
  <oleObjects>
    <mc:AlternateContent xmlns:mc="http://schemas.openxmlformats.org/markup-compatibility/2006">
      <mc:Choice Requires="x14">
        <oleObject progId="Word.Document.12" shapeId="53251" r:id="rId8">
          <objectPr defaultSize="0" r:id="rId9">
            <anchor moveWithCells="1">
              <from>
                <xdr:col>1</xdr:col>
                <xdr:colOff>7620</xdr:colOff>
                <xdr:row>0</xdr:row>
                <xdr:rowOff>0</xdr:rowOff>
              </from>
              <to>
                <xdr:col>13</xdr:col>
                <xdr:colOff>220980</xdr:colOff>
                <xdr:row>6</xdr:row>
                <xdr:rowOff>137160</xdr:rowOff>
              </to>
            </anchor>
          </objectPr>
        </oleObject>
      </mc:Choice>
      <mc:Fallback>
        <oleObject progId="Word.Document.12" shapeId="53251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2102"/>
  <sheetViews>
    <sheetView zoomScaleNormal="100" workbookViewId="0"/>
  </sheetViews>
  <sheetFormatPr defaultColWidth="8.77734375" defaultRowHeight="14.4" x14ac:dyDescent="0.3"/>
  <cols>
    <col min="1" max="1" width="5.88671875" style="82" customWidth="1"/>
    <col min="2" max="2" width="39.109375" style="82" customWidth="1"/>
    <col min="3" max="3" width="8.33203125" style="82" customWidth="1"/>
    <col min="4" max="4" width="32.88671875" style="82" customWidth="1"/>
    <col min="5" max="5" width="4.88671875" style="90" customWidth="1"/>
    <col min="6" max="7" width="6.6640625" style="90" customWidth="1"/>
    <col min="8" max="8" width="11.44140625" style="90" customWidth="1"/>
    <col min="9" max="9" width="35.77734375" style="82" bestFit="1" customWidth="1"/>
    <col min="10" max="10" width="5.109375" style="82" customWidth="1"/>
    <col min="11" max="11" width="6.5546875" style="82" customWidth="1"/>
    <col min="12" max="12" width="8.6640625" style="90" bestFit="1" customWidth="1"/>
    <col min="13" max="13" width="8.6640625" style="90" customWidth="1"/>
    <col min="14" max="14" width="12.109375" style="90" bestFit="1" customWidth="1"/>
    <col min="15" max="15" width="9.5546875" style="90" customWidth="1"/>
    <col min="16" max="16" width="11.109375" style="91" customWidth="1"/>
    <col min="17" max="17" width="12.109375" style="91" customWidth="1"/>
    <col min="18" max="18" width="13.5546875" style="92" customWidth="1"/>
    <col min="19" max="16384" width="8.77734375" style="82"/>
  </cols>
  <sheetData>
    <row r="1" spans="1:18" ht="13.2" x14ac:dyDescent="0.25">
      <c r="E1" s="83"/>
      <c r="F1" s="83"/>
      <c r="G1" s="83"/>
      <c r="H1" s="83"/>
      <c r="I1" s="83"/>
      <c r="J1" s="83"/>
      <c r="K1" s="83"/>
      <c r="L1" s="84"/>
      <c r="M1" s="84"/>
      <c r="N1" s="84"/>
      <c r="O1" s="84"/>
      <c r="P1" s="83"/>
      <c r="Q1" s="83"/>
      <c r="R1" s="83"/>
    </row>
    <row r="2" spans="1:18" ht="13.2" x14ac:dyDescent="0.25">
      <c r="E2" s="83"/>
      <c r="F2" s="83"/>
      <c r="G2" s="83"/>
      <c r="H2" s="83"/>
      <c r="I2" s="83"/>
      <c r="J2" s="83"/>
      <c r="K2" s="83"/>
      <c r="L2" s="84"/>
      <c r="M2" s="84"/>
      <c r="N2" s="84"/>
      <c r="O2" s="84"/>
      <c r="P2" s="83"/>
      <c r="Q2" s="83"/>
      <c r="R2" s="83"/>
    </row>
    <row r="3" spans="1:18" ht="13.2" x14ac:dyDescent="0.25">
      <c r="E3" s="83"/>
      <c r="F3" s="83"/>
      <c r="G3" s="83"/>
      <c r="H3" s="83"/>
      <c r="I3" s="83"/>
      <c r="J3" s="83"/>
      <c r="K3" s="83"/>
      <c r="L3" s="84"/>
      <c r="M3" s="84"/>
      <c r="N3" s="84"/>
      <c r="O3" s="84"/>
      <c r="P3" s="83"/>
      <c r="Q3" s="83"/>
      <c r="R3" s="83"/>
    </row>
    <row r="4" spans="1:18" ht="13.2" x14ac:dyDescent="0.25">
      <c r="E4" s="83"/>
      <c r="F4" s="83"/>
      <c r="G4" s="83"/>
      <c r="H4" s="83"/>
      <c r="I4" s="83"/>
      <c r="J4" s="83"/>
      <c r="K4" s="83"/>
      <c r="L4" s="84"/>
      <c r="M4" s="84"/>
      <c r="N4" s="84"/>
      <c r="O4" s="84"/>
      <c r="P4" s="83"/>
      <c r="Q4" s="83"/>
      <c r="R4" s="83"/>
    </row>
    <row r="5" spans="1:18" ht="13.2" x14ac:dyDescent="0.25">
      <c r="E5" s="83"/>
      <c r="F5" s="83"/>
      <c r="G5" s="83"/>
      <c r="H5" s="83"/>
      <c r="I5" s="83"/>
      <c r="J5" s="83"/>
      <c r="K5" s="83"/>
      <c r="L5" s="84"/>
      <c r="M5" s="84"/>
      <c r="N5" s="84"/>
      <c r="O5" s="84"/>
      <c r="P5" s="83"/>
      <c r="Q5" s="83"/>
      <c r="R5" s="83"/>
    </row>
    <row r="6" spans="1:18" ht="13.2" x14ac:dyDescent="0.25">
      <c r="E6" s="83"/>
      <c r="F6" s="83"/>
      <c r="G6" s="83"/>
      <c r="H6" s="83"/>
      <c r="I6" s="83"/>
      <c r="J6" s="83"/>
      <c r="K6" s="83"/>
      <c r="L6" s="84"/>
      <c r="M6" s="84"/>
      <c r="N6" s="84"/>
      <c r="O6" s="84"/>
      <c r="P6" s="83"/>
      <c r="Q6" s="83"/>
      <c r="R6" s="83"/>
    </row>
    <row r="7" spans="1:18" ht="13.2" x14ac:dyDescent="0.25">
      <c r="E7" s="83"/>
      <c r="F7" s="83"/>
      <c r="G7" s="83"/>
      <c r="H7" s="83"/>
      <c r="I7" s="83"/>
      <c r="J7" s="83"/>
      <c r="K7" s="83"/>
      <c r="L7" s="84"/>
      <c r="M7" s="84"/>
      <c r="N7" s="84"/>
      <c r="O7" s="84"/>
      <c r="P7" s="83"/>
      <c r="Q7" s="83"/>
      <c r="R7" s="83"/>
    </row>
    <row r="8" spans="1:18" ht="13.2" x14ac:dyDescent="0.25">
      <c r="E8" s="83"/>
      <c r="F8" s="83"/>
      <c r="G8" s="83"/>
      <c r="H8" s="83"/>
      <c r="I8" s="83"/>
      <c r="J8" s="83"/>
      <c r="K8" s="83"/>
      <c r="L8" s="84"/>
      <c r="M8" s="84"/>
      <c r="N8" s="84"/>
      <c r="O8" s="84"/>
      <c r="P8" s="83"/>
      <c r="Q8" s="83"/>
      <c r="R8" s="83"/>
    </row>
    <row r="9" spans="1:18" ht="10.5" customHeight="1" x14ac:dyDescent="0.25">
      <c r="E9" s="83"/>
      <c r="F9" s="83"/>
      <c r="G9" s="83"/>
      <c r="H9" s="83"/>
      <c r="I9" s="83"/>
      <c r="J9" s="83"/>
      <c r="K9" s="83"/>
      <c r="L9" s="84"/>
      <c r="M9" s="84"/>
      <c r="N9" s="84"/>
      <c r="O9" s="84"/>
      <c r="P9" s="83"/>
      <c r="Q9" s="83"/>
      <c r="R9" s="83"/>
    </row>
    <row r="10" spans="1:18" s="604" customFormat="1" ht="13.8" x14ac:dyDescent="0.3">
      <c r="B10" s="537" t="s">
        <v>3459</v>
      </c>
      <c r="D10" s="534" t="s">
        <v>3440</v>
      </c>
      <c r="E10" s="534"/>
      <c r="F10" s="534"/>
      <c r="G10" s="534"/>
      <c r="H10" s="534"/>
      <c r="I10" s="534"/>
      <c r="J10" s="605"/>
      <c r="K10" s="605"/>
      <c r="L10" s="606"/>
      <c r="M10" s="606"/>
      <c r="N10" s="606"/>
      <c r="O10" s="606"/>
      <c r="P10" s="605"/>
      <c r="Q10" s="605"/>
      <c r="R10" s="605"/>
    </row>
    <row r="11" spans="1:18" s="88" customFormat="1" ht="14.4" customHeight="1" x14ac:dyDescent="0.3">
      <c r="A11" s="85"/>
      <c r="B11" s="86"/>
      <c r="C11" s="86"/>
      <c r="D11" s="86"/>
      <c r="E11" s="87"/>
      <c r="F11" s="87"/>
      <c r="G11" s="87"/>
      <c r="H11" s="87"/>
      <c r="I11" s="87"/>
      <c r="J11" s="87"/>
      <c r="K11" s="87"/>
      <c r="L11" s="89"/>
      <c r="M11" s="89"/>
      <c r="N11" s="89"/>
      <c r="O11" s="89"/>
      <c r="P11" s="87"/>
      <c r="Q11" s="87"/>
      <c r="R11" s="87"/>
    </row>
    <row r="12" spans="1:18" s="88" customFormat="1" ht="14.4" customHeight="1" x14ac:dyDescent="0.3">
      <c r="A12" s="85"/>
      <c r="B12" s="86"/>
      <c r="C12" s="86"/>
      <c r="D12" s="86"/>
      <c r="E12" s="87"/>
      <c r="F12" s="87"/>
      <c r="G12" s="87"/>
      <c r="H12" s="87"/>
      <c r="I12" s="87"/>
      <c r="J12" s="87"/>
      <c r="K12" s="87"/>
      <c r="L12" s="89"/>
      <c r="M12" s="89"/>
      <c r="N12" s="89"/>
      <c r="O12" s="89"/>
      <c r="P12" s="87"/>
      <c r="Q12" s="87"/>
      <c r="R12" s="87"/>
    </row>
    <row r="13" spans="1:18" s="88" customFormat="1" ht="10.5" customHeight="1" x14ac:dyDescent="0.3">
      <c r="A13" s="85"/>
      <c r="B13" s="86"/>
      <c r="C13" s="86"/>
      <c r="D13" s="86"/>
      <c r="E13" s="87"/>
      <c r="F13" s="87"/>
      <c r="G13" s="87"/>
      <c r="H13" s="87"/>
      <c r="I13" s="87"/>
      <c r="J13" s="87"/>
      <c r="K13" s="87"/>
      <c r="L13" s="89"/>
      <c r="M13" s="89"/>
      <c r="N13" s="89"/>
      <c r="O13" s="89"/>
      <c r="P13" s="87"/>
      <c r="Q13" s="87"/>
      <c r="R13" s="87"/>
    </row>
    <row r="14" spans="1:18" s="598" customFormat="1" ht="38.549999999999997" customHeight="1" thickBot="1" x14ac:dyDescent="0.35">
      <c r="A14" s="594" t="s">
        <v>65</v>
      </c>
      <c r="B14" s="595" t="s">
        <v>66</v>
      </c>
      <c r="C14" s="596" t="s">
        <v>67</v>
      </c>
      <c r="D14" s="595" t="s">
        <v>68</v>
      </c>
      <c r="E14" s="596" t="s">
        <v>69</v>
      </c>
      <c r="F14" s="596" t="s">
        <v>70</v>
      </c>
      <c r="G14" s="596" t="s">
        <v>71</v>
      </c>
      <c r="H14" s="596" t="s">
        <v>72</v>
      </c>
      <c r="I14" s="595" t="s">
        <v>73</v>
      </c>
      <c r="J14" s="596" t="s">
        <v>74</v>
      </c>
      <c r="K14" s="596" t="s">
        <v>75</v>
      </c>
      <c r="L14" s="596" t="s">
        <v>76</v>
      </c>
      <c r="M14" s="596" t="s">
        <v>77</v>
      </c>
      <c r="N14" s="596" t="s">
        <v>78</v>
      </c>
      <c r="O14" s="596" t="s">
        <v>3458</v>
      </c>
      <c r="P14" s="597" t="s">
        <v>3782</v>
      </c>
      <c r="Q14" s="597" t="s">
        <v>3783</v>
      </c>
      <c r="R14" s="597" t="s">
        <v>4144</v>
      </c>
    </row>
    <row r="15" spans="1:18" s="306" customFormat="1" ht="12.75" customHeight="1" x14ac:dyDescent="0.25">
      <c r="A15" s="549">
        <v>253</v>
      </c>
      <c r="B15" s="550" t="s">
        <v>79</v>
      </c>
      <c r="C15" s="551">
        <v>253</v>
      </c>
      <c r="D15" s="552" t="s">
        <v>79</v>
      </c>
      <c r="E15" s="553" t="s">
        <v>80</v>
      </c>
      <c r="F15" s="554" t="s">
        <v>81</v>
      </c>
      <c r="G15" s="554"/>
      <c r="H15" s="555">
        <v>33664</v>
      </c>
      <c r="I15" s="556" t="s">
        <v>82</v>
      </c>
      <c r="J15" s="557" t="s">
        <v>83</v>
      </c>
      <c r="K15" s="558" t="s">
        <v>84</v>
      </c>
      <c r="L15" s="559" t="s">
        <v>83</v>
      </c>
      <c r="M15" s="559" t="s">
        <v>83</v>
      </c>
      <c r="N15" s="560" t="s">
        <v>85</v>
      </c>
      <c r="O15" s="561">
        <v>3</v>
      </c>
      <c r="P15" s="562">
        <v>0.67700000000000005</v>
      </c>
      <c r="Q15" s="563">
        <v>0.67700000000000005</v>
      </c>
      <c r="R15" s="564">
        <v>0.68</v>
      </c>
    </row>
    <row r="16" spans="1:18" s="306" customFormat="1" ht="12.75" customHeight="1" x14ac:dyDescent="0.25">
      <c r="A16" s="565">
        <v>321</v>
      </c>
      <c r="B16" s="566" t="s">
        <v>86</v>
      </c>
      <c r="C16" s="567">
        <v>321</v>
      </c>
      <c r="D16" s="568" t="s">
        <v>86</v>
      </c>
      <c r="E16" s="569" t="s">
        <v>88</v>
      </c>
      <c r="F16" s="570" t="s">
        <v>89</v>
      </c>
      <c r="G16" s="570" t="s">
        <v>90</v>
      </c>
      <c r="H16" s="571">
        <v>35018</v>
      </c>
      <c r="I16" s="572" t="s">
        <v>91</v>
      </c>
      <c r="J16" s="573" t="s">
        <v>92</v>
      </c>
      <c r="K16" s="574" t="s">
        <v>93</v>
      </c>
      <c r="L16" s="575" t="s">
        <v>92</v>
      </c>
      <c r="M16" s="575" t="s">
        <v>92</v>
      </c>
      <c r="N16" s="576" t="s">
        <v>94</v>
      </c>
      <c r="O16" s="577">
        <v>170.1995</v>
      </c>
      <c r="P16" s="578">
        <v>170</v>
      </c>
      <c r="Q16" s="579">
        <v>170</v>
      </c>
      <c r="R16" s="580">
        <v>157.42099999999999</v>
      </c>
    </row>
    <row r="17" spans="1:19" s="306" customFormat="1" ht="12.75" customHeight="1" x14ac:dyDescent="0.25">
      <c r="A17" s="565">
        <v>322</v>
      </c>
      <c r="B17" s="566" t="s">
        <v>95</v>
      </c>
      <c r="C17" s="567">
        <v>322</v>
      </c>
      <c r="D17" s="568" t="s">
        <v>95</v>
      </c>
      <c r="E17" s="569" t="s">
        <v>88</v>
      </c>
      <c r="F17" s="570" t="s">
        <v>89</v>
      </c>
      <c r="G17" s="570" t="s">
        <v>90</v>
      </c>
      <c r="H17" s="571">
        <v>34973</v>
      </c>
      <c r="I17" s="572" t="s">
        <v>91</v>
      </c>
      <c r="J17" s="573" t="s">
        <v>92</v>
      </c>
      <c r="K17" s="574" t="s">
        <v>93</v>
      </c>
      <c r="L17" s="575" t="s">
        <v>92</v>
      </c>
      <c r="M17" s="575" t="s">
        <v>92</v>
      </c>
      <c r="N17" s="576" t="s">
        <v>94</v>
      </c>
      <c r="O17" s="577">
        <v>170.1995</v>
      </c>
      <c r="P17" s="578">
        <v>170</v>
      </c>
      <c r="Q17" s="579">
        <v>170</v>
      </c>
      <c r="R17" s="580">
        <v>158.65799999999999</v>
      </c>
    </row>
    <row r="18" spans="1:19" s="306" customFormat="1" ht="12.75" customHeight="1" x14ac:dyDescent="0.25">
      <c r="A18" s="565">
        <v>323</v>
      </c>
      <c r="B18" s="566" t="s">
        <v>97</v>
      </c>
      <c r="C18" s="567">
        <v>323</v>
      </c>
      <c r="D18" s="568" t="s">
        <v>97</v>
      </c>
      <c r="E18" s="569" t="s">
        <v>88</v>
      </c>
      <c r="F18" s="570" t="s">
        <v>89</v>
      </c>
      <c r="G18" s="570" t="s">
        <v>90</v>
      </c>
      <c r="H18" s="571">
        <v>35017</v>
      </c>
      <c r="I18" s="572" t="s">
        <v>91</v>
      </c>
      <c r="J18" s="573" t="s">
        <v>92</v>
      </c>
      <c r="K18" s="574" t="s">
        <v>93</v>
      </c>
      <c r="L18" s="575" t="s">
        <v>92</v>
      </c>
      <c r="M18" s="575" t="s">
        <v>92</v>
      </c>
      <c r="N18" s="576" t="s">
        <v>94</v>
      </c>
      <c r="O18" s="577">
        <v>170.1995</v>
      </c>
      <c r="P18" s="578">
        <v>170</v>
      </c>
      <c r="Q18" s="579">
        <v>170</v>
      </c>
      <c r="R18" s="580">
        <v>154.357</v>
      </c>
    </row>
    <row r="19" spans="1:19" s="306" customFormat="1" ht="12.75" customHeight="1" x14ac:dyDescent="0.25">
      <c r="A19" s="565">
        <v>324</v>
      </c>
      <c r="B19" s="566" t="s">
        <v>99</v>
      </c>
      <c r="C19" s="567">
        <v>324</v>
      </c>
      <c r="D19" s="568" t="s">
        <v>99</v>
      </c>
      <c r="E19" s="569" t="s">
        <v>88</v>
      </c>
      <c r="F19" s="570" t="s">
        <v>89</v>
      </c>
      <c r="G19" s="570"/>
      <c r="H19" s="571">
        <v>32448</v>
      </c>
      <c r="I19" s="572" t="s">
        <v>3463</v>
      </c>
      <c r="J19" s="573" t="s">
        <v>101</v>
      </c>
      <c r="K19" s="574" t="s">
        <v>102</v>
      </c>
      <c r="L19" s="575" t="s">
        <v>101</v>
      </c>
      <c r="M19" s="575" t="s">
        <v>101</v>
      </c>
      <c r="N19" s="576" t="s">
        <v>103</v>
      </c>
      <c r="O19" s="577">
        <v>62.624000000000002</v>
      </c>
      <c r="P19" s="578">
        <v>61.334000000000003</v>
      </c>
      <c r="Q19" s="579">
        <v>61.334000000000003</v>
      </c>
      <c r="R19" s="580">
        <v>52.404000000000003</v>
      </c>
    </row>
    <row r="20" spans="1:19" s="306" customFormat="1" ht="12.75" customHeight="1" x14ac:dyDescent="0.25">
      <c r="A20" s="565">
        <v>326</v>
      </c>
      <c r="B20" s="566" t="s">
        <v>104</v>
      </c>
      <c r="C20" s="567">
        <v>326</v>
      </c>
      <c r="D20" s="568" t="s">
        <v>104</v>
      </c>
      <c r="E20" s="569" t="s">
        <v>88</v>
      </c>
      <c r="F20" s="570" t="s">
        <v>89</v>
      </c>
      <c r="G20" s="570" t="s">
        <v>90</v>
      </c>
      <c r="H20" s="571">
        <v>33117</v>
      </c>
      <c r="I20" s="572" t="s">
        <v>3463</v>
      </c>
      <c r="J20" s="573" t="s">
        <v>105</v>
      </c>
      <c r="K20" s="574" t="s">
        <v>102</v>
      </c>
      <c r="L20" s="575" t="s">
        <v>106</v>
      </c>
      <c r="M20" s="575" t="s">
        <v>107</v>
      </c>
      <c r="N20" s="576" t="s">
        <v>108</v>
      </c>
      <c r="O20" s="577">
        <v>160.08800000000002</v>
      </c>
      <c r="P20" s="578">
        <v>182.982</v>
      </c>
      <c r="Q20" s="579">
        <v>182.982</v>
      </c>
      <c r="R20" s="580">
        <v>150.10499999999999</v>
      </c>
      <c r="S20" s="306" t="s">
        <v>4145</v>
      </c>
    </row>
    <row r="21" spans="1:19" s="306" customFormat="1" ht="12.75" customHeight="1" x14ac:dyDescent="0.25">
      <c r="A21" s="565">
        <v>327</v>
      </c>
      <c r="B21" s="566" t="s">
        <v>109</v>
      </c>
      <c r="C21" s="567">
        <v>327</v>
      </c>
      <c r="D21" s="568" t="s">
        <v>109</v>
      </c>
      <c r="E21" s="569" t="s">
        <v>110</v>
      </c>
      <c r="F21" s="570" t="s">
        <v>111</v>
      </c>
      <c r="G21" s="570"/>
      <c r="H21" s="571">
        <v>8037</v>
      </c>
      <c r="I21" s="572" t="s">
        <v>3464</v>
      </c>
      <c r="J21" s="573" t="s">
        <v>83</v>
      </c>
      <c r="K21" s="574" t="s">
        <v>112</v>
      </c>
      <c r="L21" s="575" t="s">
        <v>83</v>
      </c>
      <c r="M21" s="575" t="s">
        <v>83</v>
      </c>
      <c r="N21" s="576" t="s">
        <v>113</v>
      </c>
      <c r="O21" s="577">
        <v>15</v>
      </c>
      <c r="P21" s="578">
        <v>15.789</v>
      </c>
      <c r="Q21" s="579">
        <v>15.789</v>
      </c>
      <c r="R21" s="580">
        <v>0</v>
      </c>
    </row>
    <row r="22" spans="1:19" s="306" customFormat="1" ht="12.75" customHeight="1" x14ac:dyDescent="0.25">
      <c r="A22" s="565">
        <v>328</v>
      </c>
      <c r="B22" s="566" t="s">
        <v>114</v>
      </c>
      <c r="C22" s="567">
        <v>328</v>
      </c>
      <c r="D22" s="568" t="s">
        <v>114</v>
      </c>
      <c r="E22" s="569" t="s">
        <v>115</v>
      </c>
      <c r="F22" s="570" t="s">
        <v>111</v>
      </c>
      <c r="G22" s="570"/>
      <c r="H22" s="571">
        <v>9498</v>
      </c>
      <c r="I22" s="572" t="s">
        <v>116</v>
      </c>
      <c r="J22" s="573" t="s">
        <v>117</v>
      </c>
      <c r="K22" s="574" t="s">
        <v>118</v>
      </c>
      <c r="L22" s="575" t="s">
        <v>117</v>
      </c>
      <c r="M22" s="575" t="s">
        <v>117</v>
      </c>
      <c r="N22" s="576" t="s">
        <v>119</v>
      </c>
      <c r="O22" s="577">
        <v>39.461759999999998</v>
      </c>
      <c r="P22" s="578">
        <v>30.149000000000001</v>
      </c>
      <c r="Q22" s="579">
        <v>30.149000000000001</v>
      </c>
      <c r="R22" s="580">
        <v>29.474</v>
      </c>
    </row>
    <row r="23" spans="1:19" s="306" customFormat="1" ht="12.75" customHeight="1" x14ac:dyDescent="0.25">
      <c r="A23" s="565">
        <v>329</v>
      </c>
      <c r="B23" s="566" t="s">
        <v>120</v>
      </c>
      <c r="C23" s="567">
        <v>329</v>
      </c>
      <c r="D23" s="568" t="s">
        <v>120</v>
      </c>
      <c r="E23" s="569" t="s">
        <v>121</v>
      </c>
      <c r="F23" s="570" t="s">
        <v>90</v>
      </c>
      <c r="G23" s="570"/>
      <c r="H23" s="571">
        <v>22586</v>
      </c>
      <c r="I23" s="572" t="s">
        <v>122</v>
      </c>
      <c r="J23" s="573" t="s">
        <v>123</v>
      </c>
      <c r="K23" s="574" t="s">
        <v>124</v>
      </c>
      <c r="L23" s="575" t="s">
        <v>123</v>
      </c>
      <c r="M23" s="575" t="s">
        <v>123</v>
      </c>
      <c r="N23" s="576" t="s">
        <v>125</v>
      </c>
      <c r="O23" s="577">
        <v>11.499649999999999</v>
      </c>
      <c r="P23" s="578">
        <v>12.452</v>
      </c>
      <c r="Q23" s="579">
        <v>12.452</v>
      </c>
      <c r="R23" s="580">
        <v>8.3840000000000003</v>
      </c>
    </row>
    <row r="24" spans="1:19" s="306" customFormat="1" ht="12.75" customHeight="1" x14ac:dyDescent="0.25">
      <c r="A24" s="565">
        <v>330</v>
      </c>
      <c r="B24" s="566" t="s">
        <v>126</v>
      </c>
      <c r="C24" s="567">
        <v>330</v>
      </c>
      <c r="D24" s="568" t="s">
        <v>126</v>
      </c>
      <c r="E24" s="569" t="s">
        <v>127</v>
      </c>
      <c r="F24" s="570" t="s">
        <v>111</v>
      </c>
      <c r="G24" s="570"/>
      <c r="H24" s="571">
        <v>9133</v>
      </c>
      <c r="I24" s="572" t="s">
        <v>3464</v>
      </c>
      <c r="J24" s="573" t="s">
        <v>83</v>
      </c>
      <c r="K24" s="574" t="s">
        <v>128</v>
      </c>
      <c r="L24" s="575" t="s">
        <v>83</v>
      </c>
      <c r="M24" s="575" t="s">
        <v>83</v>
      </c>
      <c r="N24" s="576" t="s">
        <v>129</v>
      </c>
      <c r="O24" s="577">
        <v>7.2</v>
      </c>
      <c r="P24" s="578">
        <v>8.9429999999999996</v>
      </c>
      <c r="Q24" s="579">
        <v>8.9429999999999996</v>
      </c>
      <c r="R24" s="580">
        <v>8.2899999999999991</v>
      </c>
    </row>
    <row r="25" spans="1:19" s="306" customFormat="1" ht="12.75" customHeight="1" x14ac:dyDescent="0.25">
      <c r="A25" s="565">
        <v>331</v>
      </c>
      <c r="B25" s="566" t="s">
        <v>130</v>
      </c>
      <c r="C25" s="567">
        <v>331</v>
      </c>
      <c r="D25" s="568" t="s">
        <v>130</v>
      </c>
      <c r="E25" s="569" t="s">
        <v>127</v>
      </c>
      <c r="F25" s="570" t="s">
        <v>111</v>
      </c>
      <c r="G25" s="570"/>
      <c r="H25" s="571">
        <v>32325</v>
      </c>
      <c r="I25" s="572" t="s">
        <v>3465</v>
      </c>
      <c r="J25" s="573" t="s">
        <v>117</v>
      </c>
      <c r="K25" s="574" t="s">
        <v>131</v>
      </c>
      <c r="L25" s="575" t="s">
        <v>117</v>
      </c>
      <c r="M25" s="575" t="s">
        <v>117</v>
      </c>
      <c r="N25" s="576" t="s">
        <v>132</v>
      </c>
      <c r="O25" s="577">
        <v>6.7770000000000001</v>
      </c>
      <c r="P25" s="578">
        <v>6.6449999999999996</v>
      </c>
      <c r="Q25" s="579">
        <v>6.6449999999999996</v>
      </c>
      <c r="R25" s="580">
        <v>6.6449999999999996</v>
      </c>
    </row>
    <row r="26" spans="1:19" s="306" customFormat="1" ht="12.75" customHeight="1" x14ac:dyDescent="0.25">
      <c r="A26" s="565">
        <v>335</v>
      </c>
      <c r="B26" s="566" t="s">
        <v>133</v>
      </c>
      <c r="C26" s="567">
        <v>335</v>
      </c>
      <c r="D26" s="568" t="s">
        <v>133</v>
      </c>
      <c r="E26" s="569" t="s">
        <v>127</v>
      </c>
      <c r="F26" s="570" t="s">
        <v>111</v>
      </c>
      <c r="G26" s="570"/>
      <c r="H26" s="571">
        <v>10228</v>
      </c>
      <c r="I26" s="572" t="s">
        <v>134</v>
      </c>
      <c r="J26" s="573" t="s">
        <v>123</v>
      </c>
      <c r="K26" s="574" t="s">
        <v>135</v>
      </c>
      <c r="L26" s="575" t="s">
        <v>123</v>
      </c>
      <c r="M26" s="575" t="s">
        <v>83</v>
      </c>
      <c r="N26" s="576" t="s">
        <v>136</v>
      </c>
      <c r="O26" s="577">
        <v>45.9</v>
      </c>
      <c r="P26" s="578">
        <v>47.216000000000001</v>
      </c>
      <c r="Q26" s="579">
        <v>47.216000000000001</v>
      </c>
      <c r="R26" s="580">
        <v>47.216000000000001</v>
      </c>
    </row>
    <row r="27" spans="1:19" s="306" customFormat="1" ht="12.75" customHeight="1" x14ac:dyDescent="0.25">
      <c r="A27" s="565">
        <v>336</v>
      </c>
      <c r="B27" s="566" t="s">
        <v>137</v>
      </c>
      <c r="C27" s="567">
        <v>336</v>
      </c>
      <c r="D27" s="568" t="s">
        <v>137</v>
      </c>
      <c r="E27" s="569" t="s">
        <v>121</v>
      </c>
      <c r="F27" s="570" t="s">
        <v>139</v>
      </c>
      <c r="G27" s="570"/>
      <c r="H27" s="571">
        <v>26299</v>
      </c>
      <c r="I27" s="572" t="s">
        <v>122</v>
      </c>
      <c r="J27" s="573" t="s">
        <v>123</v>
      </c>
      <c r="K27" s="574" t="s">
        <v>140</v>
      </c>
      <c r="L27" s="575" t="s">
        <v>123</v>
      </c>
      <c r="M27" s="575" t="s">
        <v>123</v>
      </c>
      <c r="N27" s="576" t="s">
        <v>141</v>
      </c>
      <c r="O27" s="577">
        <v>41.85</v>
      </c>
      <c r="P27" s="578">
        <v>51.345999999999997</v>
      </c>
      <c r="Q27" s="579">
        <v>51.345999999999997</v>
      </c>
      <c r="R27" s="580">
        <v>40.956000000000003</v>
      </c>
    </row>
    <row r="28" spans="1:19" s="306" customFormat="1" ht="12.75" customHeight="1" x14ac:dyDescent="0.25">
      <c r="A28" s="565">
        <v>337</v>
      </c>
      <c r="B28" s="566" t="s">
        <v>142</v>
      </c>
      <c r="C28" s="567">
        <v>337</v>
      </c>
      <c r="D28" s="568" t="s">
        <v>142</v>
      </c>
      <c r="E28" s="569" t="s">
        <v>143</v>
      </c>
      <c r="F28" s="570" t="s">
        <v>144</v>
      </c>
      <c r="G28" s="570"/>
      <c r="H28" s="571">
        <v>31747</v>
      </c>
      <c r="I28" s="572" t="s">
        <v>145</v>
      </c>
      <c r="J28" s="573" t="s">
        <v>83</v>
      </c>
      <c r="K28" s="574" t="s">
        <v>93</v>
      </c>
      <c r="L28" s="575" t="s">
        <v>83</v>
      </c>
      <c r="M28" s="575" t="s">
        <v>83</v>
      </c>
      <c r="N28" s="576" t="s">
        <v>146</v>
      </c>
      <c r="O28" s="577">
        <v>14.535</v>
      </c>
      <c r="P28" s="578">
        <v>15.653</v>
      </c>
      <c r="Q28" s="579">
        <v>15.653</v>
      </c>
      <c r="R28" s="580">
        <v>15.653</v>
      </c>
    </row>
    <row r="29" spans="1:19" s="306" customFormat="1" ht="12.75" customHeight="1" x14ac:dyDescent="0.25">
      <c r="A29" s="565">
        <v>340</v>
      </c>
      <c r="B29" s="566" t="s">
        <v>147</v>
      </c>
      <c r="C29" s="567">
        <v>340</v>
      </c>
      <c r="D29" s="568" t="s">
        <v>147</v>
      </c>
      <c r="E29" s="569" t="s">
        <v>143</v>
      </c>
      <c r="F29" s="570" t="s">
        <v>148</v>
      </c>
      <c r="G29" s="570"/>
      <c r="H29" s="571">
        <v>25051</v>
      </c>
      <c r="I29" s="572" t="s">
        <v>149</v>
      </c>
      <c r="J29" s="573" t="s">
        <v>101</v>
      </c>
      <c r="K29" s="574" t="s">
        <v>118</v>
      </c>
      <c r="L29" s="575" t="s">
        <v>150</v>
      </c>
      <c r="M29" s="575" t="s">
        <v>101</v>
      </c>
      <c r="N29" s="576" t="s">
        <v>151</v>
      </c>
      <c r="O29" s="577">
        <v>399.5</v>
      </c>
      <c r="P29" s="578">
        <v>382.52699999999999</v>
      </c>
      <c r="Q29" s="579">
        <v>382.52699999999999</v>
      </c>
      <c r="R29" s="580">
        <v>369.80099999999999</v>
      </c>
    </row>
    <row r="30" spans="1:19" s="306" customFormat="1" ht="12.75" customHeight="1" x14ac:dyDescent="0.25">
      <c r="A30" s="565">
        <v>341</v>
      </c>
      <c r="B30" s="566" t="s">
        <v>152</v>
      </c>
      <c r="C30" s="567">
        <v>341</v>
      </c>
      <c r="D30" s="568" t="s">
        <v>152</v>
      </c>
      <c r="E30" s="569" t="s">
        <v>121</v>
      </c>
      <c r="F30" s="570" t="s">
        <v>153</v>
      </c>
      <c r="G30" s="570"/>
      <c r="H30" s="571">
        <v>24746</v>
      </c>
      <c r="I30" s="572" t="s">
        <v>149</v>
      </c>
      <c r="J30" s="573" t="s">
        <v>101</v>
      </c>
      <c r="K30" s="574" t="s">
        <v>118</v>
      </c>
      <c r="L30" s="575" t="s">
        <v>150</v>
      </c>
      <c r="M30" s="575" t="s">
        <v>101</v>
      </c>
      <c r="N30" s="576" t="s">
        <v>151</v>
      </c>
      <c r="O30" s="577">
        <v>18.59375</v>
      </c>
      <c r="P30" s="578">
        <v>21.923999999999999</v>
      </c>
      <c r="Q30" s="579">
        <v>21.923999999999999</v>
      </c>
      <c r="R30" s="580">
        <v>16.481000000000002</v>
      </c>
    </row>
    <row r="31" spans="1:19" s="306" customFormat="1" ht="12.75" customHeight="1" x14ac:dyDescent="0.25">
      <c r="A31" s="565">
        <v>345</v>
      </c>
      <c r="B31" s="566" t="s">
        <v>154</v>
      </c>
      <c r="C31" s="567"/>
      <c r="D31" s="568" t="s">
        <v>3791</v>
      </c>
      <c r="E31" s="569" t="s">
        <v>143</v>
      </c>
      <c r="F31" s="570" t="s">
        <v>155</v>
      </c>
      <c r="G31" s="570" t="s">
        <v>156</v>
      </c>
      <c r="H31" s="571">
        <v>32905</v>
      </c>
      <c r="I31" s="572" t="s">
        <v>157</v>
      </c>
      <c r="J31" s="573" t="s">
        <v>117</v>
      </c>
      <c r="K31" s="574" t="s">
        <v>84</v>
      </c>
      <c r="L31" s="575" t="s">
        <v>117</v>
      </c>
      <c r="M31" s="575" t="s">
        <v>117</v>
      </c>
      <c r="N31" s="576" t="s">
        <v>158</v>
      </c>
      <c r="O31" s="577">
        <v>102.6001</v>
      </c>
      <c r="P31" s="578">
        <v>0</v>
      </c>
      <c r="Q31" s="579">
        <v>0</v>
      </c>
      <c r="R31" s="580">
        <v>0</v>
      </c>
    </row>
    <row r="32" spans="1:19" s="306" customFormat="1" ht="12.75" customHeight="1" x14ac:dyDescent="0.25">
      <c r="A32" s="565">
        <v>346</v>
      </c>
      <c r="B32" s="566" t="s">
        <v>159</v>
      </c>
      <c r="C32" s="567">
        <v>346</v>
      </c>
      <c r="D32" s="568" t="s">
        <v>159</v>
      </c>
      <c r="E32" s="569" t="s">
        <v>110</v>
      </c>
      <c r="F32" s="570" t="s">
        <v>111</v>
      </c>
      <c r="G32" s="570"/>
      <c r="H32" s="571">
        <v>29221</v>
      </c>
      <c r="I32" s="572" t="s">
        <v>122</v>
      </c>
      <c r="J32" s="573" t="s">
        <v>123</v>
      </c>
      <c r="K32" s="574" t="s">
        <v>140</v>
      </c>
      <c r="L32" s="575" t="s">
        <v>123</v>
      </c>
      <c r="M32" s="575" t="s">
        <v>123</v>
      </c>
      <c r="N32" s="576" t="s">
        <v>160</v>
      </c>
      <c r="O32" s="577">
        <v>6.4</v>
      </c>
      <c r="P32" s="578">
        <v>3.964</v>
      </c>
      <c r="Q32" s="579">
        <v>3.964</v>
      </c>
      <c r="R32" s="580">
        <v>1.6160000000000001</v>
      </c>
    </row>
    <row r="33" spans="1:18" s="306" customFormat="1" ht="12.75" customHeight="1" x14ac:dyDescent="0.25">
      <c r="A33" s="565">
        <v>348</v>
      </c>
      <c r="B33" s="566" t="s">
        <v>161</v>
      </c>
      <c r="C33" s="567">
        <v>348</v>
      </c>
      <c r="D33" s="568" t="s">
        <v>161</v>
      </c>
      <c r="E33" s="569" t="s">
        <v>110</v>
      </c>
      <c r="F33" s="570" t="s">
        <v>111</v>
      </c>
      <c r="G33" s="570"/>
      <c r="H33" s="571">
        <v>31352</v>
      </c>
      <c r="I33" s="572" t="s">
        <v>162</v>
      </c>
      <c r="J33" s="573" t="s">
        <v>105</v>
      </c>
      <c r="K33" s="574" t="s">
        <v>84</v>
      </c>
      <c r="L33" s="575" t="s">
        <v>163</v>
      </c>
      <c r="M33" s="575" t="s">
        <v>107</v>
      </c>
      <c r="N33" s="576" t="s">
        <v>164</v>
      </c>
      <c r="O33" s="577">
        <v>18.21312</v>
      </c>
      <c r="P33" s="578">
        <v>13.331</v>
      </c>
      <c r="Q33" s="579">
        <v>13.331</v>
      </c>
      <c r="R33" s="580">
        <v>5.7859999999999996</v>
      </c>
    </row>
    <row r="34" spans="1:18" s="306" customFormat="1" ht="12.75" customHeight="1" x14ac:dyDescent="0.25">
      <c r="A34" s="565">
        <v>349</v>
      </c>
      <c r="B34" s="566" t="s">
        <v>165</v>
      </c>
      <c r="C34" s="567">
        <v>349</v>
      </c>
      <c r="D34" s="568" t="s">
        <v>3466</v>
      </c>
      <c r="E34" s="569" t="s">
        <v>143</v>
      </c>
      <c r="F34" s="570" t="s">
        <v>166</v>
      </c>
      <c r="G34" s="570"/>
      <c r="H34" s="571">
        <v>32234</v>
      </c>
      <c r="I34" s="572" t="s">
        <v>167</v>
      </c>
      <c r="J34" s="573" t="s">
        <v>101</v>
      </c>
      <c r="K34" s="574" t="s">
        <v>118</v>
      </c>
      <c r="L34" s="575" t="s">
        <v>150</v>
      </c>
      <c r="M34" s="575" t="s">
        <v>101</v>
      </c>
      <c r="N34" s="576" t="s">
        <v>168</v>
      </c>
      <c r="O34" s="577">
        <v>67.149999999999991</v>
      </c>
      <c r="P34" s="578">
        <v>58.488</v>
      </c>
      <c r="Q34" s="579">
        <v>58.488</v>
      </c>
      <c r="R34" s="580">
        <v>58.488</v>
      </c>
    </row>
    <row r="35" spans="1:18" s="306" customFormat="1" ht="12.75" customHeight="1" x14ac:dyDescent="0.25">
      <c r="A35" s="565">
        <v>355</v>
      </c>
      <c r="B35" s="566" t="s">
        <v>169</v>
      </c>
      <c r="C35" s="567">
        <v>355</v>
      </c>
      <c r="D35" s="568" t="s">
        <v>169</v>
      </c>
      <c r="E35" s="569" t="s">
        <v>121</v>
      </c>
      <c r="F35" s="570" t="s">
        <v>139</v>
      </c>
      <c r="G35" s="570"/>
      <c r="H35" s="571">
        <v>25204</v>
      </c>
      <c r="I35" s="572" t="s">
        <v>170</v>
      </c>
      <c r="J35" s="573" t="s">
        <v>101</v>
      </c>
      <c r="K35" s="574" t="s">
        <v>128</v>
      </c>
      <c r="L35" s="575" t="s">
        <v>150</v>
      </c>
      <c r="M35" s="575" t="s">
        <v>101</v>
      </c>
      <c r="N35" s="576" t="s">
        <v>171</v>
      </c>
      <c r="O35" s="577">
        <v>18.59375</v>
      </c>
      <c r="P35" s="578">
        <v>20.95</v>
      </c>
      <c r="Q35" s="579">
        <v>20.95</v>
      </c>
      <c r="R35" s="580">
        <v>15.84</v>
      </c>
    </row>
    <row r="36" spans="1:18" s="306" customFormat="1" ht="12.75" customHeight="1" x14ac:dyDescent="0.25">
      <c r="A36" s="565">
        <v>356</v>
      </c>
      <c r="B36" s="566" t="s">
        <v>172</v>
      </c>
      <c r="C36" s="567">
        <v>356</v>
      </c>
      <c r="D36" s="568" t="s">
        <v>172</v>
      </c>
      <c r="E36" s="569" t="s">
        <v>143</v>
      </c>
      <c r="F36" s="570" t="s">
        <v>166</v>
      </c>
      <c r="G36" s="570"/>
      <c r="H36" s="571">
        <v>32264</v>
      </c>
      <c r="I36" s="572" t="s">
        <v>173</v>
      </c>
      <c r="J36" s="573" t="s">
        <v>101</v>
      </c>
      <c r="K36" s="574" t="s">
        <v>102</v>
      </c>
      <c r="L36" s="575" t="s">
        <v>101</v>
      </c>
      <c r="M36" s="575" t="s">
        <v>101</v>
      </c>
      <c r="N36" s="576" t="s">
        <v>174</v>
      </c>
      <c r="O36" s="577">
        <v>18</v>
      </c>
      <c r="P36" s="578">
        <v>12.739000000000001</v>
      </c>
      <c r="Q36" s="579">
        <v>12.739000000000001</v>
      </c>
      <c r="R36" s="580">
        <v>12.156000000000001</v>
      </c>
    </row>
    <row r="37" spans="1:18" s="306" customFormat="1" ht="12.75" customHeight="1" x14ac:dyDescent="0.25">
      <c r="A37" s="565">
        <v>357</v>
      </c>
      <c r="B37" s="566" t="s">
        <v>175</v>
      </c>
      <c r="C37" s="567">
        <v>357</v>
      </c>
      <c r="D37" s="568" t="s">
        <v>175</v>
      </c>
      <c r="E37" s="569" t="s">
        <v>143</v>
      </c>
      <c r="F37" s="570" t="s">
        <v>144</v>
      </c>
      <c r="G37" s="570"/>
      <c r="H37" s="571">
        <v>32021</v>
      </c>
      <c r="I37" s="572" t="s">
        <v>176</v>
      </c>
      <c r="J37" s="573" t="s">
        <v>83</v>
      </c>
      <c r="K37" s="574" t="s">
        <v>128</v>
      </c>
      <c r="L37" s="575" t="s">
        <v>83</v>
      </c>
      <c r="M37" s="575" t="s">
        <v>83</v>
      </c>
      <c r="N37" s="576" t="s">
        <v>177</v>
      </c>
      <c r="O37" s="577">
        <v>15.0875</v>
      </c>
      <c r="P37" s="578">
        <v>13.976000000000001</v>
      </c>
      <c r="Q37" s="579">
        <v>13.976000000000001</v>
      </c>
      <c r="R37" s="580">
        <v>13.976000000000001</v>
      </c>
    </row>
    <row r="38" spans="1:18" s="306" customFormat="1" ht="12.75" customHeight="1" x14ac:dyDescent="0.25">
      <c r="A38" s="565">
        <v>358</v>
      </c>
      <c r="B38" s="566" t="s">
        <v>178</v>
      </c>
      <c r="C38" s="567">
        <v>358</v>
      </c>
      <c r="D38" s="568" t="s">
        <v>178</v>
      </c>
      <c r="E38" s="569" t="s">
        <v>110</v>
      </c>
      <c r="F38" s="570" t="s">
        <v>111</v>
      </c>
      <c r="G38" s="570"/>
      <c r="H38" s="571">
        <v>30011</v>
      </c>
      <c r="I38" s="572" t="s">
        <v>116</v>
      </c>
      <c r="J38" s="573" t="s">
        <v>117</v>
      </c>
      <c r="K38" s="574" t="s">
        <v>179</v>
      </c>
      <c r="L38" s="575" t="s">
        <v>117</v>
      </c>
      <c r="M38" s="575" t="s">
        <v>117</v>
      </c>
      <c r="N38" s="576" t="s">
        <v>180</v>
      </c>
      <c r="O38" s="577">
        <v>19.600200000000001</v>
      </c>
      <c r="P38" s="578">
        <v>15.432</v>
      </c>
      <c r="Q38" s="579">
        <v>15.432</v>
      </c>
      <c r="R38" s="580">
        <v>6.4470000000000001</v>
      </c>
    </row>
    <row r="39" spans="1:18" s="306" customFormat="1" ht="12.75" customHeight="1" x14ac:dyDescent="0.25">
      <c r="A39" s="565">
        <v>359</v>
      </c>
      <c r="B39" s="566" t="s">
        <v>181</v>
      </c>
      <c r="C39" s="567">
        <v>359</v>
      </c>
      <c r="D39" s="568" t="s">
        <v>181</v>
      </c>
      <c r="E39" s="569" t="s">
        <v>182</v>
      </c>
      <c r="F39" s="570" t="s">
        <v>111</v>
      </c>
      <c r="G39" s="570"/>
      <c r="H39" s="571">
        <v>27273</v>
      </c>
      <c r="I39" s="572" t="s">
        <v>183</v>
      </c>
      <c r="J39" s="573" t="s">
        <v>105</v>
      </c>
      <c r="K39" s="574" t="s">
        <v>102</v>
      </c>
      <c r="L39" s="575" t="s">
        <v>106</v>
      </c>
      <c r="M39" s="575" t="s">
        <v>107</v>
      </c>
      <c r="N39" s="576" t="s">
        <v>184</v>
      </c>
      <c r="O39" s="577">
        <v>299.7</v>
      </c>
      <c r="P39" s="578">
        <v>292.27499999999998</v>
      </c>
      <c r="Q39" s="579">
        <v>292.27499999999998</v>
      </c>
      <c r="R39" s="580">
        <v>292.27499999999998</v>
      </c>
    </row>
    <row r="40" spans="1:18" s="306" customFormat="1" ht="12.75" customHeight="1" x14ac:dyDescent="0.25">
      <c r="A40" s="565">
        <v>360</v>
      </c>
      <c r="B40" s="566" t="s">
        <v>185</v>
      </c>
      <c r="C40" s="567">
        <v>360</v>
      </c>
      <c r="D40" s="568" t="s">
        <v>185</v>
      </c>
      <c r="E40" s="569" t="s">
        <v>182</v>
      </c>
      <c r="F40" s="570" t="s">
        <v>111</v>
      </c>
      <c r="G40" s="570"/>
      <c r="H40" s="571">
        <v>27303</v>
      </c>
      <c r="I40" s="572" t="s">
        <v>183</v>
      </c>
      <c r="J40" s="573" t="s">
        <v>105</v>
      </c>
      <c r="K40" s="574" t="s">
        <v>102</v>
      </c>
      <c r="L40" s="575" t="s">
        <v>106</v>
      </c>
      <c r="M40" s="575" t="s">
        <v>107</v>
      </c>
      <c r="N40" s="576" t="s">
        <v>184</v>
      </c>
      <c r="O40" s="577">
        <v>299.7</v>
      </c>
      <c r="P40" s="578">
        <v>293.238</v>
      </c>
      <c r="Q40" s="579">
        <v>293.238</v>
      </c>
      <c r="R40" s="580">
        <v>293.238</v>
      </c>
    </row>
    <row r="41" spans="1:18" s="306" customFormat="1" ht="12.75" customHeight="1" x14ac:dyDescent="0.25">
      <c r="A41" s="565">
        <v>362</v>
      </c>
      <c r="B41" s="566" t="s">
        <v>186</v>
      </c>
      <c r="C41" s="567">
        <v>362</v>
      </c>
      <c r="D41" s="568" t="s">
        <v>186</v>
      </c>
      <c r="E41" s="569" t="s">
        <v>110</v>
      </c>
      <c r="F41" s="570" t="s">
        <v>111</v>
      </c>
      <c r="G41" s="570"/>
      <c r="H41" s="571">
        <v>1097</v>
      </c>
      <c r="I41" s="572" t="s">
        <v>187</v>
      </c>
      <c r="J41" s="573" t="s">
        <v>101</v>
      </c>
      <c r="K41" s="574" t="s">
        <v>179</v>
      </c>
      <c r="L41" s="575" t="s">
        <v>150</v>
      </c>
      <c r="M41" s="575" t="s">
        <v>101</v>
      </c>
      <c r="N41" s="576" t="s">
        <v>188</v>
      </c>
      <c r="O41" s="577">
        <v>7.2</v>
      </c>
      <c r="P41" s="578">
        <v>6.3570000000000002</v>
      </c>
      <c r="Q41" s="579">
        <v>6.3570000000000002</v>
      </c>
      <c r="R41" s="580">
        <v>0</v>
      </c>
    </row>
    <row r="42" spans="1:18" s="306" customFormat="1" ht="12.75" customHeight="1" x14ac:dyDescent="0.25">
      <c r="A42" s="565">
        <v>363</v>
      </c>
      <c r="B42" s="566" t="s">
        <v>189</v>
      </c>
      <c r="C42" s="567">
        <v>363</v>
      </c>
      <c r="D42" s="568" t="s">
        <v>189</v>
      </c>
      <c r="E42" s="569" t="s">
        <v>121</v>
      </c>
      <c r="F42" s="570" t="s">
        <v>90</v>
      </c>
      <c r="G42" s="570"/>
      <c r="H42" s="571">
        <v>26115</v>
      </c>
      <c r="I42" s="572" t="s">
        <v>190</v>
      </c>
      <c r="J42" s="573" t="s">
        <v>123</v>
      </c>
      <c r="K42" s="574" t="s">
        <v>93</v>
      </c>
      <c r="L42" s="575" t="s">
        <v>123</v>
      </c>
      <c r="M42" s="575" t="s">
        <v>123</v>
      </c>
      <c r="N42" s="576" t="s">
        <v>191</v>
      </c>
      <c r="O42" s="577">
        <v>27.648</v>
      </c>
      <c r="P42" s="578">
        <v>22.373000000000001</v>
      </c>
      <c r="Q42" s="579">
        <v>22.373000000000001</v>
      </c>
      <c r="R42" s="580">
        <v>17.96</v>
      </c>
    </row>
    <row r="43" spans="1:18" s="306" customFormat="1" ht="12.75" customHeight="1" x14ac:dyDescent="0.25">
      <c r="A43" s="565">
        <v>365</v>
      </c>
      <c r="B43" s="566" t="s">
        <v>192</v>
      </c>
      <c r="C43" s="567">
        <v>365</v>
      </c>
      <c r="D43" s="568" t="s">
        <v>192</v>
      </c>
      <c r="E43" s="569" t="s">
        <v>143</v>
      </c>
      <c r="F43" s="570" t="s">
        <v>193</v>
      </c>
      <c r="G43" s="570"/>
      <c r="H43" s="571">
        <v>25020</v>
      </c>
      <c r="I43" s="572" t="s">
        <v>194</v>
      </c>
      <c r="J43" s="573" t="s">
        <v>105</v>
      </c>
      <c r="K43" s="574" t="s">
        <v>118</v>
      </c>
      <c r="L43" s="575" t="s">
        <v>195</v>
      </c>
      <c r="M43" s="575" t="s">
        <v>195</v>
      </c>
      <c r="N43" s="576" t="s">
        <v>196</v>
      </c>
      <c r="O43" s="577">
        <v>584.6</v>
      </c>
      <c r="P43" s="578">
        <v>565.08000000000004</v>
      </c>
      <c r="Q43" s="579">
        <v>565.08000000000004</v>
      </c>
      <c r="R43" s="580">
        <v>565.19500000000005</v>
      </c>
    </row>
    <row r="44" spans="1:18" s="306" customFormat="1" ht="12.75" customHeight="1" x14ac:dyDescent="0.25">
      <c r="A44" s="565">
        <v>366</v>
      </c>
      <c r="B44" s="566" t="s">
        <v>197</v>
      </c>
      <c r="C44" s="567">
        <v>366</v>
      </c>
      <c r="D44" s="568" t="s">
        <v>197</v>
      </c>
      <c r="E44" s="569" t="s">
        <v>143</v>
      </c>
      <c r="F44" s="570" t="s">
        <v>193</v>
      </c>
      <c r="G44" s="570" t="s">
        <v>89</v>
      </c>
      <c r="H44" s="571">
        <v>27791</v>
      </c>
      <c r="I44" s="572" t="s">
        <v>194</v>
      </c>
      <c r="J44" s="573" t="s">
        <v>105</v>
      </c>
      <c r="K44" s="574" t="s">
        <v>118</v>
      </c>
      <c r="L44" s="575" t="s">
        <v>195</v>
      </c>
      <c r="M44" s="575" t="s">
        <v>195</v>
      </c>
      <c r="N44" s="576" t="s">
        <v>196</v>
      </c>
      <c r="O44" s="577">
        <v>579.5</v>
      </c>
      <c r="P44" s="578">
        <v>545.33500000000004</v>
      </c>
      <c r="Q44" s="579">
        <v>545.33500000000004</v>
      </c>
      <c r="R44" s="580">
        <v>558.75</v>
      </c>
    </row>
    <row r="45" spans="1:18" s="306" customFormat="1" ht="12.75" customHeight="1" x14ac:dyDescent="0.25">
      <c r="A45" s="565">
        <v>367</v>
      </c>
      <c r="B45" s="566" t="s">
        <v>198</v>
      </c>
      <c r="C45" s="567">
        <v>367</v>
      </c>
      <c r="D45" s="568" t="s">
        <v>198</v>
      </c>
      <c r="E45" s="569" t="s">
        <v>121</v>
      </c>
      <c r="F45" s="570" t="s">
        <v>90</v>
      </c>
      <c r="G45" s="570"/>
      <c r="H45" s="571">
        <v>25569</v>
      </c>
      <c r="I45" s="572" t="s">
        <v>199</v>
      </c>
      <c r="J45" s="573" t="s">
        <v>117</v>
      </c>
      <c r="K45" s="574" t="s">
        <v>179</v>
      </c>
      <c r="L45" s="575" t="s">
        <v>200</v>
      </c>
      <c r="M45" s="575" t="s">
        <v>117</v>
      </c>
      <c r="N45" s="576" t="s">
        <v>201</v>
      </c>
      <c r="O45" s="577">
        <v>17.552499999999998</v>
      </c>
      <c r="P45" s="578">
        <v>19.402000000000001</v>
      </c>
      <c r="Q45" s="579">
        <v>19.402000000000001</v>
      </c>
      <c r="R45" s="580">
        <v>14.67</v>
      </c>
    </row>
    <row r="46" spans="1:18" s="306" customFormat="1" ht="12.75" customHeight="1" x14ac:dyDescent="0.25">
      <c r="A46" s="565">
        <v>368</v>
      </c>
      <c r="B46" s="566" t="s">
        <v>202</v>
      </c>
      <c r="C46" s="567">
        <v>368</v>
      </c>
      <c r="D46" s="568" t="s">
        <v>202</v>
      </c>
      <c r="E46" s="569" t="s">
        <v>121</v>
      </c>
      <c r="F46" s="570" t="s">
        <v>90</v>
      </c>
      <c r="G46" s="570"/>
      <c r="H46" s="571">
        <v>25569</v>
      </c>
      <c r="I46" s="572" t="s">
        <v>199</v>
      </c>
      <c r="J46" s="573" t="s">
        <v>117</v>
      </c>
      <c r="K46" s="574" t="s">
        <v>179</v>
      </c>
      <c r="L46" s="575" t="s">
        <v>200</v>
      </c>
      <c r="M46" s="575" t="s">
        <v>117</v>
      </c>
      <c r="N46" s="576" t="s">
        <v>201</v>
      </c>
      <c r="O46" s="577">
        <v>18.400000000000002</v>
      </c>
      <c r="P46" s="578">
        <v>20.271999999999998</v>
      </c>
      <c r="Q46" s="579">
        <v>20.271999999999998</v>
      </c>
      <c r="R46" s="580">
        <v>15.452999999999999</v>
      </c>
    </row>
    <row r="47" spans="1:18" s="306" customFormat="1" ht="12.75" customHeight="1" x14ac:dyDescent="0.25">
      <c r="A47" s="565">
        <v>369</v>
      </c>
      <c r="B47" s="566" t="s">
        <v>203</v>
      </c>
      <c r="C47" s="567">
        <v>369</v>
      </c>
      <c r="D47" s="568" t="s">
        <v>203</v>
      </c>
      <c r="E47" s="569" t="s">
        <v>127</v>
      </c>
      <c r="F47" s="570" t="s">
        <v>111</v>
      </c>
      <c r="G47" s="570"/>
      <c r="H47" s="571">
        <v>13516</v>
      </c>
      <c r="I47" s="572" t="s">
        <v>116</v>
      </c>
      <c r="J47" s="573" t="s">
        <v>117</v>
      </c>
      <c r="K47" s="574" t="s">
        <v>204</v>
      </c>
      <c r="L47" s="575" t="s">
        <v>200</v>
      </c>
      <c r="M47" s="575" t="s">
        <v>117</v>
      </c>
      <c r="N47" s="576" t="s">
        <v>205</v>
      </c>
      <c r="O47" s="577">
        <v>6.6499999999999995</v>
      </c>
      <c r="P47" s="578">
        <v>7.7329999999999997</v>
      </c>
      <c r="Q47" s="579">
        <v>7.7329999999999997</v>
      </c>
      <c r="R47" s="580">
        <v>7.3730000000000002</v>
      </c>
    </row>
    <row r="48" spans="1:18" s="306" customFormat="1" ht="12.75" customHeight="1" x14ac:dyDescent="0.25">
      <c r="A48" s="565">
        <v>370</v>
      </c>
      <c r="B48" s="566" t="s">
        <v>206</v>
      </c>
      <c r="C48" s="567">
        <v>370</v>
      </c>
      <c r="D48" s="568" t="s">
        <v>206</v>
      </c>
      <c r="E48" s="569" t="s">
        <v>121</v>
      </c>
      <c r="F48" s="570" t="s">
        <v>139</v>
      </c>
      <c r="G48" s="570"/>
      <c r="H48" s="571">
        <v>25447</v>
      </c>
      <c r="I48" s="572" t="s">
        <v>170</v>
      </c>
      <c r="J48" s="573" t="s">
        <v>101</v>
      </c>
      <c r="K48" s="574" t="s">
        <v>118</v>
      </c>
      <c r="L48" s="575" t="s">
        <v>207</v>
      </c>
      <c r="M48" s="575" t="s">
        <v>101</v>
      </c>
      <c r="N48" s="576" t="s">
        <v>208</v>
      </c>
      <c r="O48" s="577">
        <v>21.25</v>
      </c>
      <c r="P48" s="578">
        <v>23</v>
      </c>
      <c r="Q48" s="579">
        <v>23</v>
      </c>
      <c r="R48" s="580">
        <v>18.931999999999999</v>
      </c>
    </row>
    <row r="49" spans="1:18" s="306" customFormat="1" ht="12.75" customHeight="1" x14ac:dyDescent="0.25">
      <c r="A49" s="565">
        <v>371</v>
      </c>
      <c r="B49" s="566" t="s">
        <v>209</v>
      </c>
      <c r="C49" s="567">
        <v>371</v>
      </c>
      <c r="D49" s="568" t="s">
        <v>209</v>
      </c>
      <c r="E49" s="569" t="s">
        <v>121</v>
      </c>
      <c r="F49" s="570" t="s">
        <v>139</v>
      </c>
      <c r="G49" s="570"/>
      <c r="H49" s="571">
        <v>25204</v>
      </c>
      <c r="I49" s="572" t="s">
        <v>170</v>
      </c>
      <c r="J49" s="573" t="s">
        <v>101</v>
      </c>
      <c r="K49" s="574" t="s">
        <v>118</v>
      </c>
      <c r="L49" s="575" t="s">
        <v>207</v>
      </c>
      <c r="M49" s="575" t="s">
        <v>101</v>
      </c>
      <c r="N49" s="576" t="s">
        <v>208</v>
      </c>
      <c r="O49" s="577">
        <v>21.25</v>
      </c>
      <c r="P49" s="578">
        <v>23</v>
      </c>
      <c r="Q49" s="579">
        <v>23</v>
      </c>
      <c r="R49" s="580">
        <v>18.724</v>
      </c>
    </row>
    <row r="50" spans="1:18" s="306" customFormat="1" ht="12.75" customHeight="1" x14ac:dyDescent="0.25">
      <c r="A50" s="565">
        <v>372</v>
      </c>
      <c r="B50" s="566" t="s">
        <v>210</v>
      </c>
      <c r="C50" s="567">
        <v>372</v>
      </c>
      <c r="D50" s="568" t="s">
        <v>210</v>
      </c>
      <c r="E50" s="569" t="s">
        <v>121</v>
      </c>
      <c r="F50" s="570" t="s">
        <v>139</v>
      </c>
      <c r="G50" s="570"/>
      <c r="H50" s="571">
        <v>25204</v>
      </c>
      <c r="I50" s="572" t="s">
        <v>170</v>
      </c>
      <c r="J50" s="573" t="s">
        <v>101</v>
      </c>
      <c r="K50" s="574" t="s">
        <v>118</v>
      </c>
      <c r="L50" s="575" t="s">
        <v>207</v>
      </c>
      <c r="M50" s="575" t="s">
        <v>101</v>
      </c>
      <c r="N50" s="576" t="s">
        <v>208</v>
      </c>
      <c r="O50" s="577">
        <v>21.25</v>
      </c>
      <c r="P50" s="578">
        <v>23</v>
      </c>
      <c r="Q50" s="579">
        <v>23</v>
      </c>
      <c r="R50" s="580">
        <v>19.082000000000001</v>
      </c>
    </row>
    <row r="51" spans="1:18" s="306" customFormat="1" ht="12.75" customHeight="1" x14ac:dyDescent="0.25">
      <c r="A51" s="565">
        <v>375</v>
      </c>
      <c r="B51" s="566" t="s">
        <v>211</v>
      </c>
      <c r="C51" s="567">
        <v>375</v>
      </c>
      <c r="D51" s="568" t="s">
        <v>211</v>
      </c>
      <c r="E51" s="569" t="s">
        <v>88</v>
      </c>
      <c r="F51" s="570" t="s">
        <v>89</v>
      </c>
      <c r="G51" s="570" t="s">
        <v>90</v>
      </c>
      <c r="H51" s="571">
        <v>27729</v>
      </c>
      <c r="I51" s="572" t="s">
        <v>213</v>
      </c>
      <c r="J51" s="573" t="s">
        <v>105</v>
      </c>
      <c r="K51" s="574" t="s">
        <v>179</v>
      </c>
      <c r="L51" s="575" t="s">
        <v>195</v>
      </c>
      <c r="M51" s="575" t="s">
        <v>195</v>
      </c>
      <c r="N51" s="576" t="s">
        <v>214</v>
      </c>
      <c r="O51" s="577">
        <v>116.61999999999999</v>
      </c>
      <c r="P51" s="578">
        <v>109.931</v>
      </c>
      <c r="Q51" s="579">
        <v>109.931</v>
      </c>
      <c r="R51" s="580">
        <v>104.931</v>
      </c>
    </row>
    <row r="52" spans="1:18" s="306" customFormat="1" ht="12.75" customHeight="1" x14ac:dyDescent="0.25">
      <c r="A52" s="565">
        <v>376</v>
      </c>
      <c r="B52" s="566" t="s">
        <v>215</v>
      </c>
      <c r="C52" s="567">
        <v>376</v>
      </c>
      <c r="D52" s="568" t="s">
        <v>215</v>
      </c>
      <c r="E52" s="569" t="s">
        <v>143</v>
      </c>
      <c r="F52" s="570" t="s">
        <v>193</v>
      </c>
      <c r="G52" s="570"/>
      <c r="H52" s="571">
        <v>24108</v>
      </c>
      <c r="I52" s="572" t="s">
        <v>213</v>
      </c>
      <c r="J52" s="573" t="s">
        <v>105</v>
      </c>
      <c r="K52" s="574" t="s">
        <v>179</v>
      </c>
      <c r="L52" s="575" t="s">
        <v>195</v>
      </c>
      <c r="M52" s="575" t="s">
        <v>195</v>
      </c>
      <c r="N52" s="576" t="s">
        <v>214</v>
      </c>
      <c r="O52" s="577">
        <v>27.2</v>
      </c>
      <c r="P52" s="578">
        <v>22.253</v>
      </c>
      <c r="Q52" s="579">
        <v>22.253</v>
      </c>
      <c r="R52" s="580">
        <v>0</v>
      </c>
    </row>
    <row r="53" spans="1:18" s="306" customFormat="1" ht="12.75" customHeight="1" x14ac:dyDescent="0.25">
      <c r="A53" s="565">
        <v>379</v>
      </c>
      <c r="B53" s="566" t="s">
        <v>216</v>
      </c>
      <c r="C53" s="567">
        <v>379</v>
      </c>
      <c r="D53" s="568" t="s">
        <v>216</v>
      </c>
      <c r="E53" s="569" t="s">
        <v>115</v>
      </c>
      <c r="F53" s="570" t="s">
        <v>111</v>
      </c>
      <c r="G53" s="570"/>
      <c r="H53" s="571">
        <v>8402</v>
      </c>
      <c r="I53" s="572" t="s">
        <v>217</v>
      </c>
      <c r="J53" s="573" t="s">
        <v>105</v>
      </c>
      <c r="K53" s="574" t="s">
        <v>218</v>
      </c>
      <c r="L53" s="575" t="s">
        <v>106</v>
      </c>
      <c r="M53" s="575" t="s">
        <v>107</v>
      </c>
      <c r="N53" s="576" t="s">
        <v>219</v>
      </c>
      <c r="O53" s="577">
        <v>23.099999999999998</v>
      </c>
      <c r="P53" s="578">
        <v>31.989000000000001</v>
      </c>
      <c r="Q53" s="579">
        <v>31.989000000000001</v>
      </c>
      <c r="R53" s="580">
        <v>26.52</v>
      </c>
    </row>
    <row r="54" spans="1:18" s="306" customFormat="1" ht="12.75" customHeight="1" x14ac:dyDescent="0.25">
      <c r="A54" s="565">
        <v>382</v>
      </c>
      <c r="B54" s="566" t="s">
        <v>220</v>
      </c>
      <c r="C54" s="567">
        <v>382</v>
      </c>
      <c r="D54" s="568" t="s">
        <v>220</v>
      </c>
      <c r="E54" s="569" t="s">
        <v>121</v>
      </c>
      <c r="F54" s="570" t="s">
        <v>139</v>
      </c>
      <c r="G54" s="570"/>
      <c r="H54" s="571">
        <v>25385</v>
      </c>
      <c r="I54" s="572" t="s">
        <v>221</v>
      </c>
      <c r="J54" s="573" t="s">
        <v>83</v>
      </c>
      <c r="K54" s="574" t="s">
        <v>218</v>
      </c>
      <c r="L54" s="575" t="s">
        <v>83</v>
      </c>
      <c r="M54" s="575" t="s">
        <v>83</v>
      </c>
      <c r="N54" s="576" t="s">
        <v>222</v>
      </c>
      <c r="O54" s="577">
        <v>18.59375</v>
      </c>
      <c r="P54" s="578">
        <v>21.88</v>
      </c>
      <c r="Q54" s="579">
        <v>21.88</v>
      </c>
      <c r="R54" s="580">
        <v>17.8</v>
      </c>
    </row>
    <row r="55" spans="1:18" s="306" customFormat="1" ht="12.75" customHeight="1" x14ac:dyDescent="0.25">
      <c r="A55" s="565">
        <v>383</v>
      </c>
      <c r="B55" s="566" t="s">
        <v>223</v>
      </c>
      <c r="C55" s="567">
        <v>383</v>
      </c>
      <c r="D55" s="568" t="s">
        <v>223</v>
      </c>
      <c r="E55" s="569" t="s">
        <v>121</v>
      </c>
      <c r="F55" s="570" t="s">
        <v>139</v>
      </c>
      <c r="G55" s="570"/>
      <c r="H55" s="571">
        <v>25051</v>
      </c>
      <c r="I55" s="572" t="s">
        <v>221</v>
      </c>
      <c r="J55" s="573" t="s">
        <v>83</v>
      </c>
      <c r="K55" s="574" t="s">
        <v>218</v>
      </c>
      <c r="L55" s="575" t="s">
        <v>83</v>
      </c>
      <c r="M55" s="575" t="s">
        <v>83</v>
      </c>
      <c r="N55" s="576" t="s">
        <v>222</v>
      </c>
      <c r="O55" s="577">
        <v>18.59375</v>
      </c>
      <c r="P55" s="578">
        <v>22.216000000000001</v>
      </c>
      <c r="Q55" s="579">
        <v>22.216000000000001</v>
      </c>
      <c r="R55" s="580">
        <v>17.600000000000001</v>
      </c>
    </row>
    <row r="56" spans="1:18" s="306" customFormat="1" ht="12.75" customHeight="1" x14ac:dyDescent="0.25">
      <c r="A56" s="565">
        <v>388</v>
      </c>
      <c r="B56" s="566" t="s">
        <v>224</v>
      </c>
      <c r="C56" s="567">
        <v>388</v>
      </c>
      <c r="D56" s="568" t="s">
        <v>224</v>
      </c>
      <c r="E56" s="569" t="s">
        <v>88</v>
      </c>
      <c r="F56" s="570" t="s">
        <v>89</v>
      </c>
      <c r="G56" s="570" t="s">
        <v>90</v>
      </c>
      <c r="H56" s="571">
        <v>33725</v>
      </c>
      <c r="I56" s="572" t="s">
        <v>225</v>
      </c>
      <c r="J56" s="573" t="s">
        <v>105</v>
      </c>
      <c r="K56" s="574" t="s">
        <v>179</v>
      </c>
      <c r="L56" s="575" t="s">
        <v>195</v>
      </c>
      <c r="M56" s="575" t="s">
        <v>195</v>
      </c>
      <c r="N56" s="576" t="s">
        <v>226</v>
      </c>
      <c r="O56" s="577">
        <v>74.069999999999993</v>
      </c>
      <c r="P56" s="578">
        <v>67.656000000000006</v>
      </c>
      <c r="Q56" s="579">
        <v>67.656000000000006</v>
      </c>
      <c r="R56" s="580">
        <v>61.45</v>
      </c>
    </row>
    <row r="57" spans="1:18" s="306" customFormat="1" ht="12.75" customHeight="1" x14ac:dyDescent="0.25">
      <c r="A57" s="565">
        <v>389</v>
      </c>
      <c r="B57" s="566" t="s">
        <v>227</v>
      </c>
      <c r="C57" s="567">
        <v>389</v>
      </c>
      <c r="D57" s="568" t="s">
        <v>227</v>
      </c>
      <c r="E57" s="569" t="s">
        <v>110</v>
      </c>
      <c r="F57" s="570" t="s">
        <v>111</v>
      </c>
      <c r="G57" s="570"/>
      <c r="H57" s="571">
        <v>32568</v>
      </c>
      <c r="I57" s="572" t="s">
        <v>228</v>
      </c>
      <c r="J57" s="573" t="s">
        <v>101</v>
      </c>
      <c r="K57" s="574" t="s">
        <v>118</v>
      </c>
      <c r="L57" s="575" t="s">
        <v>150</v>
      </c>
      <c r="M57" s="575" t="s">
        <v>101</v>
      </c>
      <c r="N57" s="576" t="s">
        <v>229</v>
      </c>
      <c r="O57" s="577">
        <v>8.32</v>
      </c>
      <c r="P57" s="578">
        <v>5.8659999999999997</v>
      </c>
      <c r="Q57" s="579">
        <v>5.8659999999999997</v>
      </c>
      <c r="R57" s="580">
        <v>0</v>
      </c>
    </row>
    <row r="58" spans="1:18" s="306" customFormat="1" ht="12.75" customHeight="1" x14ac:dyDescent="0.25">
      <c r="A58" s="565">
        <v>393</v>
      </c>
      <c r="B58" s="566" t="s">
        <v>230</v>
      </c>
      <c r="C58" s="567">
        <v>393</v>
      </c>
      <c r="D58" s="568" t="s">
        <v>230</v>
      </c>
      <c r="E58" s="569" t="s">
        <v>127</v>
      </c>
      <c r="F58" s="570" t="s">
        <v>111</v>
      </c>
      <c r="G58" s="570"/>
      <c r="H58" s="571">
        <v>27303</v>
      </c>
      <c r="I58" s="572" t="s">
        <v>134</v>
      </c>
      <c r="J58" s="573" t="s">
        <v>105</v>
      </c>
      <c r="K58" s="574" t="s">
        <v>112</v>
      </c>
      <c r="L58" s="575" t="s">
        <v>106</v>
      </c>
      <c r="M58" s="575" t="s">
        <v>107</v>
      </c>
      <c r="N58" s="576" t="s">
        <v>231</v>
      </c>
      <c r="O58" s="577">
        <v>17.55</v>
      </c>
      <c r="P58" s="578">
        <v>13.99</v>
      </c>
      <c r="Q58" s="579">
        <v>13.99</v>
      </c>
      <c r="R58" s="580">
        <v>13.965</v>
      </c>
    </row>
    <row r="59" spans="1:18" s="306" customFormat="1" ht="12.75" customHeight="1" x14ac:dyDescent="0.25">
      <c r="A59" s="565">
        <v>395</v>
      </c>
      <c r="B59" s="566" t="s">
        <v>232</v>
      </c>
      <c r="C59" s="567">
        <v>395</v>
      </c>
      <c r="D59" s="568" t="s">
        <v>232</v>
      </c>
      <c r="E59" s="569" t="s">
        <v>121</v>
      </c>
      <c r="F59" s="570" t="s">
        <v>139</v>
      </c>
      <c r="G59" s="570"/>
      <c r="H59" s="571">
        <v>25204</v>
      </c>
      <c r="I59" s="572" t="s">
        <v>233</v>
      </c>
      <c r="J59" s="573" t="s">
        <v>105</v>
      </c>
      <c r="K59" s="574" t="s">
        <v>102</v>
      </c>
      <c r="L59" s="575" t="s">
        <v>106</v>
      </c>
      <c r="M59" s="575" t="s">
        <v>107</v>
      </c>
      <c r="N59" s="576" t="s">
        <v>234</v>
      </c>
      <c r="O59" s="577">
        <v>18.59375</v>
      </c>
      <c r="P59" s="578">
        <v>21.1</v>
      </c>
      <c r="Q59" s="579">
        <v>21.1</v>
      </c>
      <c r="R59" s="580">
        <v>17.327000000000002</v>
      </c>
    </row>
    <row r="60" spans="1:18" s="306" customFormat="1" ht="12.75" customHeight="1" x14ac:dyDescent="0.25">
      <c r="A60" s="565">
        <v>396</v>
      </c>
      <c r="B60" s="566" t="s">
        <v>235</v>
      </c>
      <c r="C60" s="567">
        <v>396</v>
      </c>
      <c r="D60" s="568" t="s">
        <v>235</v>
      </c>
      <c r="E60" s="569" t="s">
        <v>121</v>
      </c>
      <c r="F60" s="570" t="s">
        <v>139</v>
      </c>
      <c r="G60" s="570"/>
      <c r="H60" s="571">
        <v>32234</v>
      </c>
      <c r="I60" s="572" t="s">
        <v>170</v>
      </c>
      <c r="J60" s="573" t="s">
        <v>101</v>
      </c>
      <c r="K60" s="574" t="s">
        <v>128</v>
      </c>
      <c r="L60" s="575" t="s">
        <v>150</v>
      </c>
      <c r="M60" s="575" t="s">
        <v>101</v>
      </c>
      <c r="N60" s="576" t="s">
        <v>236</v>
      </c>
      <c r="O60" s="577">
        <v>18.59375</v>
      </c>
      <c r="P60" s="578">
        <v>18.838999999999999</v>
      </c>
      <c r="Q60" s="579">
        <v>18.838999999999999</v>
      </c>
      <c r="R60" s="580">
        <v>14.407</v>
      </c>
    </row>
    <row r="61" spans="1:18" s="306" customFormat="1" ht="12.75" customHeight="1" x14ac:dyDescent="0.25">
      <c r="A61" s="565">
        <v>397</v>
      </c>
      <c r="B61" s="566" t="s">
        <v>237</v>
      </c>
      <c r="C61" s="567">
        <v>397</v>
      </c>
      <c r="D61" s="568" t="s">
        <v>237</v>
      </c>
      <c r="E61" s="569" t="s">
        <v>121</v>
      </c>
      <c r="F61" s="570" t="s">
        <v>139</v>
      </c>
      <c r="G61" s="570" t="s">
        <v>89</v>
      </c>
      <c r="H61" s="571">
        <v>35339</v>
      </c>
      <c r="I61" s="572" t="s">
        <v>170</v>
      </c>
      <c r="J61" s="573" t="s">
        <v>101</v>
      </c>
      <c r="K61" s="574" t="s">
        <v>128</v>
      </c>
      <c r="L61" s="575" t="s">
        <v>150</v>
      </c>
      <c r="M61" s="575" t="s">
        <v>101</v>
      </c>
      <c r="N61" s="576" t="s">
        <v>236</v>
      </c>
      <c r="O61" s="577">
        <v>51</v>
      </c>
      <c r="P61" s="578">
        <v>38.819000000000003</v>
      </c>
      <c r="Q61" s="579">
        <v>38.819000000000003</v>
      </c>
      <c r="R61" s="580">
        <v>29.298999999999999</v>
      </c>
    </row>
    <row r="62" spans="1:18" s="306" customFormat="1" ht="12.75" customHeight="1" x14ac:dyDescent="0.25">
      <c r="A62" s="565">
        <v>398</v>
      </c>
      <c r="B62" s="566" t="s">
        <v>238</v>
      </c>
      <c r="C62" s="567">
        <v>398</v>
      </c>
      <c r="D62" s="568" t="s">
        <v>238</v>
      </c>
      <c r="E62" s="569" t="s">
        <v>121</v>
      </c>
      <c r="F62" s="570" t="s">
        <v>139</v>
      </c>
      <c r="G62" s="570" t="s">
        <v>89</v>
      </c>
      <c r="H62" s="571">
        <v>35339</v>
      </c>
      <c r="I62" s="572" t="s">
        <v>170</v>
      </c>
      <c r="J62" s="573" t="s">
        <v>101</v>
      </c>
      <c r="K62" s="574" t="s">
        <v>128</v>
      </c>
      <c r="L62" s="575" t="s">
        <v>150</v>
      </c>
      <c r="M62" s="575" t="s">
        <v>101</v>
      </c>
      <c r="N62" s="576" t="s">
        <v>236</v>
      </c>
      <c r="O62" s="577">
        <v>51</v>
      </c>
      <c r="P62" s="578">
        <v>38.436999999999998</v>
      </c>
      <c r="Q62" s="579">
        <v>38.436999999999998</v>
      </c>
      <c r="R62" s="580">
        <v>29.227</v>
      </c>
    </row>
    <row r="63" spans="1:18" s="306" customFormat="1" ht="12.75" customHeight="1" x14ac:dyDescent="0.25">
      <c r="A63" s="565">
        <v>399</v>
      </c>
      <c r="B63" s="566" t="s">
        <v>239</v>
      </c>
      <c r="C63" s="567">
        <v>399</v>
      </c>
      <c r="D63" s="568" t="s">
        <v>239</v>
      </c>
      <c r="E63" s="569" t="s">
        <v>121</v>
      </c>
      <c r="F63" s="570" t="s">
        <v>139</v>
      </c>
      <c r="G63" s="570" t="s">
        <v>89</v>
      </c>
      <c r="H63" s="571">
        <v>35339</v>
      </c>
      <c r="I63" s="572" t="s">
        <v>170</v>
      </c>
      <c r="J63" s="573" t="s">
        <v>101</v>
      </c>
      <c r="K63" s="574" t="s">
        <v>128</v>
      </c>
      <c r="L63" s="575" t="s">
        <v>150</v>
      </c>
      <c r="M63" s="575" t="s">
        <v>101</v>
      </c>
      <c r="N63" s="576" t="s">
        <v>236</v>
      </c>
      <c r="O63" s="577">
        <v>51</v>
      </c>
      <c r="P63" s="578">
        <v>38.966999999999999</v>
      </c>
      <c r="Q63" s="579">
        <v>38.966999999999999</v>
      </c>
      <c r="R63" s="580">
        <v>29.966999999999999</v>
      </c>
    </row>
    <row r="64" spans="1:18" s="306" customFormat="1" ht="12.75" customHeight="1" x14ac:dyDescent="0.25">
      <c r="A64" s="565">
        <v>400</v>
      </c>
      <c r="B64" s="566" t="s">
        <v>240</v>
      </c>
      <c r="C64" s="567">
        <v>400</v>
      </c>
      <c r="D64" s="568" t="s">
        <v>240</v>
      </c>
      <c r="E64" s="569" t="s">
        <v>121</v>
      </c>
      <c r="F64" s="570" t="s">
        <v>139</v>
      </c>
      <c r="G64" s="570" t="s">
        <v>89</v>
      </c>
      <c r="H64" s="571">
        <v>35339</v>
      </c>
      <c r="I64" s="572" t="s">
        <v>170</v>
      </c>
      <c r="J64" s="573" t="s">
        <v>101</v>
      </c>
      <c r="K64" s="574" t="s">
        <v>128</v>
      </c>
      <c r="L64" s="575" t="s">
        <v>150</v>
      </c>
      <c r="M64" s="575" t="s">
        <v>101</v>
      </c>
      <c r="N64" s="576" t="s">
        <v>236</v>
      </c>
      <c r="O64" s="577">
        <v>51</v>
      </c>
      <c r="P64" s="578">
        <v>40.274000000000001</v>
      </c>
      <c r="Q64" s="579">
        <v>40.274000000000001</v>
      </c>
      <c r="R64" s="580">
        <v>29.704000000000001</v>
      </c>
    </row>
    <row r="65" spans="1:18" s="306" customFormat="1" ht="12.75" customHeight="1" x14ac:dyDescent="0.25">
      <c r="A65" s="565">
        <v>401</v>
      </c>
      <c r="B65" s="566" t="s">
        <v>241</v>
      </c>
      <c r="C65" s="567">
        <v>401</v>
      </c>
      <c r="D65" s="568" t="s">
        <v>241</v>
      </c>
      <c r="E65" s="569" t="s">
        <v>110</v>
      </c>
      <c r="F65" s="570" t="s">
        <v>111</v>
      </c>
      <c r="G65" s="570"/>
      <c r="H65" s="571">
        <v>4384</v>
      </c>
      <c r="I65" s="572" t="s">
        <v>3464</v>
      </c>
      <c r="J65" s="573" t="s">
        <v>83</v>
      </c>
      <c r="K65" s="574" t="s">
        <v>218</v>
      </c>
      <c r="L65" s="575" t="s">
        <v>83</v>
      </c>
      <c r="M65" s="575" t="s">
        <v>83</v>
      </c>
      <c r="N65" s="576" t="s">
        <v>242</v>
      </c>
      <c r="O65" s="577">
        <v>5.8887999999999998</v>
      </c>
      <c r="P65" s="578">
        <v>4.423</v>
      </c>
      <c r="Q65" s="579">
        <v>4.423</v>
      </c>
      <c r="R65" s="580">
        <v>1.7549999999999999</v>
      </c>
    </row>
    <row r="66" spans="1:18" s="306" customFormat="1" ht="12.75" customHeight="1" x14ac:dyDescent="0.25">
      <c r="A66" s="565">
        <v>405</v>
      </c>
      <c r="B66" s="566" t="s">
        <v>243</v>
      </c>
      <c r="C66" s="567">
        <v>405</v>
      </c>
      <c r="D66" s="568" t="s">
        <v>243</v>
      </c>
      <c r="E66" s="569" t="s">
        <v>115</v>
      </c>
      <c r="F66" s="570" t="s">
        <v>111</v>
      </c>
      <c r="G66" s="570"/>
      <c r="H66" s="571">
        <v>6941</v>
      </c>
      <c r="I66" s="572" t="s">
        <v>244</v>
      </c>
      <c r="J66" s="573" t="s">
        <v>117</v>
      </c>
      <c r="K66" s="574" t="s">
        <v>128</v>
      </c>
      <c r="L66" s="575" t="s">
        <v>245</v>
      </c>
      <c r="M66" s="575" t="s">
        <v>117</v>
      </c>
      <c r="N66" s="576" t="s">
        <v>246</v>
      </c>
      <c r="O66" s="577">
        <v>8.9</v>
      </c>
      <c r="P66" s="578">
        <v>8.1530000000000005</v>
      </c>
      <c r="Q66" s="579">
        <v>8.1530000000000005</v>
      </c>
      <c r="R66" s="580">
        <v>9.0440000000000005</v>
      </c>
    </row>
    <row r="67" spans="1:18" s="306" customFormat="1" ht="12.75" customHeight="1" x14ac:dyDescent="0.25">
      <c r="A67" s="565">
        <v>407</v>
      </c>
      <c r="B67" s="566" t="s">
        <v>247</v>
      </c>
      <c r="C67" s="567">
        <v>407</v>
      </c>
      <c r="D67" s="568" t="s">
        <v>248</v>
      </c>
      <c r="E67" s="569" t="s">
        <v>80</v>
      </c>
      <c r="F67" s="570" t="s">
        <v>90</v>
      </c>
      <c r="G67" s="570"/>
      <c r="H67" s="571">
        <v>17533</v>
      </c>
      <c r="I67" s="572" t="s">
        <v>249</v>
      </c>
      <c r="J67" s="573" t="s">
        <v>117</v>
      </c>
      <c r="K67" s="574" t="s">
        <v>250</v>
      </c>
      <c r="L67" s="575" t="s">
        <v>245</v>
      </c>
      <c r="M67" s="575" t="s">
        <v>117</v>
      </c>
      <c r="N67" s="576" t="s">
        <v>251</v>
      </c>
      <c r="O67" s="577">
        <v>1.9949999999999999</v>
      </c>
      <c r="P67" s="578">
        <v>1.8</v>
      </c>
      <c r="Q67" s="579">
        <v>1.8</v>
      </c>
      <c r="R67" s="580">
        <v>0</v>
      </c>
    </row>
    <row r="68" spans="1:18" s="306" customFormat="1" ht="12.75" customHeight="1" x14ac:dyDescent="0.25">
      <c r="A68" s="565">
        <v>410</v>
      </c>
      <c r="B68" s="566" t="s">
        <v>252</v>
      </c>
      <c r="C68" s="567">
        <v>410</v>
      </c>
      <c r="D68" s="568" t="s">
        <v>252</v>
      </c>
      <c r="E68" s="569" t="s">
        <v>110</v>
      </c>
      <c r="F68" s="570" t="s">
        <v>111</v>
      </c>
      <c r="G68" s="570"/>
      <c r="H68" s="571">
        <v>6211</v>
      </c>
      <c r="I68" s="572" t="s">
        <v>122</v>
      </c>
      <c r="J68" s="573" t="s">
        <v>123</v>
      </c>
      <c r="K68" s="574" t="s">
        <v>93</v>
      </c>
      <c r="L68" s="575" t="s">
        <v>123</v>
      </c>
      <c r="M68" s="575" t="s">
        <v>123</v>
      </c>
      <c r="N68" s="576" t="s">
        <v>253</v>
      </c>
      <c r="O68" s="577">
        <v>7.0400000000000009</v>
      </c>
      <c r="P68" s="578">
        <v>6</v>
      </c>
      <c r="Q68" s="579">
        <v>6</v>
      </c>
      <c r="R68" s="580">
        <v>2.9809999999999999</v>
      </c>
    </row>
    <row r="69" spans="1:18" s="306" customFormat="1" ht="12.75" customHeight="1" x14ac:dyDescent="0.25">
      <c r="A69" s="565">
        <v>412</v>
      </c>
      <c r="B69" s="566" t="s">
        <v>254</v>
      </c>
      <c r="C69" s="567">
        <v>412</v>
      </c>
      <c r="D69" s="568" t="s">
        <v>254</v>
      </c>
      <c r="E69" s="569" t="s">
        <v>110</v>
      </c>
      <c r="F69" s="570" t="s">
        <v>111</v>
      </c>
      <c r="G69" s="570"/>
      <c r="H69" s="571">
        <v>5115</v>
      </c>
      <c r="I69" s="572" t="s">
        <v>187</v>
      </c>
      <c r="J69" s="573" t="s">
        <v>101</v>
      </c>
      <c r="K69" s="574" t="s">
        <v>179</v>
      </c>
      <c r="L69" s="575" t="s">
        <v>101</v>
      </c>
      <c r="M69" s="575" t="s">
        <v>101</v>
      </c>
      <c r="N69" s="576" t="s">
        <v>255</v>
      </c>
      <c r="O69" s="577">
        <v>9</v>
      </c>
      <c r="P69" s="578">
        <v>5.9130000000000003</v>
      </c>
      <c r="Q69" s="579">
        <v>5.9130000000000003</v>
      </c>
      <c r="R69" s="580">
        <v>0</v>
      </c>
    </row>
    <row r="70" spans="1:18" s="306" customFormat="1" ht="12.75" customHeight="1" x14ac:dyDescent="0.25">
      <c r="A70" s="565">
        <v>413</v>
      </c>
      <c r="B70" s="566" t="s">
        <v>256</v>
      </c>
      <c r="C70" s="567">
        <v>413</v>
      </c>
      <c r="D70" s="568" t="s">
        <v>256</v>
      </c>
      <c r="E70" s="569" t="s">
        <v>110</v>
      </c>
      <c r="F70" s="570" t="s">
        <v>111</v>
      </c>
      <c r="G70" s="570"/>
      <c r="H70" s="571">
        <v>27303</v>
      </c>
      <c r="I70" s="572" t="s">
        <v>183</v>
      </c>
      <c r="J70" s="573" t="s">
        <v>105</v>
      </c>
      <c r="K70" s="574" t="s">
        <v>102</v>
      </c>
      <c r="L70" s="575" t="s">
        <v>106</v>
      </c>
      <c r="M70" s="575" t="s">
        <v>107</v>
      </c>
      <c r="N70" s="576" t="s">
        <v>257</v>
      </c>
      <c r="O70" s="577">
        <v>11.25</v>
      </c>
      <c r="P70" s="578">
        <v>5.7930000000000001</v>
      </c>
      <c r="Q70" s="579">
        <v>5.7930000000000001</v>
      </c>
      <c r="R70" s="580">
        <v>0.76100000000000001</v>
      </c>
    </row>
    <row r="71" spans="1:18" s="306" customFormat="1" ht="12.75" customHeight="1" x14ac:dyDescent="0.25">
      <c r="A71" s="565">
        <v>417</v>
      </c>
      <c r="B71" s="566" t="s">
        <v>258</v>
      </c>
      <c r="C71" s="567">
        <v>417</v>
      </c>
      <c r="D71" s="568" t="s">
        <v>258</v>
      </c>
      <c r="E71" s="569" t="s">
        <v>121</v>
      </c>
      <c r="F71" s="570" t="s">
        <v>90</v>
      </c>
      <c r="G71" s="570"/>
      <c r="H71" s="571">
        <v>25447</v>
      </c>
      <c r="I71" s="572" t="s">
        <v>259</v>
      </c>
      <c r="J71" s="573" t="s">
        <v>105</v>
      </c>
      <c r="K71" s="574" t="s">
        <v>84</v>
      </c>
      <c r="L71" s="575" t="s">
        <v>260</v>
      </c>
      <c r="M71" s="575" t="s">
        <v>261</v>
      </c>
      <c r="N71" s="576" t="s">
        <v>262</v>
      </c>
      <c r="O71" s="577">
        <v>14.194999999999999</v>
      </c>
      <c r="P71" s="578">
        <v>14.175000000000001</v>
      </c>
      <c r="Q71" s="579">
        <v>14.175000000000001</v>
      </c>
      <c r="R71" s="580">
        <v>10.145</v>
      </c>
    </row>
    <row r="72" spans="1:18" s="306" customFormat="1" ht="12.75" customHeight="1" x14ac:dyDescent="0.25">
      <c r="A72" s="565">
        <v>418</v>
      </c>
      <c r="B72" s="566" t="s">
        <v>263</v>
      </c>
      <c r="C72" s="567">
        <v>418</v>
      </c>
      <c r="D72" s="568" t="s">
        <v>263</v>
      </c>
      <c r="E72" s="569" t="s">
        <v>121</v>
      </c>
      <c r="F72" s="570" t="s">
        <v>90</v>
      </c>
      <c r="G72" s="570"/>
      <c r="H72" s="571">
        <v>25447</v>
      </c>
      <c r="I72" s="572" t="s">
        <v>259</v>
      </c>
      <c r="J72" s="573" t="s">
        <v>105</v>
      </c>
      <c r="K72" s="574" t="s">
        <v>84</v>
      </c>
      <c r="L72" s="575" t="s">
        <v>260</v>
      </c>
      <c r="M72" s="575" t="s">
        <v>261</v>
      </c>
      <c r="N72" s="576" t="s">
        <v>262</v>
      </c>
      <c r="O72" s="577">
        <v>14.194999999999999</v>
      </c>
      <c r="P72" s="578">
        <v>15.686</v>
      </c>
      <c r="Q72" s="579">
        <v>15.686</v>
      </c>
      <c r="R72" s="580">
        <v>10.189</v>
      </c>
    </row>
    <row r="73" spans="1:18" s="306" customFormat="1" ht="12.75" customHeight="1" x14ac:dyDescent="0.25">
      <c r="A73" s="565">
        <v>419</v>
      </c>
      <c r="B73" s="566" t="s">
        <v>264</v>
      </c>
      <c r="C73" s="567">
        <v>419</v>
      </c>
      <c r="D73" s="568" t="s">
        <v>264</v>
      </c>
      <c r="E73" s="569" t="s">
        <v>121</v>
      </c>
      <c r="F73" s="570" t="s">
        <v>90</v>
      </c>
      <c r="G73" s="570"/>
      <c r="H73" s="571">
        <v>25447</v>
      </c>
      <c r="I73" s="572" t="s">
        <v>259</v>
      </c>
      <c r="J73" s="573" t="s">
        <v>105</v>
      </c>
      <c r="K73" s="574" t="s">
        <v>84</v>
      </c>
      <c r="L73" s="575" t="s">
        <v>260</v>
      </c>
      <c r="M73" s="575" t="s">
        <v>261</v>
      </c>
      <c r="N73" s="576" t="s">
        <v>262</v>
      </c>
      <c r="O73" s="577">
        <v>14.194999999999999</v>
      </c>
      <c r="P73" s="578">
        <v>15.25</v>
      </c>
      <c r="Q73" s="579">
        <v>15.25</v>
      </c>
      <c r="R73" s="580">
        <v>11.25</v>
      </c>
    </row>
    <row r="74" spans="1:18" s="306" customFormat="1" ht="12.75" customHeight="1" x14ac:dyDescent="0.25">
      <c r="A74" s="565">
        <v>420</v>
      </c>
      <c r="B74" s="566" t="s">
        <v>265</v>
      </c>
      <c r="C74" s="567">
        <v>420</v>
      </c>
      <c r="D74" s="568" t="s">
        <v>265</v>
      </c>
      <c r="E74" s="569" t="s">
        <v>121</v>
      </c>
      <c r="F74" s="570" t="s">
        <v>139</v>
      </c>
      <c r="G74" s="570"/>
      <c r="H74" s="571">
        <v>25143</v>
      </c>
      <c r="I74" s="572" t="s">
        <v>170</v>
      </c>
      <c r="J74" s="573" t="s">
        <v>101</v>
      </c>
      <c r="K74" s="574" t="s">
        <v>179</v>
      </c>
      <c r="L74" s="575" t="s">
        <v>101</v>
      </c>
      <c r="M74" s="575" t="s">
        <v>101</v>
      </c>
      <c r="N74" s="576" t="s">
        <v>266</v>
      </c>
      <c r="O74" s="577">
        <v>18.59375</v>
      </c>
      <c r="P74" s="578">
        <v>20.527000000000001</v>
      </c>
      <c r="Q74" s="579">
        <v>20.527000000000001</v>
      </c>
      <c r="R74" s="580">
        <v>15.417</v>
      </c>
    </row>
    <row r="75" spans="1:18" s="306" customFormat="1" ht="12.75" customHeight="1" x14ac:dyDescent="0.25">
      <c r="A75" s="565">
        <v>421</v>
      </c>
      <c r="B75" s="566" t="s">
        <v>267</v>
      </c>
      <c r="C75" s="567">
        <v>421</v>
      </c>
      <c r="D75" s="568" t="s">
        <v>267</v>
      </c>
      <c r="E75" s="569" t="s">
        <v>80</v>
      </c>
      <c r="F75" s="570" t="s">
        <v>90</v>
      </c>
      <c r="G75" s="570"/>
      <c r="H75" s="571">
        <v>29556</v>
      </c>
      <c r="I75" s="572" t="s">
        <v>268</v>
      </c>
      <c r="J75" s="573" t="s">
        <v>105</v>
      </c>
      <c r="K75" s="574" t="s">
        <v>218</v>
      </c>
      <c r="L75" s="575" t="s">
        <v>106</v>
      </c>
      <c r="M75" s="575" t="s">
        <v>107</v>
      </c>
      <c r="N75" s="576" t="s">
        <v>269</v>
      </c>
      <c r="O75" s="577">
        <v>9.6524999999999999</v>
      </c>
      <c r="P75" s="578">
        <v>7.7039999999999997</v>
      </c>
      <c r="Q75" s="579">
        <v>7.7039999999999997</v>
      </c>
      <c r="R75" s="580">
        <v>7.7149999999999999</v>
      </c>
    </row>
    <row r="76" spans="1:18" s="306" customFormat="1" ht="12.75" customHeight="1" x14ac:dyDescent="0.25">
      <c r="A76" s="565">
        <v>424</v>
      </c>
      <c r="B76" s="566" t="s">
        <v>270</v>
      </c>
      <c r="C76" s="567">
        <v>424</v>
      </c>
      <c r="D76" s="568" t="s">
        <v>270</v>
      </c>
      <c r="E76" s="569" t="s">
        <v>115</v>
      </c>
      <c r="F76" s="570" t="s">
        <v>111</v>
      </c>
      <c r="G76" s="570"/>
      <c r="H76" s="571">
        <v>31837</v>
      </c>
      <c r="I76" s="572" t="s">
        <v>3465</v>
      </c>
      <c r="J76" s="573" t="s">
        <v>117</v>
      </c>
      <c r="K76" s="574" t="s">
        <v>131</v>
      </c>
      <c r="L76" s="575" t="s">
        <v>245</v>
      </c>
      <c r="M76" s="575" t="s">
        <v>117</v>
      </c>
      <c r="N76" s="576" t="s">
        <v>271</v>
      </c>
      <c r="O76" s="577">
        <v>138.79823999999999</v>
      </c>
      <c r="P76" s="578">
        <v>93.405000000000001</v>
      </c>
      <c r="Q76" s="579">
        <v>93.405000000000001</v>
      </c>
      <c r="R76" s="580">
        <v>100.108</v>
      </c>
    </row>
    <row r="77" spans="1:18" s="306" customFormat="1" ht="12.75" customHeight="1" x14ac:dyDescent="0.25">
      <c r="A77" s="565">
        <v>426</v>
      </c>
      <c r="B77" s="566" t="s">
        <v>272</v>
      </c>
      <c r="C77" s="567">
        <v>426</v>
      </c>
      <c r="D77" s="568" t="s">
        <v>272</v>
      </c>
      <c r="E77" s="569" t="s">
        <v>121</v>
      </c>
      <c r="F77" s="570" t="s">
        <v>90</v>
      </c>
      <c r="G77" s="570"/>
      <c r="H77" s="571">
        <v>23743</v>
      </c>
      <c r="I77" s="572" t="s">
        <v>122</v>
      </c>
      <c r="J77" s="573" t="s">
        <v>123</v>
      </c>
      <c r="K77" s="574" t="s">
        <v>93</v>
      </c>
      <c r="L77" s="575" t="s">
        <v>123</v>
      </c>
      <c r="M77" s="575" t="s">
        <v>123</v>
      </c>
      <c r="N77" s="576" t="s">
        <v>273</v>
      </c>
      <c r="O77" s="577">
        <v>16.940799999999999</v>
      </c>
      <c r="P77" s="578">
        <v>10.715999999999999</v>
      </c>
      <c r="Q77" s="579">
        <v>10.715999999999999</v>
      </c>
      <c r="R77" s="580">
        <v>9.6639999999999997</v>
      </c>
    </row>
    <row r="78" spans="1:18" s="306" customFormat="1" ht="12.75" customHeight="1" x14ac:dyDescent="0.25">
      <c r="A78" s="565">
        <v>427</v>
      </c>
      <c r="B78" s="566" t="s">
        <v>274</v>
      </c>
      <c r="C78" s="567">
        <v>427</v>
      </c>
      <c r="D78" s="568" t="s">
        <v>274</v>
      </c>
      <c r="E78" s="569" t="s">
        <v>110</v>
      </c>
      <c r="F78" s="570" t="s">
        <v>111</v>
      </c>
      <c r="G78" s="570"/>
      <c r="H78" s="571">
        <v>3289</v>
      </c>
      <c r="I78" s="572" t="s">
        <v>3464</v>
      </c>
      <c r="J78" s="573" t="s">
        <v>83</v>
      </c>
      <c r="K78" s="574" t="s">
        <v>93</v>
      </c>
      <c r="L78" s="575" t="s">
        <v>83</v>
      </c>
      <c r="M78" s="575" t="s">
        <v>83</v>
      </c>
      <c r="N78" s="576" t="s">
        <v>275</v>
      </c>
      <c r="O78" s="577">
        <v>2.15</v>
      </c>
      <c r="P78" s="578">
        <v>1.627</v>
      </c>
      <c r="Q78" s="579">
        <v>1.627</v>
      </c>
      <c r="R78" s="580">
        <v>0.74399999999999999</v>
      </c>
    </row>
    <row r="79" spans="1:18" s="306" customFormat="1" ht="12.75" customHeight="1" x14ac:dyDescent="0.25">
      <c r="A79" s="565">
        <v>432</v>
      </c>
      <c r="B79" s="566" t="s">
        <v>276</v>
      </c>
      <c r="C79" s="567">
        <v>432</v>
      </c>
      <c r="D79" s="568" t="s">
        <v>276</v>
      </c>
      <c r="E79" s="569" t="s">
        <v>115</v>
      </c>
      <c r="F79" s="570" t="s">
        <v>111</v>
      </c>
      <c r="G79" s="570"/>
      <c r="H79" s="571">
        <v>19725</v>
      </c>
      <c r="I79" s="572" t="s">
        <v>116</v>
      </c>
      <c r="J79" s="573" t="s">
        <v>117</v>
      </c>
      <c r="K79" s="574" t="s">
        <v>135</v>
      </c>
      <c r="L79" s="575" t="s">
        <v>117</v>
      </c>
      <c r="M79" s="575" t="s">
        <v>117</v>
      </c>
      <c r="N79" s="576" t="s">
        <v>277</v>
      </c>
      <c r="O79" s="577">
        <v>15.000300000000001</v>
      </c>
      <c r="P79" s="578">
        <v>16.693000000000001</v>
      </c>
      <c r="Q79" s="579">
        <v>16.693000000000001</v>
      </c>
      <c r="R79" s="580">
        <v>16.79</v>
      </c>
    </row>
    <row r="80" spans="1:18" s="306" customFormat="1" ht="12.75" customHeight="1" x14ac:dyDescent="0.25">
      <c r="A80" s="565">
        <v>433</v>
      </c>
      <c r="B80" s="566" t="s">
        <v>278</v>
      </c>
      <c r="C80" s="567">
        <v>433</v>
      </c>
      <c r="D80" s="568" t="s">
        <v>278</v>
      </c>
      <c r="E80" s="569" t="s">
        <v>115</v>
      </c>
      <c r="F80" s="570" t="s">
        <v>111</v>
      </c>
      <c r="G80" s="570"/>
      <c r="H80" s="571">
        <v>19725</v>
      </c>
      <c r="I80" s="572" t="s">
        <v>116</v>
      </c>
      <c r="J80" s="573" t="s">
        <v>117</v>
      </c>
      <c r="K80" s="574" t="s">
        <v>135</v>
      </c>
      <c r="L80" s="575" t="s">
        <v>117</v>
      </c>
      <c r="M80" s="575" t="s">
        <v>117</v>
      </c>
      <c r="N80" s="576" t="s">
        <v>277</v>
      </c>
      <c r="O80" s="577">
        <v>31.95</v>
      </c>
      <c r="P80" s="578">
        <v>34.5</v>
      </c>
      <c r="Q80" s="579">
        <v>34.5</v>
      </c>
      <c r="R80" s="580">
        <v>34.83</v>
      </c>
    </row>
    <row r="81" spans="1:18" s="306" customFormat="1" ht="12.75" customHeight="1" x14ac:dyDescent="0.25">
      <c r="A81" s="565">
        <v>434</v>
      </c>
      <c r="B81" s="566" t="s">
        <v>279</v>
      </c>
      <c r="C81" s="567">
        <v>434</v>
      </c>
      <c r="D81" s="568" t="s">
        <v>279</v>
      </c>
      <c r="E81" s="569" t="s">
        <v>115</v>
      </c>
      <c r="F81" s="570" t="s">
        <v>111</v>
      </c>
      <c r="G81" s="570"/>
      <c r="H81" s="571">
        <v>19360</v>
      </c>
      <c r="I81" s="572" t="s">
        <v>116</v>
      </c>
      <c r="J81" s="573" t="s">
        <v>117</v>
      </c>
      <c r="K81" s="574" t="s">
        <v>135</v>
      </c>
      <c r="L81" s="575" t="s">
        <v>117</v>
      </c>
      <c r="M81" s="575" t="s">
        <v>117</v>
      </c>
      <c r="N81" s="576" t="s">
        <v>277</v>
      </c>
      <c r="O81" s="577">
        <v>29.999700000000001</v>
      </c>
      <c r="P81" s="578">
        <v>33.905000000000001</v>
      </c>
      <c r="Q81" s="579">
        <v>33.905000000000001</v>
      </c>
      <c r="R81" s="580">
        <v>34.21</v>
      </c>
    </row>
    <row r="82" spans="1:18" s="306" customFormat="1" ht="12.75" customHeight="1" x14ac:dyDescent="0.25">
      <c r="A82" s="565">
        <v>435</v>
      </c>
      <c r="B82" s="566" t="s">
        <v>280</v>
      </c>
      <c r="C82" s="567">
        <v>435</v>
      </c>
      <c r="D82" s="568" t="s">
        <v>280</v>
      </c>
      <c r="E82" s="569" t="s">
        <v>115</v>
      </c>
      <c r="F82" s="570" t="s">
        <v>111</v>
      </c>
      <c r="G82" s="570"/>
      <c r="H82" s="571">
        <v>8767</v>
      </c>
      <c r="I82" s="572" t="s">
        <v>134</v>
      </c>
      <c r="J82" s="573" t="s">
        <v>123</v>
      </c>
      <c r="K82" s="574" t="s">
        <v>135</v>
      </c>
      <c r="L82" s="575" t="s">
        <v>106</v>
      </c>
      <c r="M82" s="575" t="s">
        <v>107</v>
      </c>
      <c r="N82" s="576" t="s">
        <v>281</v>
      </c>
      <c r="O82" s="577">
        <v>33.599999999999994</v>
      </c>
      <c r="P82" s="578">
        <v>38.512999999999998</v>
      </c>
      <c r="Q82" s="579">
        <v>38.512999999999998</v>
      </c>
      <c r="R82" s="580">
        <v>40.942999999999998</v>
      </c>
    </row>
    <row r="83" spans="1:18" s="306" customFormat="1" ht="12.75" customHeight="1" x14ac:dyDescent="0.25">
      <c r="A83" s="565">
        <v>436</v>
      </c>
      <c r="B83" s="566" t="s">
        <v>282</v>
      </c>
      <c r="C83" s="567">
        <v>436</v>
      </c>
      <c r="D83" s="568" t="s">
        <v>282</v>
      </c>
      <c r="E83" s="569" t="s">
        <v>143</v>
      </c>
      <c r="F83" s="570" t="s">
        <v>144</v>
      </c>
      <c r="G83" s="570"/>
      <c r="H83" s="571">
        <v>32112</v>
      </c>
      <c r="I83" s="572" t="s">
        <v>283</v>
      </c>
      <c r="J83" s="573" t="s">
        <v>83</v>
      </c>
      <c r="K83" s="574" t="s">
        <v>131</v>
      </c>
      <c r="L83" s="575" t="s">
        <v>83</v>
      </c>
      <c r="M83" s="575" t="s">
        <v>83</v>
      </c>
      <c r="N83" s="576" t="s">
        <v>284</v>
      </c>
      <c r="O83" s="577">
        <v>20.9</v>
      </c>
      <c r="P83" s="578">
        <v>13.247999999999999</v>
      </c>
      <c r="Q83" s="579">
        <v>13.247999999999999</v>
      </c>
      <c r="R83" s="580">
        <v>0</v>
      </c>
    </row>
    <row r="84" spans="1:18" s="306" customFormat="1" ht="12.75" customHeight="1" x14ac:dyDescent="0.25">
      <c r="A84" s="565">
        <v>440</v>
      </c>
      <c r="B84" s="566" t="s">
        <v>285</v>
      </c>
      <c r="C84" s="567">
        <v>440</v>
      </c>
      <c r="D84" s="568" t="s">
        <v>285</v>
      </c>
      <c r="E84" s="569" t="s">
        <v>127</v>
      </c>
      <c r="F84" s="570" t="s">
        <v>111</v>
      </c>
      <c r="G84" s="570"/>
      <c r="H84" s="571">
        <v>6211</v>
      </c>
      <c r="I84" s="572" t="s">
        <v>116</v>
      </c>
      <c r="J84" s="573" t="s">
        <v>117</v>
      </c>
      <c r="K84" s="574" t="s">
        <v>179</v>
      </c>
      <c r="L84" s="575" t="s">
        <v>200</v>
      </c>
      <c r="M84" s="575" t="s">
        <v>117</v>
      </c>
      <c r="N84" s="576" t="s">
        <v>286</v>
      </c>
      <c r="O84" s="577">
        <v>11.093999999999999</v>
      </c>
      <c r="P84" s="578">
        <v>11.24</v>
      </c>
      <c r="Q84" s="579">
        <v>11.24</v>
      </c>
      <c r="R84" s="580">
        <v>10.067</v>
      </c>
    </row>
    <row r="85" spans="1:18" s="306" customFormat="1" ht="12.75" customHeight="1" x14ac:dyDescent="0.25">
      <c r="A85" s="565">
        <v>445</v>
      </c>
      <c r="B85" s="566" t="s">
        <v>287</v>
      </c>
      <c r="C85" s="567">
        <v>445</v>
      </c>
      <c r="D85" s="568" t="s">
        <v>287</v>
      </c>
      <c r="E85" s="569" t="s">
        <v>143</v>
      </c>
      <c r="F85" s="570" t="s">
        <v>144</v>
      </c>
      <c r="G85" s="570"/>
      <c r="H85" s="571">
        <v>32082</v>
      </c>
      <c r="I85" s="572" t="s">
        <v>288</v>
      </c>
      <c r="J85" s="573" t="s">
        <v>117</v>
      </c>
      <c r="K85" s="574" t="s">
        <v>131</v>
      </c>
      <c r="L85" s="575" t="s">
        <v>245</v>
      </c>
      <c r="M85" s="575" t="s">
        <v>117</v>
      </c>
      <c r="N85" s="576" t="s">
        <v>289</v>
      </c>
      <c r="O85" s="577">
        <v>27.500050000000002</v>
      </c>
      <c r="P85" s="578">
        <v>21.446000000000002</v>
      </c>
      <c r="Q85" s="579">
        <v>21.446000000000002</v>
      </c>
      <c r="R85" s="580">
        <v>17.280999999999999</v>
      </c>
    </row>
    <row r="86" spans="1:18" s="306" customFormat="1" ht="12.75" customHeight="1" x14ac:dyDescent="0.25">
      <c r="A86" s="565">
        <v>446</v>
      </c>
      <c r="B86" s="566" t="s">
        <v>290</v>
      </c>
      <c r="C86" s="567">
        <v>446</v>
      </c>
      <c r="D86" s="568" t="s">
        <v>290</v>
      </c>
      <c r="E86" s="569" t="s">
        <v>143</v>
      </c>
      <c r="F86" s="570" t="s">
        <v>144</v>
      </c>
      <c r="G86" s="570"/>
      <c r="H86" s="571">
        <v>32082</v>
      </c>
      <c r="I86" s="572" t="s">
        <v>288</v>
      </c>
      <c r="J86" s="573" t="s">
        <v>117</v>
      </c>
      <c r="K86" s="574" t="s">
        <v>250</v>
      </c>
      <c r="L86" s="575" t="s">
        <v>245</v>
      </c>
      <c r="M86" s="575" t="s">
        <v>117</v>
      </c>
      <c r="N86" s="576" t="s">
        <v>291</v>
      </c>
      <c r="O86" s="577">
        <v>30.73535</v>
      </c>
      <c r="P86" s="578">
        <v>20.225999999999999</v>
      </c>
      <c r="Q86" s="579">
        <v>20.225999999999999</v>
      </c>
      <c r="R86" s="580">
        <v>20.225999999999999</v>
      </c>
    </row>
    <row r="87" spans="1:18" s="306" customFormat="1" ht="12.75" customHeight="1" x14ac:dyDescent="0.25">
      <c r="A87" s="565">
        <v>448</v>
      </c>
      <c r="B87" s="566" t="s">
        <v>292</v>
      </c>
      <c r="C87" s="567">
        <v>448</v>
      </c>
      <c r="D87" s="568" t="s">
        <v>292</v>
      </c>
      <c r="E87" s="569" t="s">
        <v>80</v>
      </c>
      <c r="F87" s="570" t="s">
        <v>90</v>
      </c>
      <c r="G87" s="570" t="s">
        <v>89</v>
      </c>
      <c r="H87" s="571">
        <v>18629</v>
      </c>
      <c r="I87" s="572" t="s">
        <v>293</v>
      </c>
      <c r="J87" s="573" t="s">
        <v>105</v>
      </c>
      <c r="K87" s="574" t="s">
        <v>128</v>
      </c>
      <c r="L87" s="575" t="s">
        <v>260</v>
      </c>
      <c r="M87" s="575" t="s">
        <v>261</v>
      </c>
      <c r="N87" s="576" t="s">
        <v>294</v>
      </c>
      <c r="O87" s="577">
        <v>9.5632000000000001</v>
      </c>
      <c r="P87" s="578">
        <v>9.3870000000000005</v>
      </c>
      <c r="Q87" s="579">
        <v>9.3870000000000005</v>
      </c>
      <c r="R87" s="580">
        <v>9.3239999999999998</v>
      </c>
    </row>
    <row r="88" spans="1:18" s="306" customFormat="1" ht="12.75" customHeight="1" x14ac:dyDescent="0.25">
      <c r="A88" s="565">
        <v>449</v>
      </c>
      <c r="B88" s="566" t="s">
        <v>295</v>
      </c>
      <c r="C88" s="567">
        <v>449</v>
      </c>
      <c r="D88" s="568" t="s">
        <v>295</v>
      </c>
      <c r="E88" s="569" t="s">
        <v>115</v>
      </c>
      <c r="F88" s="570" t="s">
        <v>111</v>
      </c>
      <c r="G88" s="570"/>
      <c r="H88" s="571">
        <v>9529</v>
      </c>
      <c r="I88" s="572" t="s">
        <v>3464</v>
      </c>
      <c r="J88" s="573" t="s">
        <v>83</v>
      </c>
      <c r="K88" s="574" t="s">
        <v>112</v>
      </c>
      <c r="L88" s="575" t="s">
        <v>83</v>
      </c>
      <c r="M88" s="575" t="s">
        <v>83</v>
      </c>
      <c r="N88" s="576" t="s">
        <v>296</v>
      </c>
      <c r="O88" s="577">
        <v>3.2</v>
      </c>
      <c r="P88" s="578">
        <v>3.4590000000000001</v>
      </c>
      <c r="Q88" s="579">
        <v>3.4590000000000001</v>
      </c>
      <c r="R88" s="580">
        <v>3.6</v>
      </c>
    </row>
    <row r="89" spans="1:18" s="306" customFormat="1" ht="12.75" customHeight="1" x14ac:dyDescent="0.25">
      <c r="A89" s="565">
        <v>452</v>
      </c>
      <c r="B89" s="566" t="s">
        <v>297</v>
      </c>
      <c r="C89" s="567">
        <v>452</v>
      </c>
      <c r="D89" s="568" t="s">
        <v>297</v>
      </c>
      <c r="E89" s="569" t="s">
        <v>121</v>
      </c>
      <c r="F89" s="570" t="s">
        <v>90</v>
      </c>
      <c r="G89" s="570"/>
      <c r="H89" s="571">
        <v>25835</v>
      </c>
      <c r="I89" s="572" t="s">
        <v>298</v>
      </c>
      <c r="J89" s="573" t="s">
        <v>105</v>
      </c>
      <c r="K89" s="574" t="s">
        <v>84</v>
      </c>
      <c r="L89" s="575" t="s">
        <v>260</v>
      </c>
      <c r="M89" s="575" t="s">
        <v>261</v>
      </c>
      <c r="N89" s="576" t="s">
        <v>299</v>
      </c>
      <c r="O89" s="577">
        <v>21.25</v>
      </c>
      <c r="P89" s="578">
        <v>21.34</v>
      </c>
      <c r="Q89" s="579">
        <v>21.34</v>
      </c>
      <c r="R89" s="580">
        <v>18</v>
      </c>
    </row>
    <row r="90" spans="1:18" s="306" customFormat="1" ht="12.75" customHeight="1" x14ac:dyDescent="0.25">
      <c r="A90" s="565">
        <v>457</v>
      </c>
      <c r="B90" s="566" t="s">
        <v>300</v>
      </c>
      <c r="C90" s="567">
        <v>457</v>
      </c>
      <c r="D90" s="568" t="s">
        <v>300</v>
      </c>
      <c r="E90" s="569" t="s">
        <v>110</v>
      </c>
      <c r="F90" s="570" t="s">
        <v>111</v>
      </c>
      <c r="G90" s="570"/>
      <c r="H90" s="571">
        <v>29891</v>
      </c>
      <c r="I90" s="572" t="s">
        <v>3464</v>
      </c>
      <c r="J90" s="573" t="s">
        <v>105</v>
      </c>
      <c r="K90" s="574" t="s">
        <v>128</v>
      </c>
      <c r="L90" s="575" t="s">
        <v>163</v>
      </c>
      <c r="M90" s="575" t="s">
        <v>107</v>
      </c>
      <c r="N90" s="576" t="s">
        <v>302</v>
      </c>
      <c r="O90" s="577">
        <v>16.72</v>
      </c>
      <c r="P90" s="578">
        <v>11.327</v>
      </c>
      <c r="Q90" s="579">
        <v>11.327</v>
      </c>
      <c r="R90" s="580">
        <v>5.1840000000000002</v>
      </c>
    </row>
    <row r="91" spans="1:18" s="306" customFormat="1" ht="12.75" customHeight="1" x14ac:dyDescent="0.25">
      <c r="A91" s="565">
        <v>460</v>
      </c>
      <c r="B91" s="566" t="s">
        <v>303</v>
      </c>
      <c r="C91" s="567">
        <v>460</v>
      </c>
      <c r="D91" s="568" t="s">
        <v>303</v>
      </c>
      <c r="E91" s="569" t="s">
        <v>110</v>
      </c>
      <c r="F91" s="570" t="s">
        <v>111</v>
      </c>
      <c r="G91" s="570"/>
      <c r="H91" s="571">
        <v>31017</v>
      </c>
      <c r="I91" s="572" t="s">
        <v>3465</v>
      </c>
      <c r="J91" s="573" t="s">
        <v>117</v>
      </c>
      <c r="K91" s="574" t="s">
        <v>112</v>
      </c>
      <c r="L91" s="575" t="s">
        <v>117</v>
      </c>
      <c r="M91" s="575" t="s">
        <v>117</v>
      </c>
      <c r="N91" s="576" t="s">
        <v>304</v>
      </c>
      <c r="O91" s="577">
        <v>7.9324999999999992</v>
      </c>
      <c r="P91" s="578">
        <v>4.4210000000000003</v>
      </c>
      <c r="Q91" s="579">
        <v>4.4210000000000003</v>
      </c>
      <c r="R91" s="580">
        <v>2.988</v>
      </c>
    </row>
    <row r="92" spans="1:18" s="306" customFormat="1" ht="12.75" customHeight="1" x14ac:dyDescent="0.25">
      <c r="A92" s="565">
        <v>461</v>
      </c>
      <c r="B92" s="566" t="s">
        <v>305</v>
      </c>
      <c r="C92" s="567">
        <v>12521</v>
      </c>
      <c r="D92" s="568" t="s">
        <v>3467</v>
      </c>
      <c r="E92" s="569" t="s">
        <v>88</v>
      </c>
      <c r="F92" s="570" t="s">
        <v>89</v>
      </c>
      <c r="G92" s="570" t="s">
        <v>90</v>
      </c>
      <c r="H92" s="571">
        <v>34039</v>
      </c>
      <c r="I92" s="572" t="s">
        <v>306</v>
      </c>
      <c r="J92" s="573" t="s">
        <v>105</v>
      </c>
      <c r="K92" s="574" t="s">
        <v>84</v>
      </c>
      <c r="L92" s="575" t="s">
        <v>163</v>
      </c>
      <c r="M92" s="575" t="s">
        <v>107</v>
      </c>
      <c r="N92" s="576" t="s">
        <v>307</v>
      </c>
      <c r="O92" s="577">
        <v>85.140250000000009</v>
      </c>
      <c r="P92" s="578">
        <v>78.445999999999998</v>
      </c>
      <c r="Q92" s="579">
        <v>78.445999999999998</v>
      </c>
      <c r="R92" s="580">
        <v>74.638000000000005</v>
      </c>
    </row>
    <row r="93" spans="1:18" s="306" customFormat="1" ht="12.75" customHeight="1" x14ac:dyDescent="0.25">
      <c r="A93" s="565">
        <v>462</v>
      </c>
      <c r="B93" s="566" t="s">
        <v>308</v>
      </c>
      <c r="C93" s="567">
        <v>462</v>
      </c>
      <c r="D93" s="568" t="s">
        <v>308</v>
      </c>
      <c r="E93" s="569" t="s">
        <v>143</v>
      </c>
      <c r="F93" s="570" t="s">
        <v>166</v>
      </c>
      <c r="G93" s="570"/>
      <c r="H93" s="571">
        <v>35065</v>
      </c>
      <c r="I93" s="572" t="s">
        <v>309</v>
      </c>
      <c r="J93" s="573" t="s">
        <v>101</v>
      </c>
      <c r="K93" s="574" t="s">
        <v>112</v>
      </c>
      <c r="L93" s="575" t="s">
        <v>101</v>
      </c>
      <c r="M93" s="575" t="s">
        <v>101</v>
      </c>
      <c r="N93" s="576" t="s">
        <v>310</v>
      </c>
      <c r="O93" s="577">
        <v>15.44875</v>
      </c>
      <c r="P93" s="578">
        <v>12.645</v>
      </c>
      <c r="Q93" s="579">
        <v>12.645</v>
      </c>
      <c r="R93" s="580">
        <v>12.416</v>
      </c>
    </row>
    <row r="94" spans="1:18" s="306" customFormat="1" ht="12.75" customHeight="1" x14ac:dyDescent="0.25">
      <c r="A94" s="565">
        <v>463</v>
      </c>
      <c r="B94" s="566" t="s">
        <v>311</v>
      </c>
      <c r="C94" s="567">
        <v>463</v>
      </c>
      <c r="D94" s="568" t="s">
        <v>312</v>
      </c>
      <c r="E94" s="569" t="s">
        <v>143</v>
      </c>
      <c r="F94" s="570" t="s">
        <v>144</v>
      </c>
      <c r="G94" s="570"/>
      <c r="H94" s="571">
        <v>33878</v>
      </c>
      <c r="I94" s="572" t="s">
        <v>313</v>
      </c>
      <c r="J94" s="573" t="s">
        <v>117</v>
      </c>
      <c r="K94" s="574" t="s">
        <v>118</v>
      </c>
      <c r="L94" s="575" t="s">
        <v>117</v>
      </c>
      <c r="M94" s="575" t="s">
        <v>117</v>
      </c>
      <c r="N94" s="576" t="s">
        <v>314</v>
      </c>
      <c r="O94" s="577">
        <v>39.6</v>
      </c>
      <c r="P94" s="578">
        <v>35.630000000000003</v>
      </c>
      <c r="Q94" s="579">
        <v>35.630000000000003</v>
      </c>
      <c r="R94" s="580">
        <v>35.299999999999997</v>
      </c>
    </row>
    <row r="95" spans="1:18" s="306" customFormat="1" ht="12.75" customHeight="1" x14ac:dyDescent="0.25">
      <c r="A95" s="565">
        <v>464</v>
      </c>
      <c r="B95" s="566" t="s">
        <v>315</v>
      </c>
      <c r="C95" s="567">
        <v>464</v>
      </c>
      <c r="D95" s="568" t="s">
        <v>315</v>
      </c>
      <c r="E95" s="569" t="s">
        <v>121</v>
      </c>
      <c r="F95" s="570" t="s">
        <v>90</v>
      </c>
      <c r="G95" s="570"/>
      <c r="H95" s="571">
        <v>25447</v>
      </c>
      <c r="I95" s="572" t="s">
        <v>221</v>
      </c>
      <c r="J95" s="573" t="s">
        <v>83</v>
      </c>
      <c r="K95" s="574" t="s">
        <v>93</v>
      </c>
      <c r="L95" s="575" t="s">
        <v>83</v>
      </c>
      <c r="M95" s="575" t="s">
        <v>83</v>
      </c>
      <c r="N95" s="576" t="s">
        <v>316</v>
      </c>
      <c r="O95" s="577">
        <v>17.999599999999997</v>
      </c>
      <c r="P95" s="578">
        <v>17.658000000000001</v>
      </c>
      <c r="Q95" s="579">
        <v>17.658000000000001</v>
      </c>
      <c r="R95" s="580">
        <v>12.561</v>
      </c>
    </row>
    <row r="96" spans="1:18" s="306" customFormat="1" ht="12.75" customHeight="1" x14ac:dyDescent="0.25">
      <c r="A96" s="565">
        <v>465</v>
      </c>
      <c r="B96" s="566" t="s">
        <v>317</v>
      </c>
      <c r="C96" s="567">
        <v>465</v>
      </c>
      <c r="D96" s="568" t="s">
        <v>317</v>
      </c>
      <c r="E96" s="569" t="s">
        <v>127</v>
      </c>
      <c r="F96" s="570" t="s">
        <v>111</v>
      </c>
      <c r="G96" s="570"/>
      <c r="H96" s="571">
        <v>4384</v>
      </c>
      <c r="I96" s="572" t="s">
        <v>134</v>
      </c>
      <c r="J96" s="573" t="s">
        <v>105</v>
      </c>
      <c r="K96" s="574" t="s">
        <v>112</v>
      </c>
      <c r="L96" s="575" t="s">
        <v>106</v>
      </c>
      <c r="M96" s="575" t="s">
        <v>107</v>
      </c>
      <c r="N96" s="576" t="s">
        <v>319</v>
      </c>
      <c r="O96" s="577">
        <v>9.6000000000000014</v>
      </c>
      <c r="P96" s="578">
        <v>18.667000000000002</v>
      </c>
      <c r="Q96" s="579">
        <v>18.667000000000002</v>
      </c>
      <c r="R96" s="580">
        <v>18.579999999999998</v>
      </c>
    </row>
    <row r="97" spans="1:18" s="306" customFormat="1" ht="12.75" customHeight="1" x14ac:dyDescent="0.25">
      <c r="A97" s="565">
        <v>467</v>
      </c>
      <c r="B97" s="566" t="s">
        <v>320</v>
      </c>
      <c r="C97" s="567">
        <v>467</v>
      </c>
      <c r="D97" s="568" t="s">
        <v>320</v>
      </c>
      <c r="E97" s="569" t="s">
        <v>80</v>
      </c>
      <c r="F97" s="570" t="s">
        <v>90</v>
      </c>
      <c r="G97" s="570"/>
      <c r="H97" s="571">
        <v>36063</v>
      </c>
      <c r="I97" s="572" t="s">
        <v>321</v>
      </c>
      <c r="J97" s="573" t="s">
        <v>105</v>
      </c>
      <c r="K97" s="574" t="s">
        <v>128</v>
      </c>
      <c r="L97" s="575" t="s">
        <v>260</v>
      </c>
      <c r="M97" s="575" t="s">
        <v>261</v>
      </c>
      <c r="N97" s="576" t="s">
        <v>322</v>
      </c>
      <c r="O97" s="577">
        <v>5.2</v>
      </c>
      <c r="P97" s="578">
        <v>5</v>
      </c>
      <c r="Q97" s="579">
        <v>5</v>
      </c>
      <c r="R97" s="580">
        <v>5</v>
      </c>
    </row>
    <row r="98" spans="1:18" s="306" customFormat="1" ht="12.75" customHeight="1" x14ac:dyDescent="0.25">
      <c r="A98" s="565">
        <v>468</v>
      </c>
      <c r="B98" s="566" t="s">
        <v>323</v>
      </c>
      <c r="C98" s="567">
        <v>468</v>
      </c>
      <c r="D98" s="568" t="s">
        <v>323</v>
      </c>
      <c r="E98" s="569" t="s">
        <v>115</v>
      </c>
      <c r="F98" s="570" t="s">
        <v>111</v>
      </c>
      <c r="G98" s="570"/>
      <c r="H98" s="571">
        <v>9863</v>
      </c>
      <c r="I98" s="572" t="s">
        <v>122</v>
      </c>
      <c r="J98" s="573" t="s">
        <v>123</v>
      </c>
      <c r="K98" s="574" t="s">
        <v>140</v>
      </c>
      <c r="L98" s="575" t="s">
        <v>83</v>
      </c>
      <c r="M98" s="575" t="s">
        <v>123</v>
      </c>
      <c r="N98" s="576" t="s">
        <v>324</v>
      </c>
      <c r="O98" s="577">
        <v>5</v>
      </c>
      <c r="P98" s="578">
        <v>4.4050000000000002</v>
      </c>
      <c r="Q98" s="579">
        <v>4.4050000000000002</v>
      </c>
      <c r="R98" s="580">
        <v>4.524</v>
      </c>
    </row>
    <row r="99" spans="1:18" s="306" customFormat="1" ht="12.75" customHeight="1" x14ac:dyDescent="0.25">
      <c r="A99" s="565">
        <v>472</v>
      </c>
      <c r="B99" s="566" t="s">
        <v>325</v>
      </c>
      <c r="C99" s="567">
        <v>472</v>
      </c>
      <c r="D99" s="568" t="s">
        <v>325</v>
      </c>
      <c r="E99" s="569" t="s">
        <v>121</v>
      </c>
      <c r="F99" s="570" t="s">
        <v>139</v>
      </c>
      <c r="G99" s="570"/>
      <c r="H99" s="571">
        <v>28491</v>
      </c>
      <c r="I99" s="572" t="s">
        <v>326</v>
      </c>
      <c r="J99" s="573" t="s">
        <v>105</v>
      </c>
      <c r="K99" s="574" t="s">
        <v>135</v>
      </c>
      <c r="L99" s="575" t="s">
        <v>260</v>
      </c>
      <c r="M99" s="575" t="s">
        <v>261</v>
      </c>
      <c r="N99" s="576" t="s">
        <v>327</v>
      </c>
      <c r="O99" s="577">
        <v>61.29</v>
      </c>
      <c r="P99" s="578">
        <v>58.923999999999999</v>
      </c>
      <c r="Q99" s="579">
        <v>58.923999999999999</v>
      </c>
      <c r="R99" s="580">
        <v>47</v>
      </c>
    </row>
    <row r="100" spans="1:18" s="306" customFormat="1" ht="12.75" customHeight="1" x14ac:dyDescent="0.25">
      <c r="A100" s="565">
        <v>473</v>
      </c>
      <c r="B100" s="566" t="s">
        <v>328</v>
      </c>
      <c r="C100" s="567">
        <v>473</v>
      </c>
      <c r="D100" s="568" t="s">
        <v>328</v>
      </c>
      <c r="E100" s="569" t="s">
        <v>127</v>
      </c>
      <c r="F100" s="570" t="s">
        <v>111</v>
      </c>
      <c r="G100" s="570"/>
      <c r="H100" s="571">
        <v>11324</v>
      </c>
      <c r="I100" s="572" t="s">
        <v>134</v>
      </c>
      <c r="J100" s="573" t="s">
        <v>123</v>
      </c>
      <c r="K100" s="574" t="s">
        <v>128</v>
      </c>
      <c r="L100" s="575" t="s">
        <v>83</v>
      </c>
      <c r="M100" s="575" t="s">
        <v>83</v>
      </c>
      <c r="N100" s="576" t="s">
        <v>329</v>
      </c>
      <c r="O100" s="577">
        <v>11.879999999999999</v>
      </c>
      <c r="P100" s="578">
        <v>10.763999999999999</v>
      </c>
      <c r="Q100" s="579">
        <v>10.763999999999999</v>
      </c>
      <c r="R100" s="580">
        <v>10.17</v>
      </c>
    </row>
    <row r="101" spans="1:18" s="306" customFormat="1" ht="12.75" customHeight="1" x14ac:dyDescent="0.25">
      <c r="A101" s="565">
        <v>474</v>
      </c>
      <c r="B101" s="566" t="s">
        <v>330</v>
      </c>
      <c r="C101" s="567">
        <v>474</v>
      </c>
      <c r="D101" s="568" t="s">
        <v>330</v>
      </c>
      <c r="E101" s="569" t="s">
        <v>143</v>
      </c>
      <c r="F101" s="570" t="s">
        <v>144</v>
      </c>
      <c r="G101" s="570"/>
      <c r="H101" s="571">
        <v>30713</v>
      </c>
      <c r="I101" s="572" t="s">
        <v>190</v>
      </c>
      <c r="J101" s="573" t="s">
        <v>123</v>
      </c>
      <c r="K101" s="574" t="s">
        <v>93</v>
      </c>
      <c r="L101" s="575" t="s">
        <v>123</v>
      </c>
      <c r="M101" s="575" t="s">
        <v>123</v>
      </c>
      <c r="N101" s="576" t="s">
        <v>331</v>
      </c>
      <c r="O101" s="577">
        <v>53.519400000000005</v>
      </c>
      <c r="P101" s="578">
        <v>53.908000000000001</v>
      </c>
      <c r="Q101" s="579">
        <v>53.908000000000001</v>
      </c>
      <c r="R101" s="580">
        <v>52</v>
      </c>
    </row>
    <row r="102" spans="1:18" s="306" customFormat="1" ht="12.75" customHeight="1" x14ac:dyDescent="0.25">
      <c r="A102" s="565">
        <v>478</v>
      </c>
      <c r="B102" s="566" t="s">
        <v>332</v>
      </c>
      <c r="C102" s="567">
        <v>478</v>
      </c>
      <c r="D102" s="568" t="s">
        <v>332</v>
      </c>
      <c r="E102" s="569" t="s">
        <v>121</v>
      </c>
      <c r="F102" s="570" t="s">
        <v>153</v>
      </c>
      <c r="G102" s="570"/>
      <c r="H102" s="571">
        <v>24108</v>
      </c>
      <c r="I102" s="572" t="s">
        <v>170</v>
      </c>
      <c r="J102" s="573" t="s">
        <v>101</v>
      </c>
      <c r="K102" s="574" t="s">
        <v>93</v>
      </c>
      <c r="L102" s="575" t="s">
        <v>101</v>
      </c>
      <c r="M102" s="575" t="s">
        <v>101</v>
      </c>
      <c r="N102" s="576" t="s">
        <v>333</v>
      </c>
      <c r="O102" s="577">
        <v>18.59375</v>
      </c>
      <c r="P102" s="578">
        <v>20.015000000000001</v>
      </c>
      <c r="Q102" s="579">
        <v>20.015000000000001</v>
      </c>
      <c r="R102" s="580">
        <v>15.515000000000001</v>
      </c>
    </row>
    <row r="103" spans="1:18" s="306" customFormat="1" ht="12.75" customHeight="1" x14ac:dyDescent="0.25">
      <c r="A103" s="565">
        <v>480</v>
      </c>
      <c r="B103" s="566" t="s">
        <v>334</v>
      </c>
      <c r="C103" s="567">
        <v>480</v>
      </c>
      <c r="D103" s="568" t="s">
        <v>334</v>
      </c>
      <c r="E103" s="569" t="s">
        <v>143</v>
      </c>
      <c r="F103" s="570" t="s">
        <v>193</v>
      </c>
      <c r="G103" s="570" t="s">
        <v>89</v>
      </c>
      <c r="H103" s="571">
        <v>21186</v>
      </c>
      <c r="I103" s="572" t="s">
        <v>170</v>
      </c>
      <c r="J103" s="573" t="s">
        <v>101</v>
      </c>
      <c r="K103" s="574" t="s">
        <v>93</v>
      </c>
      <c r="L103" s="575" t="s">
        <v>101</v>
      </c>
      <c r="M103" s="575" t="s">
        <v>101</v>
      </c>
      <c r="N103" s="576" t="s">
        <v>333</v>
      </c>
      <c r="O103" s="577">
        <v>113.63564999999998</v>
      </c>
      <c r="P103" s="578">
        <v>120</v>
      </c>
      <c r="Q103" s="579">
        <v>120</v>
      </c>
      <c r="R103" s="580">
        <v>117</v>
      </c>
    </row>
    <row r="104" spans="1:18" s="306" customFormat="1" ht="12.75" customHeight="1" x14ac:dyDescent="0.25">
      <c r="A104" s="565">
        <v>481</v>
      </c>
      <c r="B104" s="566" t="s">
        <v>335</v>
      </c>
      <c r="C104" s="567">
        <v>481</v>
      </c>
      <c r="D104" s="568" t="s">
        <v>335</v>
      </c>
      <c r="E104" s="569" t="s">
        <v>143</v>
      </c>
      <c r="F104" s="570" t="s">
        <v>193</v>
      </c>
      <c r="G104" s="570" t="s">
        <v>89</v>
      </c>
      <c r="H104" s="571">
        <v>23377</v>
      </c>
      <c r="I104" s="572" t="s">
        <v>170</v>
      </c>
      <c r="J104" s="573" t="s">
        <v>101</v>
      </c>
      <c r="K104" s="574" t="s">
        <v>93</v>
      </c>
      <c r="L104" s="575" t="s">
        <v>101</v>
      </c>
      <c r="M104" s="575" t="s">
        <v>101</v>
      </c>
      <c r="N104" s="576" t="s">
        <v>333</v>
      </c>
      <c r="O104" s="577">
        <v>239.36</v>
      </c>
      <c r="P104" s="578">
        <v>233.03100000000001</v>
      </c>
      <c r="Q104" s="579">
        <v>233.03100000000001</v>
      </c>
      <c r="R104" s="580">
        <v>231.71</v>
      </c>
    </row>
    <row r="105" spans="1:18" s="306" customFormat="1" ht="12.75" customHeight="1" x14ac:dyDescent="0.25">
      <c r="A105" s="565">
        <v>482</v>
      </c>
      <c r="B105" s="566" t="s">
        <v>336</v>
      </c>
      <c r="C105" s="567">
        <v>482</v>
      </c>
      <c r="D105" s="568" t="s">
        <v>336</v>
      </c>
      <c r="E105" s="569" t="s">
        <v>143</v>
      </c>
      <c r="F105" s="570" t="s">
        <v>193</v>
      </c>
      <c r="G105" s="570"/>
      <c r="H105" s="571">
        <v>26816</v>
      </c>
      <c r="I105" s="572" t="s">
        <v>170</v>
      </c>
      <c r="J105" s="573" t="s">
        <v>101</v>
      </c>
      <c r="K105" s="574" t="s">
        <v>93</v>
      </c>
      <c r="L105" s="575" t="s">
        <v>101</v>
      </c>
      <c r="M105" s="575" t="s">
        <v>101</v>
      </c>
      <c r="N105" s="576" t="s">
        <v>333</v>
      </c>
      <c r="O105" s="577">
        <v>414.90000000000003</v>
      </c>
      <c r="P105" s="578">
        <v>402</v>
      </c>
      <c r="Q105" s="579">
        <v>402</v>
      </c>
      <c r="R105" s="580">
        <v>399.923</v>
      </c>
    </row>
    <row r="106" spans="1:18" s="306" customFormat="1" ht="12.75" customHeight="1" x14ac:dyDescent="0.25">
      <c r="A106" s="565">
        <v>484</v>
      </c>
      <c r="B106" s="566" t="s">
        <v>337</v>
      </c>
      <c r="C106" s="567">
        <v>484</v>
      </c>
      <c r="D106" s="568" t="s">
        <v>337</v>
      </c>
      <c r="E106" s="569" t="s">
        <v>143</v>
      </c>
      <c r="F106" s="570" t="s">
        <v>338</v>
      </c>
      <c r="G106" s="570"/>
      <c r="H106" s="571">
        <v>27729</v>
      </c>
      <c r="I106" s="572" t="s">
        <v>339</v>
      </c>
      <c r="J106" s="573" t="s">
        <v>101</v>
      </c>
      <c r="K106" s="574" t="s">
        <v>93</v>
      </c>
      <c r="L106" s="575" t="s">
        <v>101</v>
      </c>
      <c r="M106" s="575" t="s">
        <v>101</v>
      </c>
      <c r="N106" s="576" t="s">
        <v>340</v>
      </c>
      <c r="O106" s="577">
        <v>909.9</v>
      </c>
      <c r="P106" s="578">
        <v>863.25900000000001</v>
      </c>
      <c r="Q106" s="579">
        <v>863.25900000000001</v>
      </c>
      <c r="R106" s="580">
        <v>853.25199999999995</v>
      </c>
    </row>
    <row r="107" spans="1:18" s="306" customFormat="1" ht="12.75" customHeight="1" x14ac:dyDescent="0.25">
      <c r="A107" s="565">
        <v>485</v>
      </c>
      <c r="B107" s="566" t="s">
        <v>341</v>
      </c>
      <c r="C107" s="567">
        <v>485</v>
      </c>
      <c r="D107" s="568" t="s">
        <v>341</v>
      </c>
      <c r="E107" s="569" t="s">
        <v>143</v>
      </c>
      <c r="F107" s="570" t="s">
        <v>338</v>
      </c>
      <c r="G107" s="570"/>
      <c r="H107" s="571">
        <v>31503</v>
      </c>
      <c r="I107" s="572" t="s">
        <v>339</v>
      </c>
      <c r="J107" s="573" t="s">
        <v>101</v>
      </c>
      <c r="K107" s="574" t="s">
        <v>112</v>
      </c>
      <c r="L107" s="575" t="s">
        <v>101</v>
      </c>
      <c r="M107" s="575" t="s">
        <v>101</v>
      </c>
      <c r="N107" s="576" t="s">
        <v>340</v>
      </c>
      <c r="O107" s="577">
        <v>1253.0975000000001</v>
      </c>
      <c r="P107" s="578">
        <v>1233.444</v>
      </c>
      <c r="Q107" s="579">
        <v>1233.444</v>
      </c>
      <c r="R107" s="580">
        <v>1220.424</v>
      </c>
    </row>
    <row r="108" spans="1:18" s="306" customFormat="1" ht="12.75" customHeight="1" x14ac:dyDescent="0.25">
      <c r="A108" s="565">
        <v>486</v>
      </c>
      <c r="B108" s="566" t="s">
        <v>342</v>
      </c>
      <c r="C108" s="567">
        <v>486</v>
      </c>
      <c r="D108" s="568" t="s">
        <v>342</v>
      </c>
      <c r="E108" s="569" t="s">
        <v>88</v>
      </c>
      <c r="F108" s="570" t="s">
        <v>89</v>
      </c>
      <c r="G108" s="570"/>
      <c r="H108" s="571">
        <v>34335</v>
      </c>
      <c r="I108" s="572" t="s">
        <v>221</v>
      </c>
      <c r="J108" s="573" t="s">
        <v>105</v>
      </c>
      <c r="K108" s="574" t="s">
        <v>124</v>
      </c>
      <c r="L108" s="575" t="s">
        <v>92</v>
      </c>
      <c r="M108" s="575" t="s">
        <v>195</v>
      </c>
      <c r="N108" s="576" t="s">
        <v>343</v>
      </c>
      <c r="O108" s="577">
        <v>147.04999999999998</v>
      </c>
      <c r="P108" s="578">
        <v>172.64</v>
      </c>
      <c r="Q108" s="579">
        <v>172.64</v>
      </c>
      <c r="R108" s="580">
        <v>207.029</v>
      </c>
    </row>
    <row r="109" spans="1:18" s="306" customFormat="1" ht="12.75" customHeight="1" x14ac:dyDescent="0.25">
      <c r="A109" s="565">
        <v>487</v>
      </c>
      <c r="B109" s="566" t="s">
        <v>344</v>
      </c>
      <c r="C109" s="567">
        <v>487</v>
      </c>
      <c r="D109" s="568" t="s">
        <v>3468</v>
      </c>
      <c r="E109" s="569" t="s">
        <v>110</v>
      </c>
      <c r="F109" s="570" t="s">
        <v>111</v>
      </c>
      <c r="G109" s="570"/>
      <c r="H109" s="571">
        <v>30773</v>
      </c>
      <c r="I109" s="572" t="s">
        <v>345</v>
      </c>
      <c r="J109" s="573" t="s">
        <v>117</v>
      </c>
      <c r="K109" s="574" t="s">
        <v>118</v>
      </c>
      <c r="L109" s="575" t="s">
        <v>117</v>
      </c>
      <c r="M109" s="575" t="s">
        <v>117</v>
      </c>
      <c r="N109" s="576" t="s">
        <v>346</v>
      </c>
      <c r="O109" s="577">
        <v>18.623999999999999</v>
      </c>
      <c r="P109" s="578">
        <v>13.685</v>
      </c>
      <c r="Q109" s="579">
        <v>13.685</v>
      </c>
      <c r="R109" s="580">
        <v>4.4139999999999997</v>
      </c>
    </row>
    <row r="110" spans="1:18" s="306" customFormat="1" ht="12.75" customHeight="1" x14ac:dyDescent="0.25">
      <c r="A110" s="565">
        <v>489</v>
      </c>
      <c r="B110" s="566" t="s">
        <v>347</v>
      </c>
      <c r="C110" s="567">
        <v>489</v>
      </c>
      <c r="D110" s="568" t="s">
        <v>347</v>
      </c>
      <c r="E110" s="569" t="s">
        <v>143</v>
      </c>
      <c r="F110" s="570" t="s">
        <v>155</v>
      </c>
      <c r="G110" s="570"/>
      <c r="H110" s="571">
        <v>22251</v>
      </c>
      <c r="I110" s="572" t="s">
        <v>221</v>
      </c>
      <c r="J110" s="573" t="s">
        <v>83</v>
      </c>
      <c r="K110" s="574" t="s">
        <v>218</v>
      </c>
      <c r="L110" s="575" t="s">
        <v>83</v>
      </c>
      <c r="M110" s="575" t="s">
        <v>83</v>
      </c>
      <c r="N110" s="576" t="s">
        <v>222</v>
      </c>
      <c r="O110" s="577">
        <v>113.63564999999998</v>
      </c>
      <c r="P110" s="578">
        <v>108.05</v>
      </c>
      <c r="Q110" s="579">
        <v>108.05</v>
      </c>
      <c r="R110" s="580">
        <v>108</v>
      </c>
    </row>
    <row r="111" spans="1:18" s="306" customFormat="1" ht="12.75" customHeight="1" x14ac:dyDescent="0.25">
      <c r="A111" s="565">
        <v>490</v>
      </c>
      <c r="B111" s="566" t="s">
        <v>348</v>
      </c>
      <c r="C111" s="567">
        <v>490</v>
      </c>
      <c r="D111" s="568" t="s">
        <v>348</v>
      </c>
      <c r="E111" s="569" t="s">
        <v>143</v>
      </c>
      <c r="F111" s="570" t="s">
        <v>155</v>
      </c>
      <c r="G111" s="570"/>
      <c r="H111" s="571">
        <v>24958</v>
      </c>
      <c r="I111" s="572" t="s">
        <v>221</v>
      </c>
      <c r="J111" s="573" t="s">
        <v>83</v>
      </c>
      <c r="K111" s="574" t="s">
        <v>218</v>
      </c>
      <c r="L111" s="575" t="s">
        <v>83</v>
      </c>
      <c r="M111" s="575" t="s">
        <v>83</v>
      </c>
      <c r="N111" s="576" t="s">
        <v>222</v>
      </c>
      <c r="O111" s="577">
        <v>345.6</v>
      </c>
      <c r="P111" s="578">
        <v>330.51299999999998</v>
      </c>
      <c r="Q111" s="579">
        <v>330.51299999999998</v>
      </c>
      <c r="R111" s="580">
        <v>330</v>
      </c>
    </row>
    <row r="112" spans="1:18" s="306" customFormat="1" ht="12.75" customHeight="1" x14ac:dyDescent="0.25">
      <c r="A112" s="565">
        <v>492</v>
      </c>
      <c r="B112" s="566" t="s">
        <v>349</v>
      </c>
      <c r="C112" s="567">
        <v>492</v>
      </c>
      <c r="D112" s="568" t="s">
        <v>2571</v>
      </c>
      <c r="E112" s="569" t="s">
        <v>80</v>
      </c>
      <c r="F112" s="570" t="s">
        <v>139</v>
      </c>
      <c r="G112" s="570"/>
      <c r="H112" s="571">
        <v>24473</v>
      </c>
      <c r="I112" s="572" t="s">
        <v>170</v>
      </c>
      <c r="J112" s="573" t="s">
        <v>101</v>
      </c>
      <c r="K112" s="574" t="s">
        <v>112</v>
      </c>
      <c r="L112" s="575" t="s">
        <v>101</v>
      </c>
      <c r="M112" s="575" t="s">
        <v>101</v>
      </c>
      <c r="N112" s="576" t="s">
        <v>350</v>
      </c>
      <c r="O112" s="577">
        <v>4.4000000000000004</v>
      </c>
      <c r="P112" s="578">
        <v>5.3540000000000001</v>
      </c>
      <c r="Q112" s="579">
        <v>5.3540000000000001</v>
      </c>
      <c r="R112" s="580">
        <v>5.2960000000000003</v>
      </c>
    </row>
    <row r="113" spans="1:18" s="306" customFormat="1" ht="12.75" customHeight="1" x14ac:dyDescent="0.25">
      <c r="A113" s="565">
        <v>493</v>
      </c>
      <c r="B113" s="566" t="s">
        <v>351</v>
      </c>
      <c r="C113" s="567">
        <v>493</v>
      </c>
      <c r="D113" s="568" t="s">
        <v>351</v>
      </c>
      <c r="E113" s="569" t="s">
        <v>143</v>
      </c>
      <c r="F113" s="570" t="s">
        <v>193</v>
      </c>
      <c r="G113" s="570" t="s">
        <v>89</v>
      </c>
      <c r="H113" s="571">
        <v>19725</v>
      </c>
      <c r="I113" s="572" t="s">
        <v>170</v>
      </c>
      <c r="J113" s="573" t="s">
        <v>101</v>
      </c>
      <c r="K113" s="574" t="s">
        <v>112</v>
      </c>
      <c r="L113" s="575" t="s">
        <v>101</v>
      </c>
      <c r="M113" s="575" t="s">
        <v>101</v>
      </c>
      <c r="N113" s="576" t="s">
        <v>350</v>
      </c>
      <c r="O113" s="577">
        <v>75</v>
      </c>
      <c r="P113" s="578">
        <v>81.59</v>
      </c>
      <c r="Q113" s="579">
        <v>81.59</v>
      </c>
      <c r="R113" s="580">
        <v>81</v>
      </c>
    </row>
    <row r="114" spans="1:18" s="306" customFormat="1" ht="12.75" customHeight="1" x14ac:dyDescent="0.25">
      <c r="A114" s="565">
        <v>494</v>
      </c>
      <c r="B114" s="566" t="s">
        <v>352</v>
      </c>
      <c r="C114" s="567">
        <v>494</v>
      </c>
      <c r="D114" s="568" t="s">
        <v>352</v>
      </c>
      <c r="E114" s="569" t="s">
        <v>143</v>
      </c>
      <c r="F114" s="570" t="s">
        <v>193</v>
      </c>
      <c r="G114" s="570"/>
      <c r="H114" s="571">
        <v>26115</v>
      </c>
      <c r="I114" s="572" t="s">
        <v>170</v>
      </c>
      <c r="J114" s="573" t="s">
        <v>101</v>
      </c>
      <c r="K114" s="574" t="s">
        <v>112</v>
      </c>
      <c r="L114" s="575" t="s">
        <v>101</v>
      </c>
      <c r="M114" s="575" t="s">
        <v>101</v>
      </c>
      <c r="N114" s="576" t="s">
        <v>350</v>
      </c>
      <c r="O114" s="577">
        <v>414.90000000000003</v>
      </c>
      <c r="P114" s="578">
        <v>400.40100000000001</v>
      </c>
      <c r="Q114" s="579">
        <v>400.40100000000001</v>
      </c>
      <c r="R114" s="580">
        <v>405.05</v>
      </c>
    </row>
    <row r="115" spans="1:18" s="306" customFormat="1" ht="12.75" customHeight="1" x14ac:dyDescent="0.25">
      <c r="A115" s="565">
        <v>495</v>
      </c>
      <c r="B115" s="566" t="s">
        <v>353</v>
      </c>
      <c r="C115" s="567">
        <v>495</v>
      </c>
      <c r="D115" s="568" t="s">
        <v>353</v>
      </c>
      <c r="E115" s="569" t="s">
        <v>127</v>
      </c>
      <c r="F115" s="570" t="s">
        <v>111</v>
      </c>
      <c r="G115" s="570"/>
      <c r="H115" s="571">
        <v>29221</v>
      </c>
      <c r="I115" s="572" t="s">
        <v>116</v>
      </c>
      <c r="J115" s="573" t="s">
        <v>117</v>
      </c>
      <c r="K115" s="574" t="s">
        <v>135</v>
      </c>
      <c r="L115" s="575" t="s">
        <v>117</v>
      </c>
      <c r="M115" s="575" t="s">
        <v>117</v>
      </c>
      <c r="N115" s="576" t="s">
        <v>354</v>
      </c>
      <c r="O115" s="577">
        <v>28.44</v>
      </c>
      <c r="P115" s="578">
        <v>26.96</v>
      </c>
      <c r="Q115" s="579">
        <v>26.96</v>
      </c>
      <c r="R115" s="580">
        <v>26.96</v>
      </c>
    </row>
    <row r="116" spans="1:18" s="306" customFormat="1" ht="12.75" customHeight="1" x14ac:dyDescent="0.25">
      <c r="A116" s="565">
        <v>497</v>
      </c>
      <c r="B116" s="566" t="s">
        <v>355</v>
      </c>
      <c r="C116" s="567">
        <v>497</v>
      </c>
      <c r="D116" s="568" t="s">
        <v>355</v>
      </c>
      <c r="E116" s="569" t="s">
        <v>88</v>
      </c>
      <c r="F116" s="570" t="s">
        <v>89</v>
      </c>
      <c r="G116" s="570"/>
      <c r="H116" s="571">
        <v>34151</v>
      </c>
      <c r="I116" s="572" t="s">
        <v>356</v>
      </c>
      <c r="J116" s="573" t="s">
        <v>105</v>
      </c>
      <c r="K116" s="574" t="s">
        <v>218</v>
      </c>
      <c r="L116" s="575" t="s">
        <v>106</v>
      </c>
      <c r="M116" s="575" t="s">
        <v>107</v>
      </c>
      <c r="N116" s="576" t="s">
        <v>357</v>
      </c>
      <c r="O116" s="577">
        <v>270.65499999999997</v>
      </c>
      <c r="P116" s="578">
        <v>279.89999999999998</v>
      </c>
      <c r="Q116" s="579">
        <v>279.89999999999998</v>
      </c>
      <c r="R116" s="580">
        <v>250.71700000000001</v>
      </c>
    </row>
    <row r="117" spans="1:18" s="306" customFormat="1" ht="12.75" customHeight="1" x14ac:dyDescent="0.25">
      <c r="A117" s="565">
        <v>502</v>
      </c>
      <c r="B117" s="566" t="s">
        <v>358</v>
      </c>
      <c r="C117" s="567">
        <v>502</v>
      </c>
      <c r="D117" s="568" t="s">
        <v>358</v>
      </c>
      <c r="E117" s="569" t="s">
        <v>143</v>
      </c>
      <c r="F117" s="570" t="s">
        <v>193</v>
      </c>
      <c r="G117" s="570" t="s">
        <v>89</v>
      </c>
      <c r="H117" s="571">
        <v>27546</v>
      </c>
      <c r="I117" s="572" t="s">
        <v>259</v>
      </c>
      <c r="J117" s="573" t="s">
        <v>105</v>
      </c>
      <c r="K117" s="574" t="s">
        <v>135</v>
      </c>
      <c r="L117" s="575" t="s">
        <v>260</v>
      </c>
      <c r="M117" s="575" t="s">
        <v>261</v>
      </c>
      <c r="N117" s="576" t="s">
        <v>359</v>
      </c>
      <c r="O117" s="577">
        <v>617.04000000000008</v>
      </c>
      <c r="P117" s="578">
        <v>559.77499999999998</v>
      </c>
      <c r="Q117" s="579">
        <v>559.77499999999998</v>
      </c>
      <c r="R117" s="580">
        <v>541.81500000000005</v>
      </c>
    </row>
    <row r="118" spans="1:18" s="306" customFormat="1" ht="12.75" customHeight="1" x14ac:dyDescent="0.25">
      <c r="A118" s="565">
        <v>503</v>
      </c>
      <c r="B118" s="566" t="s">
        <v>360</v>
      </c>
      <c r="C118" s="567">
        <v>503</v>
      </c>
      <c r="D118" s="568" t="s">
        <v>360</v>
      </c>
      <c r="E118" s="569" t="s">
        <v>121</v>
      </c>
      <c r="F118" s="570" t="s">
        <v>90</v>
      </c>
      <c r="G118" s="570"/>
      <c r="H118" s="571">
        <v>25355</v>
      </c>
      <c r="I118" s="572" t="s">
        <v>259</v>
      </c>
      <c r="J118" s="573" t="s">
        <v>105</v>
      </c>
      <c r="K118" s="574" t="s">
        <v>135</v>
      </c>
      <c r="L118" s="575" t="s">
        <v>260</v>
      </c>
      <c r="M118" s="575" t="s">
        <v>261</v>
      </c>
      <c r="N118" s="576" t="s">
        <v>359</v>
      </c>
      <c r="O118" s="577">
        <v>14.194999999999999</v>
      </c>
      <c r="P118" s="578">
        <v>13.218</v>
      </c>
      <c r="Q118" s="579">
        <v>13.218</v>
      </c>
      <c r="R118" s="580">
        <v>9</v>
      </c>
    </row>
    <row r="119" spans="1:18" s="306" customFormat="1" ht="12.75" customHeight="1" x14ac:dyDescent="0.25">
      <c r="A119" s="565">
        <v>508</v>
      </c>
      <c r="B119" s="566" t="s">
        <v>361</v>
      </c>
      <c r="C119" s="567">
        <v>508</v>
      </c>
      <c r="D119" s="568" t="s">
        <v>361</v>
      </c>
      <c r="E119" s="569" t="s">
        <v>143</v>
      </c>
      <c r="F119" s="570" t="s">
        <v>193</v>
      </c>
      <c r="G119" s="570" t="s">
        <v>89</v>
      </c>
      <c r="H119" s="571">
        <v>27181</v>
      </c>
      <c r="I119" s="572" t="s">
        <v>221</v>
      </c>
      <c r="J119" s="573" t="s">
        <v>83</v>
      </c>
      <c r="K119" s="574" t="s">
        <v>362</v>
      </c>
      <c r="L119" s="575" t="s">
        <v>83</v>
      </c>
      <c r="M119" s="575" t="s">
        <v>83</v>
      </c>
      <c r="N119" s="576" t="s">
        <v>363</v>
      </c>
      <c r="O119" s="577">
        <v>368</v>
      </c>
      <c r="P119" s="578">
        <v>400.2</v>
      </c>
      <c r="Q119" s="579">
        <v>400.2</v>
      </c>
      <c r="R119" s="580">
        <v>400.2</v>
      </c>
    </row>
    <row r="120" spans="1:18" s="306" customFormat="1" ht="12.75" customHeight="1" x14ac:dyDescent="0.25">
      <c r="A120" s="565">
        <v>513</v>
      </c>
      <c r="B120" s="566" t="s">
        <v>364</v>
      </c>
      <c r="C120" s="567">
        <v>513</v>
      </c>
      <c r="D120" s="568" t="s">
        <v>364</v>
      </c>
      <c r="E120" s="569" t="s">
        <v>143</v>
      </c>
      <c r="F120" s="570" t="s">
        <v>193</v>
      </c>
      <c r="G120" s="570" t="s">
        <v>89</v>
      </c>
      <c r="H120" s="571">
        <v>27607</v>
      </c>
      <c r="I120" s="572" t="s">
        <v>149</v>
      </c>
      <c r="J120" s="573" t="s">
        <v>101</v>
      </c>
      <c r="K120" s="574" t="s">
        <v>128</v>
      </c>
      <c r="L120" s="575" t="s">
        <v>101</v>
      </c>
      <c r="M120" s="575" t="s">
        <v>101</v>
      </c>
      <c r="N120" s="576" t="s">
        <v>365</v>
      </c>
      <c r="O120" s="577">
        <v>460.26</v>
      </c>
      <c r="P120" s="578">
        <v>439.58499999999998</v>
      </c>
      <c r="Q120" s="579">
        <v>439.58499999999998</v>
      </c>
      <c r="R120" s="580">
        <v>447.89400000000001</v>
      </c>
    </row>
    <row r="121" spans="1:18" s="306" customFormat="1" ht="12.75" customHeight="1" x14ac:dyDescent="0.25">
      <c r="A121" s="565">
        <v>515</v>
      </c>
      <c r="B121" s="566" t="s">
        <v>366</v>
      </c>
      <c r="C121" s="567">
        <v>515</v>
      </c>
      <c r="D121" s="568" t="s">
        <v>366</v>
      </c>
      <c r="E121" s="569" t="s">
        <v>121</v>
      </c>
      <c r="F121" s="570" t="s">
        <v>90</v>
      </c>
      <c r="G121" s="570"/>
      <c r="H121" s="571">
        <v>26543</v>
      </c>
      <c r="I121" s="572" t="s">
        <v>367</v>
      </c>
      <c r="J121" s="573" t="s">
        <v>101</v>
      </c>
      <c r="K121" s="574" t="s">
        <v>112</v>
      </c>
      <c r="L121" s="575" t="s">
        <v>101</v>
      </c>
      <c r="M121" s="575" t="s">
        <v>101</v>
      </c>
      <c r="N121" s="576" t="s">
        <v>368</v>
      </c>
      <c r="O121" s="577">
        <v>19.125</v>
      </c>
      <c r="P121" s="578">
        <v>18.593</v>
      </c>
      <c r="Q121" s="579">
        <v>18.593</v>
      </c>
      <c r="R121" s="580">
        <v>15.255000000000001</v>
      </c>
    </row>
    <row r="122" spans="1:18" s="306" customFormat="1" ht="12.75" customHeight="1" x14ac:dyDescent="0.25">
      <c r="A122" s="565">
        <v>527</v>
      </c>
      <c r="B122" s="566" t="s">
        <v>369</v>
      </c>
      <c r="C122" s="567">
        <v>527</v>
      </c>
      <c r="D122" s="568" t="s">
        <v>369</v>
      </c>
      <c r="E122" s="569" t="s">
        <v>143</v>
      </c>
      <c r="F122" s="570" t="s">
        <v>166</v>
      </c>
      <c r="G122" s="570" t="s">
        <v>90</v>
      </c>
      <c r="H122" s="571">
        <v>32660</v>
      </c>
      <c r="I122" s="572" t="s">
        <v>173</v>
      </c>
      <c r="J122" s="573" t="s">
        <v>105</v>
      </c>
      <c r="K122" s="574" t="s">
        <v>128</v>
      </c>
      <c r="L122" s="575" t="s">
        <v>260</v>
      </c>
      <c r="M122" s="575" t="s">
        <v>261</v>
      </c>
      <c r="N122" s="576" t="s">
        <v>370</v>
      </c>
      <c r="O122" s="577">
        <v>50.088480000000004</v>
      </c>
      <c r="P122" s="578">
        <v>43.008000000000003</v>
      </c>
      <c r="Q122" s="579">
        <v>43.008000000000003</v>
      </c>
      <c r="R122" s="580">
        <v>37.719000000000001</v>
      </c>
    </row>
    <row r="123" spans="1:18" s="306" customFormat="1" ht="12.75" customHeight="1" x14ac:dyDescent="0.25">
      <c r="A123" s="565">
        <v>528</v>
      </c>
      <c r="B123" s="566" t="s">
        <v>371</v>
      </c>
      <c r="C123" s="567">
        <v>528</v>
      </c>
      <c r="D123" s="568" t="s">
        <v>371</v>
      </c>
      <c r="E123" s="569" t="s">
        <v>88</v>
      </c>
      <c r="F123" s="570" t="s">
        <v>89</v>
      </c>
      <c r="G123" s="570" t="s">
        <v>90</v>
      </c>
      <c r="H123" s="571">
        <v>33238</v>
      </c>
      <c r="I123" s="572" t="s">
        <v>91</v>
      </c>
      <c r="J123" s="573" t="s">
        <v>92</v>
      </c>
      <c r="K123" s="574" t="s">
        <v>93</v>
      </c>
      <c r="L123" s="575" t="s">
        <v>92</v>
      </c>
      <c r="M123" s="575" t="s">
        <v>92</v>
      </c>
      <c r="N123" s="576" t="s">
        <v>373</v>
      </c>
      <c r="O123" s="577">
        <v>262.01249999999999</v>
      </c>
      <c r="P123" s="578">
        <v>309.58699999999999</v>
      </c>
      <c r="Q123" s="579">
        <v>309.58699999999999</v>
      </c>
      <c r="R123" s="580">
        <v>269.26299999999998</v>
      </c>
    </row>
    <row r="124" spans="1:18" s="306" customFormat="1" ht="12.75" customHeight="1" x14ac:dyDescent="0.25">
      <c r="A124" s="565">
        <v>529</v>
      </c>
      <c r="B124" s="566" t="s">
        <v>374</v>
      </c>
      <c r="C124" s="567">
        <v>529</v>
      </c>
      <c r="D124" s="568" t="s">
        <v>374</v>
      </c>
      <c r="E124" s="569" t="s">
        <v>88</v>
      </c>
      <c r="F124" s="570" t="s">
        <v>89</v>
      </c>
      <c r="G124" s="570" t="s">
        <v>90</v>
      </c>
      <c r="H124" s="571">
        <v>33512</v>
      </c>
      <c r="I124" s="572" t="s">
        <v>91</v>
      </c>
      <c r="J124" s="573" t="s">
        <v>92</v>
      </c>
      <c r="K124" s="574" t="s">
        <v>93</v>
      </c>
      <c r="L124" s="575" t="s">
        <v>92</v>
      </c>
      <c r="M124" s="575" t="s">
        <v>92</v>
      </c>
      <c r="N124" s="576" t="s">
        <v>376</v>
      </c>
      <c r="O124" s="577">
        <v>262.01249999999999</v>
      </c>
      <c r="P124" s="578">
        <v>318.18</v>
      </c>
      <c r="Q124" s="579">
        <v>318.18</v>
      </c>
      <c r="R124" s="580">
        <v>270.18</v>
      </c>
    </row>
    <row r="125" spans="1:18" s="306" customFormat="1" ht="12.75" customHeight="1" x14ac:dyDescent="0.25">
      <c r="A125" s="565">
        <v>531</v>
      </c>
      <c r="B125" s="566" t="s">
        <v>377</v>
      </c>
      <c r="C125" s="567">
        <v>531</v>
      </c>
      <c r="D125" s="568" t="s">
        <v>377</v>
      </c>
      <c r="E125" s="569" t="s">
        <v>88</v>
      </c>
      <c r="F125" s="570" t="s">
        <v>89</v>
      </c>
      <c r="G125" s="570" t="s">
        <v>90</v>
      </c>
      <c r="H125" s="571">
        <v>33270</v>
      </c>
      <c r="I125" s="572" t="s">
        <v>3463</v>
      </c>
      <c r="J125" s="573" t="s">
        <v>92</v>
      </c>
      <c r="K125" s="574" t="s">
        <v>93</v>
      </c>
      <c r="L125" s="575" t="s">
        <v>92</v>
      </c>
      <c r="M125" s="575" t="s">
        <v>92</v>
      </c>
      <c r="N125" s="576" t="s">
        <v>378</v>
      </c>
      <c r="O125" s="577">
        <v>70.141349999999989</v>
      </c>
      <c r="P125" s="578">
        <v>60.478000000000002</v>
      </c>
      <c r="Q125" s="579">
        <v>60.478000000000002</v>
      </c>
      <c r="R125" s="580">
        <v>57.165999999999997</v>
      </c>
    </row>
    <row r="126" spans="1:18" s="306" customFormat="1" ht="12.75" customHeight="1" x14ac:dyDescent="0.25">
      <c r="A126" s="565">
        <v>532</v>
      </c>
      <c r="B126" s="566" t="s">
        <v>379</v>
      </c>
      <c r="C126" s="567">
        <v>532</v>
      </c>
      <c r="D126" s="568" t="s">
        <v>379</v>
      </c>
      <c r="E126" s="569" t="s">
        <v>110</v>
      </c>
      <c r="F126" s="570" t="s">
        <v>111</v>
      </c>
      <c r="G126" s="570"/>
      <c r="H126" s="571">
        <v>32082</v>
      </c>
      <c r="I126" s="572" t="s">
        <v>244</v>
      </c>
      <c r="J126" s="573" t="s">
        <v>117</v>
      </c>
      <c r="K126" s="574" t="s">
        <v>140</v>
      </c>
      <c r="L126" s="575" t="s">
        <v>117</v>
      </c>
      <c r="M126" s="575" t="s">
        <v>117</v>
      </c>
      <c r="N126" s="576" t="s">
        <v>380</v>
      </c>
      <c r="O126" s="577">
        <v>16.506249999999998</v>
      </c>
      <c r="P126" s="578">
        <v>1.0089999999999999</v>
      </c>
      <c r="Q126" s="579">
        <v>1.0089999999999999</v>
      </c>
      <c r="R126" s="580">
        <v>3.8420000000000001</v>
      </c>
    </row>
    <row r="127" spans="1:18" s="306" customFormat="1" ht="12.75" customHeight="1" x14ac:dyDescent="0.25">
      <c r="A127" s="565">
        <v>536</v>
      </c>
      <c r="B127" s="566" t="s">
        <v>381</v>
      </c>
      <c r="C127" s="567">
        <v>536</v>
      </c>
      <c r="D127" s="568" t="s">
        <v>381</v>
      </c>
      <c r="E127" s="569" t="s">
        <v>143</v>
      </c>
      <c r="F127" s="570" t="s">
        <v>166</v>
      </c>
      <c r="G127" s="570"/>
      <c r="H127" s="571">
        <v>32143</v>
      </c>
      <c r="I127" s="572" t="s">
        <v>382</v>
      </c>
      <c r="J127" s="573" t="s">
        <v>117</v>
      </c>
      <c r="K127" s="574" t="s">
        <v>131</v>
      </c>
      <c r="L127" s="575" t="s">
        <v>245</v>
      </c>
      <c r="M127" s="575" t="s">
        <v>117</v>
      </c>
      <c r="N127" s="576" t="s">
        <v>383</v>
      </c>
      <c r="O127" s="577">
        <v>25.5</v>
      </c>
      <c r="P127" s="578">
        <v>9.5370000000000008</v>
      </c>
      <c r="Q127" s="579">
        <v>9.5370000000000008</v>
      </c>
      <c r="R127" s="580">
        <v>9.0310000000000006</v>
      </c>
    </row>
    <row r="128" spans="1:18" s="306" customFormat="1" ht="12.75" customHeight="1" x14ac:dyDescent="0.25">
      <c r="A128" s="565">
        <v>538</v>
      </c>
      <c r="B128" s="566" t="s">
        <v>384</v>
      </c>
      <c r="C128" s="567">
        <v>538</v>
      </c>
      <c r="D128" s="568" t="s">
        <v>384</v>
      </c>
      <c r="E128" s="569" t="s">
        <v>143</v>
      </c>
      <c r="F128" s="570" t="s">
        <v>144</v>
      </c>
      <c r="G128" s="570"/>
      <c r="H128" s="571">
        <v>33909</v>
      </c>
      <c r="I128" s="572" t="s">
        <v>145</v>
      </c>
      <c r="J128" s="573" t="s">
        <v>105</v>
      </c>
      <c r="K128" s="574" t="s">
        <v>124</v>
      </c>
      <c r="L128" s="575" t="s">
        <v>106</v>
      </c>
      <c r="M128" s="575" t="s">
        <v>107</v>
      </c>
      <c r="N128" s="576" t="s">
        <v>385</v>
      </c>
      <c r="O128" s="577">
        <v>16.2</v>
      </c>
      <c r="P128" s="578">
        <v>15.112</v>
      </c>
      <c r="Q128" s="579">
        <v>15.112</v>
      </c>
      <c r="R128" s="580">
        <v>15.577</v>
      </c>
    </row>
    <row r="129" spans="1:18" s="306" customFormat="1" ht="12.75" customHeight="1" x14ac:dyDescent="0.25">
      <c r="A129" s="565">
        <v>539</v>
      </c>
      <c r="B129" s="566" t="s">
        <v>386</v>
      </c>
      <c r="C129" s="567">
        <v>539</v>
      </c>
      <c r="D129" s="568" t="s">
        <v>386</v>
      </c>
      <c r="E129" s="569" t="s">
        <v>110</v>
      </c>
      <c r="F129" s="570" t="s">
        <v>111</v>
      </c>
      <c r="G129" s="570"/>
      <c r="H129" s="571">
        <v>31747</v>
      </c>
      <c r="I129" s="572" t="s">
        <v>3465</v>
      </c>
      <c r="J129" s="573" t="s">
        <v>83</v>
      </c>
      <c r="K129" s="574" t="s">
        <v>93</v>
      </c>
      <c r="L129" s="575" t="s">
        <v>83</v>
      </c>
      <c r="M129" s="575" t="s">
        <v>83</v>
      </c>
      <c r="N129" s="576" t="s">
        <v>387</v>
      </c>
      <c r="O129" s="577">
        <v>10.26</v>
      </c>
      <c r="P129" s="578">
        <v>6.8869999999999996</v>
      </c>
      <c r="Q129" s="579">
        <v>6.8869999999999996</v>
      </c>
      <c r="R129" s="580">
        <v>3.0369999999999999</v>
      </c>
    </row>
    <row r="130" spans="1:18" s="306" customFormat="1" ht="12.75" customHeight="1" x14ac:dyDescent="0.25">
      <c r="A130" s="565">
        <v>540</v>
      </c>
      <c r="B130" s="566" t="s">
        <v>388</v>
      </c>
      <c r="C130" s="567">
        <v>540</v>
      </c>
      <c r="D130" s="568" t="s">
        <v>388</v>
      </c>
      <c r="E130" s="569" t="s">
        <v>88</v>
      </c>
      <c r="F130" s="570" t="s">
        <v>89</v>
      </c>
      <c r="G130" s="570" t="s">
        <v>90</v>
      </c>
      <c r="H130" s="571">
        <v>28185</v>
      </c>
      <c r="I130" s="572" t="s">
        <v>389</v>
      </c>
      <c r="J130" s="573" t="s">
        <v>105</v>
      </c>
      <c r="K130" s="574" t="s">
        <v>390</v>
      </c>
      <c r="L130" s="575" t="s">
        <v>195</v>
      </c>
      <c r="M130" s="575" t="s">
        <v>195</v>
      </c>
      <c r="N130" s="576" t="s">
        <v>391</v>
      </c>
      <c r="O130" s="577">
        <v>90.9</v>
      </c>
      <c r="P130" s="578">
        <v>89.998000000000005</v>
      </c>
      <c r="Q130" s="579">
        <v>89.998000000000005</v>
      </c>
      <c r="R130" s="580">
        <v>71.998000000000005</v>
      </c>
    </row>
    <row r="131" spans="1:18" s="306" customFormat="1" ht="12.75" customHeight="1" x14ac:dyDescent="0.25">
      <c r="A131" s="565">
        <v>541</v>
      </c>
      <c r="B131" s="566" t="s">
        <v>392</v>
      </c>
      <c r="C131" s="567">
        <v>541</v>
      </c>
      <c r="D131" s="568" t="s">
        <v>392</v>
      </c>
      <c r="E131" s="569" t="s">
        <v>110</v>
      </c>
      <c r="F131" s="570" t="s">
        <v>111</v>
      </c>
      <c r="G131" s="570"/>
      <c r="H131" s="571">
        <v>29221</v>
      </c>
      <c r="I131" s="572" t="s">
        <v>122</v>
      </c>
      <c r="J131" s="573" t="s">
        <v>123</v>
      </c>
      <c r="K131" s="574" t="s">
        <v>390</v>
      </c>
      <c r="L131" s="575" t="s">
        <v>123</v>
      </c>
      <c r="M131" s="575" t="s">
        <v>123</v>
      </c>
      <c r="N131" s="576" t="s">
        <v>393</v>
      </c>
      <c r="O131" s="577">
        <v>7.8727999999999998</v>
      </c>
      <c r="P131" s="578">
        <v>4.6340000000000003</v>
      </c>
      <c r="Q131" s="579">
        <v>4.6340000000000003</v>
      </c>
      <c r="R131" s="580">
        <v>1.429</v>
      </c>
    </row>
    <row r="132" spans="1:18" s="306" customFormat="1" ht="12.75" customHeight="1" x14ac:dyDescent="0.25">
      <c r="A132" s="565">
        <v>542</v>
      </c>
      <c r="B132" s="566" t="s">
        <v>394</v>
      </c>
      <c r="C132" s="567">
        <v>542</v>
      </c>
      <c r="D132" s="568" t="s">
        <v>394</v>
      </c>
      <c r="E132" s="569" t="s">
        <v>143</v>
      </c>
      <c r="F132" s="570" t="s">
        <v>166</v>
      </c>
      <c r="G132" s="570"/>
      <c r="H132" s="571">
        <v>32356</v>
      </c>
      <c r="I132" s="572" t="s">
        <v>382</v>
      </c>
      <c r="J132" s="573" t="s">
        <v>117</v>
      </c>
      <c r="K132" s="574" t="s">
        <v>179</v>
      </c>
      <c r="L132" s="575" t="s">
        <v>200</v>
      </c>
      <c r="M132" s="575" t="s">
        <v>117</v>
      </c>
      <c r="N132" s="576" t="s">
        <v>395</v>
      </c>
      <c r="O132" s="577">
        <v>13.2858</v>
      </c>
      <c r="P132" s="578">
        <v>9.7089999999999996</v>
      </c>
      <c r="Q132" s="579">
        <v>9.7089999999999996</v>
      </c>
      <c r="R132" s="580">
        <v>9.6180000000000003</v>
      </c>
    </row>
    <row r="133" spans="1:18" s="306" customFormat="1" ht="12.75" customHeight="1" x14ac:dyDescent="0.25">
      <c r="A133" s="565">
        <v>546</v>
      </c>
      <c r="B133" s="566" t="s">
        <v>396</v>
      </c>
      <c r="C133" s="567">
        <v>546</v>
      </c>
      <c r="D133" s="568" t="s">
        <v>396</v>
      </c>
      <c r="E133" s="569" t="s">
        <v>143</v>
      </c>
      <c r="F133" s="570" t="s">
        <v>166</v>
      </c>
      <c r="G133" s="570"/>
      <c r="H133" s="571">
        <v>31352</v>
      </c>
      <c r="I133" s="572" t="s">
        <v>397</v>
      </c>
      <c r="J133" s="573" t="s">
        <v>105</v>
      </c>
      <c r="K133" s="574" t="s">
        <v>128</v>
      </c>
      <c r="L133" s="575" t="s">
        <v>260</v>
      </c>
      <c r="M133" s="575" t="s">
        <v>261</v>
      </c>
      <c r="N133" s="576" t="s">
        <v>398</v>
      </c>
      <c r="O133" s="577">
        <v>45.032000000000004</v>
      </c>
      <c r="P133" s="578">
        <v>30.114000000000001</v>
      </c>
      <c r="Q133" s="579">
        <v>30.114000000000001</v>
      </c>
      <c r="R133" s="580">
        <v>29.623000000000001</v>
      </c>
    </row>
    <row r="134" spans="1:18" s="306" customFormat="1" ht="12.75" customHeight="1" x14ac:dyDescent="0.25">
      <c r="A134" s="565">
        <v>547</v>
      </c>
      <c r="B134" s="566" t="s">
        <v>399</v>
      </c>
      <c r="C134" s="567">
        <v>547</v>
      </c>
      <c r="D134" s="568" t="s">
        <v>399</v>
      </c>
      <c r="E134" s="569" t="s">
        <v>143</v>
      </c>
      <c r="F134" s="570" t="s">
        <v>166</v>
      </c>
      <c r="G134" s="570"/>
      <c r="H134" s="571">
        <v>31260</v>
      </c>
      <c r="I134" s="572" t="s">
        <v>397</v>
      </c>
      <c r="J134" s="573" t="s">
        <v>105</v>
      </c>
      <c r="K134" s="574" t="s">
        <v>128</v>
      </c>
      <c r="L134" s="575" t="s">
        <v>260</v>
      </c>
      <c r="M134" s="575" t="s">
        <v>261</v>
      </c>
      <c r="N134" s="576" t="s">
        <v>400</v>
      </c>
      <c r="O134" s="577">
        <v>42.754999999999995</v>
      </c>
      <c r="P134" s="578">
        <v>28.738</v>
      </c>
      <c r="Q134" s="579">
        <v>28.738</v>
      </c>
      <c r="R134" s="580">
        <v>28.738</v>
      </c>
    </row>
    <row r="135" spans="1:18" s="306" customFormat="1" ht="12.75" customHeight="1" x14ac:dyDescent="0.25">
      <c r="A135" s="565">
        <v>549</v>
      </c>
      <c r="B135" s="566" t="s">
        <v>401</v>
      </c>
      <c r="C135" s="567">
        <v>549</v>
      </c>
      <c r="D135" s="568" t="s">
        <v>401</v>
      </c>
      <c r="E135" s="569" t="s">
        <v>121</v>
      </c>
      <c r="F135" s="570" t="s">
        <v>90</v>
      </c>
      <c r="G135" s="570"/>
      <c r="H135" s="571">
        <v>22647</v>
      </c>
      <c r="I135" s="572" t="s">
        <v>122</v>
      </c>
      <c r="J135" s="573" t="s">
        <v>123</v>
      </c>
      <c r="K135" s="574" t="s">
        <v>390</v>
      </c>
      <c r="L135" s="575" t="s">
        <v>123</v>
      </c>
      <c r="M135" s="575" t="s">
        <v>123</v>
      </c>
      <c r="N135" s="576" t="s">
        <v>402</v>
      </c>
      <c r="O135" s="577">
        <v>11.499649999999999</v>
      </c>
      <c r="P135" s="578">
        <v>11.563000000000001</v>
      </c>
      <c r="Q135" s="579">
        <v>11.563000000000001</v>
      </c>
      <c r="R135" s="580">
        <v>7.5279999999999996</v>
      </c>
    </row>
    <row r="136" spans="1:18" s="306" customFormat="1" ht="12.75" customHeight="1" x14ac:dyDescent="0.25">
      <c r="A136" s="565">
        <v>555</v>
      </c>
      <c r="B136" s="566" t="s">
        <v>403</v>
      </c>
      <c r="C136" s="567">
        <v>555</v>
      </c>
      <c r="D136" s="568" t="s">
        <v>403</v>
      </c>
      <c r="E136" s="569" t="s">
        <v>143</v>
      </c>
      <c r="F136" s="570" t="s">
        <v>338</v>
      </c>
      <c r="G136" s="570"/>
      <c r="H136" s="571">
        <v>32964</v>
      </c>
      <c r="I136" s="572" t="s">
        <v>199</v>
      </c>
      <c r="J136" s="573" t="s">
        <v>83</v>
      </c>
      <c r="K136" s="574" t="s">
        <v>362</v>
      </c>
      <c r="L136" s="575" t="s">
        <v>83</v>
      </c>
      <c r="M136" s="575" t="s">
        <v>83</v>
      </c>
      <c r="N136" s="576" t="s">
        <v>404</v>
      </c>
      <c r="O136" s="577">
        <v>1309.2508499999999</v>
      </c>
      <c r="P136" s="578">
        <v>1251.3499999999999</v>
      </c>
      <c r="Q136" s="579">
        <v>1251.3499999999999</v>
      </c>
      <c r="R136" s="580">
        <v>1247.75</v>
      </c>
    </row>
    <row r="137" spans="1:18" s="306" customFormat="1" ht="12.75" customHeight="1" x14ac:dyDescent="0.25">
      <c r="A137" s="565">
        <v>556</v>
      </c>
      <c r="B137" s="566" t="s">
        <v>405</v>
      </c>
      <c r="C137" s="567">
        <v>556</v>
      </c>
      <c r="D137" s="568" t="s">
        <v>405</v>
      </c>
      <c r="E137" s="569" t="s">
        <v>143</v>
      </c>
      <c r="F137" s="570" t="s">
        <v>155</v>
      </c>
      <c r="G137" s="570" t="s">
        <v>193</v>
      </c>
      <c r="H137" s="571">
        <v>19085</v>
      </c>
      <c r="I137" s="572" t="s">
        <v>221</v>
      </c>
      <c r="J137" s="573" t="s">
        <v>83</v>
      </c>
      <c r="K137" s="574" t="s">
        <v>362</v>
      </c>
      <c r="L137" s="575" t="s">
        <v>83</v>
      </c>
      <c r="M137" s="575" t="s">
        <v>83</v>
      </c>
      <c r="N137" s="576" t="s">
        <v>406</v>
      </c>
      <c r="O137" s="577">
        <v>39.949999999999996</v>
      </c>
      <c r="P137" s="578">
        <v>48</v>
      </c>
      <c r="Q137" s="579">
        <v>48</v>
      </c>
      <c r="R137" s="580">
        <v>47.5</v>
      </c>
    </row>
    <row r="138" spans="1:18" s="306" customFormat="1" ht="12.75" customHeight="1" x14ac:dyDescent="0.25">
      <c r="A138" s="565">
        <v>557</v>
      </c>
      <c r="B138" s="566" t="s">
        <v>407</v>
      </c>
      <c r="C138" s="567">
        <v>557</v>
      </c>
      <c r="D138" s="568" t="s">
        <v>407</v>
      </c>
      <c r="E138" s="569" t="s">
        <v>143</v>
      </c>
      <c r="F138" s="570" t="s">
        <v>144</v>
      </c>
      <c r="G138" s="570"/>
      <c r="H138" s="571">
        <v>20210</v>
      </c>
      <c r="I138" s="572" t="s">
        <v>221</v>
      </c>
      <c r="J138" s="573" t="s">
        <v>83</v>
      </c>
      <c r="K138" s="574" t="s">
        <v>362</v>
      </c>
      <c r="L138" s="575" t="s">
        <v>83</v>
      </c>
      <c r="M138" s="575" t="s">
        <v>83</v>
      </c>
      <c r="N138" s="576" t="s">
        <v>406</v>
      </c>
      <c r="O138" s="577">
        <v>39.949999999999996</v>
      </c>
      <c r="P138" s="578">
        <v>42.594000000000001</v>
      </c>
      <c r="Q138" s="579">
        <v>42.594000000000001</v>
      </c>
      <c r="R138" s="580">
        <v>43.082000000000001</v>
      </c>
    </row>
    <row r="139" spans="1:18" s="306" customFormat="1" ht="12.75" customHeight="1" x14ac:dyDescent="0.25">
      <c r="A139" s="565">
        <v>558</v>
      </c>
      <c r="B139" s="566" t="s">
        <v>408</v>
      </c>
      <c r="C139" s="567">
        <v>558</v>
      </c>
      <c r="D139" s="568" t="s">
        <v>408</v>
      </c>
      <c r="E139" s="569" t="s">
        <v>143</v>
      </c>
      <c r="F139" s="570" t="s">
        <v>155</v>
      </c>
      <c r="G139" s="570" t="s">
        <v>193</v>
      </c>
      <c r="H139" s="571">
        <v>21002</v>
      </c>
      <c r="I139" s="572" t="s">
        <v>221</v>
      </c>
      <c r="J139" s="573" t="s">
        <v>83</v>
      </c>
      <c r="K139" s="574" t="s">
        <v>362</v>
      </c>
      <c r="L139" s="575" t="s">
        <v>83</v>
      </c>
      <c r="M139" s="575" t="s">
        <v>83</v>
      </c>
      <c r="N139" s="576" t="s">
        <v>406</v>
      </c>
      <c r="O139" s="577">
        <v>50.049699999999994</v>
      </c>
      <c r="P139" s="578">
        <v>48.177</v>
      </c>
      <c r="Q139" s="579">
        <v>48.177</v>
      </c>
      <c r="R139" s="580">
        <v>47.82</v>
      </c>
    </row>
    <row r="140" spans="1:18" s="306" customFormat="1" ht="12.75" customHeight="1" x14ac:dyDescent="0.25">
      <c r="A140" s="565">
        <v>559</v>
      </c>
      <c r="B140" s="566" t="s">
        <v>409</v>
      </c>
      <c r="C140" s="567">
        <v>559</v>
      </c>
      <c r="D140" s="568" t="s">
        <v>409</v>
      </c>
      <c r="E140" s="569" t="s">
        <v>121</v>
      </c>
      <c r="F140" s="570" t="s">
        <v>139</v>
      </c>
      <c r="G140" s="570"/>
      <c r="H140" s="571">
        <v>25873</v>
      </c>
      <c r="I140" s="572" t="s">
        <v>221</v>
      </c>
      <c r="J140" s="573" t="s">
        <v>83</v>
      </c>
      <c r="K140" s="574" t="s">
        <v>362</v>
      </c>
      <c r="L140" s="575" t="s">
        <v>83</v>
      </c>
      <c r="M140" s="575" t="s">
        <v>83</v>
      </c>
      <c r="N140" s="576" t="s">
        <v>406</v>
      </c>
      <c r="O140" s="577">
        <v>21.25</v>
      </c>
      <c r="P140" s="578">
        <v>18.675000000000001</v>
      </c>
      <c r="Q140" s="579">
        <v>18.675000000000001</v>
      </c>
      <c r="R140" s="580">
        <v>18.132000000000001</v>
      </c>
    </row>
    <row r="141" spans="1:18" s="306" customFormat="1" ht="12.75" customHeight="1" x14ac:dyDescent="0.25">
      <c r="A141" s="565">
        <v>561</v>
      </c>
      <c r="B141" s="566" t="s">
        <v>410</v>
      </c>
      <c r="C141" s="567">
        <v>561</v>
      </c>
      <c r="D141" s="568" t="s">
        <v>410</v>
      </c>
      <c r="E141" s="569" t="s">
        <v>127</v>
      </c>
      <c r="F141" s="570" t="s">
        <v>111</v>
      </c>
      <c r="G141" s="570"/>
      <c r="H141" s="571">
        <v>8096</v>
      </c>
      <c r="I141" s="572" t="s">
        <v>134</v>
      </c>
      <c r="J141" s="573" t="s">
        <v>123</v>
      </c>
      <c r="K141" s="574" t="s">
        <v>102</v>
      </c>
      <c r="L141" s="575" t="s">
        <v>106</v>
      </c>
      <c r="M141" s="575" t="s">
        <v>107</v>
      </c>
      <c r="N141" s="576" t="s">
        <v>411</v>
      </c>
      <c r="O141" s="577">
        <v>4.5</v>
      </c>
      <c r="P141" s="578">
        <v>4.5670000000000002</v>
      </c>
      <c r="Q141" s="579">
        <v>4.5670000000000002</v>
      </c>
      <c r="R141" s="580">
        <v>4.4509999999999996</v>
      </c>
    </row>
    <row r="142" spans="1:18" s="306" customFormat="1" ht="12.75" customHeight="1" x14ac:dyDescent="0.25">
      <c r="A142" s="565">
        <v>562</v>
      </c>
      <c r="B142" s="566" t="s">
        <v>412</v>
      </c>
      <c r="C142" s="567">
        <v>562</v>
      </c>
      <c r="D142" s="568" t="s">
        <v>412</v>
      </c>
      <c r="E142" s="569" t="s">
        <v>143</v>
      </c>
      <c r="F142" s="570" t="s">
        <v>166</v>
      </c>
      <c r="G142" s="570"/>
      <c r="H142" s="571">
        <v>33604</v>
      </c>
      <c r="I142" s="572" t="s">
        <v>173</v>
      </c>
      <c r="J142" s="573" t="s">
        <v>101</v>
      </c>
      <c r="K142" s="574" t="s">
        <v>112</v>
      </c>
      <c r="L142" s="575" t="s">
        <v>101</v>
      </c>
      <c r="M142" s="575" t="s">
        <v>101</v>
      </c>
      <c r="N142" s="576" t="s">
        <v>413</v>
      </c>
      <c r="O142" s="577">
        <v>18.3996</v>
      </c>
      <c r="P142" s="578">
        <v>15.86</v>
      </c>
      <c r="Q142" s="579">
        <v>15.86</v>
      </c>
      <c r="R142" s="580">
        <v>15.923</v>
      </c>
    </row>
    <row r="143" spans="1:18" s="306" customFormat="1" ht="12.75" customHeight="1" x14ac:dyDescent="0.25">
      <c r="A143" s="565">
        <v>563</v>
      </c>
      <c r="B143" s="566" t="s">
        <v>414</v>
      </c>
      <c r="C143" s="567">
        <v>563</v>
      </c>
      <c r="D143" s="568" t="s">
        <v>414</v>
      </c>
      <c r="E143" s="569" t="s">
        <v>143</v>
      </c>
      <c r="F143" s="570" t="s">
        <v>166</v>
      </c>
      <c r="G143" s="570" t="s">
        <v>90</v>
      </c>
      <c r="H143" s="571">
        <v>32417</v>
      </c>
      <c r="I143" s="572" t="s">
        <v>173</v>
      </c>
      <c r="J143" s="573" t="s">
        <v>105</v>
      </c>
      <c r="K143" s="574" t="s">
        <v>140</v>
      </c>
      <c r="L143" s="575" t="s">
        <v>195</v>
      </c>
      <c r="M143" s="575" t="s">
        <v>195</v>
      </c>
      <c r="N143" s="576" t="s">
        <v>415</v>
      </c>
      <c r="O143" s="577">
        <v>58.050000000000004</v>
      </c>
      <c r="P143" s="578">
        <v>45.816000000000003</v>
      </c>
      <c r="Q143" s="579">
        <v>45.816000000000003</v>
      </c>
      <c r="R143" s="580">
        <v>42.957000000000001</v>
      </c>
    </row>
    <row r="144" spans="1:18" s="306" customFormat="1" ht="12.75" customHeight="1" x14ac:dyDescent="0.25">
      <c r="A144" s="565">
        <v>564</v>
      </c>
      <c r="B144" s="566" t="s">
        <v>416</v>
      </c>
      <c r="C144" s="567">
        <v>564</v>
      </c>
      <c r="D144" s="568" t="s">
        <v>416</v>
      </c>
      <c r="E144" s="569" t="s">
        <v>143</v>
      </c>
      <c r="F144" s="570" t="s">
        <v>166</v>
      </c>
      <c r="G144" s="570" t="s">
        <v>90</v>
      </c>
      <c r="H144" s="571">
        <v>34090</v>
      </c>
      <c r="I144" s="572" t="s">
        <v>173</v>
      </c>
      <c r="J144" s="573" t="s">
        <v>105</v>
      </c>
      <c r="K144" s="574" t="s">
        <v>140</v>
      </c>
      <c r="L144" s="575" t="s">
        <v>195</v>
      </c>
      <c r="M144" s="575" t="s">
        <v>195</v>
      </c>
      <c r="N144" s="576" t="s">
        <v>415</v>
      </c>
      <c r="O144" s="577">
        <v>29.7</v>
      </c>
      <c r="P144" s="578">
        <v>28.338999999999999</v>
      </c>
      <c r="Q144" s="579">
        <v>28.338999999999999</v>
      </c>
      <c r="R144" s="580">
        <v>27.297000000000001</v>
      </c>
    </row>
    <row r="145" spans="1:18" s="306" customFormat="1" ht="12.75" customHeight="1" x14ac:dyDescent="0.25">
      <c r="A145" s="565">
        <v>565</v>
      </c>
      <c r="B145" s="566" t="s">
        <v>417</v>
      </c>
      <c r="C145" s="567">
        <v>565</v>
      </c>
      <c r="D145" s="568" t="s">
        <v>417</v>
      </c>
      <c r="E145" s="569" t="s">
        <v>110</v>
      </c>
      <c r="F145" s="570" t="s">
        <v>111</v>
      </c>
      <c r="G145" s="570"/>
      <c r="H145" s="571">
        <v>32264</v>
      </c>
      <c r="I145" s="572" t="s">
        <v>122</v>
      </c>
      <c r="J145" s="573" t="s">
        <v>123</v>
      </c>
      <c r="K145" s="574" t="s">
        <v>112</v>
      </c>
      <c r="L145" s="575" t="s">
        <v>123</v>
      </c>
      <c r="M145" s="575" t="s">
        <v>123</v>
      </c>
      <c r="N145" s="576" t="s">
        <v>418</v>
      </c>
      <c r="O145" s="577">
        <v>21.66</v>
      </c>
      <c r="P145" s="578">
        <v>8.7460000000000004</v>
      </c>
      <c r="Q145" s="579">
        <v>8.7460000000000004</v>
      </c>
      <c r="R145" s="580">
        <v>0.89300000000000002</v>
      </c>
    </row>
    <row r="146" spans="1:18" s="306" customFormat="1" ht="12.75" customHeight="1" x14ac:dyDescent="0.25">
      <c r="A146" s="565">
        <v>566</v>
      </c>
      <c r="B146" s="566" t="s">
        <v>419</v>
      </c>
      <c r="C146" s="567">
        <v>566</v>
      </c>
      <c r="D146" s="568" t="s">
        <v>419</v>
      </c>
      <c r="E146" s="569" t="s">
        <v>115</v>
      </c>
      <c r="F146" s="570" t="s">
        <v>111</v>
      </c>
      <c r="G146" s="570"/>
      <c r="H146" s="571">
        <v>20090</v>
      </c>
      <c r="I146" s="572" t="s">
        <v>187</v>
      </c>
      <c r="J146" s="573" t="s">
        <v>101</v>
      </c>
      <c r="K146" s="574" t="s">
        <v>128</v>
      </c>
      <c r="L146" s="575" t="s">
        <v>150</v>
      </c>
      <c r="M146" s="575" t="s">
        <v>101</v>
      </c>
      <c r="N146" s="576" t="s">
        <v>420</v>
      </c>
      <c r="O146" s="577">
        <v>49.997</v>
      </c>
      <c r="P146" s="578">
        <v>42.558999999999997</v>
      </c>
      <c r="Q146" s="579">
        <v>42.558999999999997</v>
      </c>
      <c r="R146" s="580">
        <v>41.511000000000003</v>
      </c>
    </row>
    <row r="147" spans="1:18" s="306" customFormat="1" ht="12.75" customHeight="1" x14ac:dyDescent="0.25">
      <c r="A147" s="565">
        <v>567</v>
      </c>
      <c r="B147" s="566" t="s">
        <v>421</v>
      </c>
      <c r="C147" s="567">
        <v>567</v>
      </c>
      <c r="D147" s="568" t="s">
        <v>421</v>
      </c>
      <c r="E147" s="569" t="s">
        <v>115</v>
      </c>
      <c r="F147" s="570" t="s">
        <v>111</v>
      </c>
      <c r="G147" s="570"/>
      <c r="H147" s="571">
        <v>9832</v>
      </c>
      <c r="I147" s="572" t="s">
        <v>134</v>
      </c>
      <c r="J147" s="573" t="s">
        <v>105</v>
      </c>
      <c r="K147" s="574" t="s">
        <v>362</v>
      </c>
      <c r="L147" s="575" t="s">
        <v>106</v>
      </c>
      <c r="M147" s="575" t="s">
        <v>107</v>
      </c>
      <c r="N147" s="576" t="s">
        <v>422</v>
      </c>
      <c r="O147" s="577">
        <v>8.1</v>
      </c>
      <c r="P147" s="578">
        <v>6.22</v>
      </c>
      <c r="Q147" s="579">
        <v>6.22</v>
      </c>
      <c r="R147" s="580">
        <v>6.1539999999999999</v>
      </c>
    </row>
    <row r="148" spans="1:18" s="306" customFormat="1" ht="12.75" customHeight="1" x14ac:dyDescent="0.25">
      <c r="A148" s="565">
        <v>568</v>
      </c>
      <c r="B148" s="566" t="s">
        <v>423</v>
      </c>
      <c r="C148" s="567">
        <v>35657</v>
      </c>
      <c r="D148" s="568" t="s">
        <v>2630</v>
      </c>
      <c r="E148" s="569" t="s">
        <v>80</v>
      </c>
      <c r="F148" s="570" t="s">
        <v>90</v>
      </c>
      <c r="G148" s="570"/>
      <c r="H148" s="571">
        <v>28611</v>
      </c>
      <c r="I148" s="572" t="s">
        <v>424</v>
      </c>
      <c r="J148" s="573" t="s">
        <v>105</v>
      </c>
      <c r="K148" s="574" t="s">
        <v>124</v>
      </c>
      <c r="L148" s="575" t="s">
        <v>163</v>
      </c>
      <c r="M148" s="575" t="s">
        <v>107</v>
      </c>
      <c r="N148" s="576" t="s">
        <v>425</v>
      </c>
      <c r="O148" s="577">
        <v>13.76</v>
      </c>
      <c r="P148" s="578">
        <v>13.65</v>
      </c>
      <c r="Q148" s="579">
        <v>13.65</v>
      </c>
      <c r="R148" s="580">
        <v>13.75</v>
      </c>
    </row>
    <row r="149" spans="1:18" s="306" customFormat="1" ht="12.75" customHeight="1" x14ac:dyDescent="0.25">
      <c r="A149" s="565">
        <v>569</v>
      </c>
      <c r="B149" s="566" t="s">
        <v>426</v>
      </c>
      <c r="C149" s="567">
        <v>569</v>
      </c>
      <c r="D149" s="568" t="s">
        <v>426</v>
      </c>
      <c r="E149" s="569" t="s">
        <v>127</v>
      </c>
      <c r="F149" s="570" t="s">
        <v>111</v>
      </c>
      <c r="G149" s="570"/>
      <c r="H149" s="571">
        <v>17533</v>
      </c>
      <c r="I149" s="572" t="s">
        <v>116</v>
      </c>
      <c r="J149" s="573" t="s">
        <v>117</v>
      </c>
      <c r="K149" s="574" t="s">
        <v>204</v>
      </c>
      <c r="L149" s="575" t="s">
        <v>200</v>
      </c>
      <c r="M149" s="575" t="s">
        <v>117</v>
      </c>
      <c r="N149" s="576" t="s">
        <v>427</v>
      </c>
      <c r="O149" s="577">
        <v>16.799999999999997</v>
      </c>
      <c r="P149" s="578">
        <v>21.6</v>
      </c>
      <c r="Q149" s="579">
        <v>21.6</v>
      </c>
      <c r="R149" s="580">
        <v>21.6</v>
      </c>
    </row>
    <row r="150" spans="1:18" s="306" customFormat="1" ht="12.75" customHeight="1" x14ac:dyDescent="0.25">
      <c r="A150" s="565">
        <v>570</v>
      </c>
      <c r="B150" s="566" t="s">
        <v>428</v>
      </c>
      <c r="C150" s="567">
        <v>570</v>
      </c>
      <c r="D150" s="568" t="s">
        <v>428</v>
      </c>
      <c r="E150" s="569" t="s">
        <v>110</v>
      </c>
      <c r="F150" s="570" t="s">
        <v>111</v>
      </c>
      <c r="G150" s="570"/>
      <c r="H150" s="571">
        <v>17533</v>
      </c>
      <c r="I150" s="572" t="s">
        <v>3464</v>
      </c>
      <c r="J150" s="573" t="s">
        <v>83</v>
      </c>
      <c r="K150" s="574" t="s">
        <v>93</v>
      </c>
      <c r="L150" s="575" t="s">
        <v>83</v>
      </c>
      <c r="M150" s="575" t="s">
        <v>83</v>
      </c>
      <c r="N150" s="576" t="s">
        <v>429</v>
      </c>
      <c r="O150" s="577">
        <v>15</v>
      </c>
      <c r="P150" s="578">
        <v>17.077999999999999</v>
      </c>
      <c r="Q150" s="579">
        <v>17.077999999999999</v>
      </c>
      <c r="R150" s="580">
        <v>7.0430000000000001</v>
      </c>
    </row>
    <row r="151" spans="1:18" s="306" customFormat="1" ht="12.75" customHeight="1" x14ac:dyDescent="0.25">
      <c r="A151" s="565">
        <v>572</v>
      </c>
      <c r="B151" s="566" t="s">
        <v>430</v>
      </c>
      <c r="C151" s="567">
        <v>572</v>
      </c>
      <c r="D151" s="568" t="s">
        <v>430</v>
      </c>
      <c r="E151" s="569" t="s">
        <v>121</v>
      </c>
      <c r="F151" s="570" t="s">
        <v>90</v>
      </c>
      <c r="G151" s="570"/>
      <c r="H151" s="571">
        <v>25781</v>
      </c>
      <c r="I151" s="572" t="s">
        <v>199</v>
      </c>
      <c r="J151" s="573" t="s">
        <v>101</v>
      </c>
      <c r="K151" s="574" t="s">
        <v>102</v>
      </c>
      <c r="L151" s="575" t="s">
        <v>101</v>
      </c>
      <c r="M151" s="575" t="s">
        <v>101</v>
      </c>
      <c r="N151" s="576" t="s">
        <v>431</v>
      </c>
      <c r="O151" s="577">
        <v>41.85</v>
      </c>
      <c r="P151" s="578">
        <v>46.915999999999997</v>
      </c>
      <c r="Q151" s="579">
        <v>46.915999999999997</v>
      </c>
      <c r="R151" s="580">
        <v>35.780999999999999</v>
      </c>
    </row>
    <row r="152" spans="1:18" s="306" customFormat="1" ht="12.75" customHeight="1" x14ac:dyDescent="0.25">
      <c r="A152" s="565">
        <v>573</v>
      </c>
      <c r="B152" s="566" t="s">
        <v>432</v>
      </c>
      <c r="C152" s="567">
        <v>573</v>
      </c>
      <c r="D152" s="568" t="s">
        <v>432</v>
      </c>
      <c r="E152" s="569" t="s">
        <v>121</v>
      </c>
      <c r="F152" s="570" t="s">
        <v>90</v>
      </c>
      <c r="G152" s="570"/>
      <c r="H152" s="571">
        <v>25781</v>
      </c>
      <c r="I152" s="572" t="s">
        <v>199</v>
      </c>
      <c r="J152" s="573" t="s">
        <v>101</v>
      </c>
      <c r="K152" s="574" t="s">
        <v>102</v>
      </c>
      <c r="L152" s="575" t="s">
        <v>101</v>
      </c>
      <c r="M152" s="575" t="s">
        <v>101</v>
      </c>
      <c r="N152" s="576" t="s">
        <v>431</v>
      </c>
      <c r="O152" s="577">
        <v>41.85</v>
      </c>
      <c r="P152" s="578">
        <v>47.673999999999999</v>
      </c>
      <c r="Q152" s="579">
        <v>47.673999999999999</v>
      </c>
      <c r="R152" s="580">
        <v>37.649000000000001</v>
      </c>
    </row>
    <row r="153" spans="1:18" s="306" customFormat="1" ht="12.75" customHeight="1" x14ac:dyDescent="0.25">
      <c r="A153" s="565">
        <v>574</v>
      </c>
      <c r="B153" s="566" t="s">
        <v>433</v>
      </c>
      <c r="C153" s="567">
        <v>574</v>
      </c>
      <c r="D153" s="568" t="s">
        <v>433</v>
      </c>
      <c r="E153" s="569" t="s">
        <v>121</v>
      </c>
      <c r="F153" s="570" t="s">
        <v>90</v>
      </c>
      <c r="G153" s="570"/>
      <c r="H153" s="571">
        <v>25781</v>
      </c>
      <c r="I153" s="572" t="s">
        <v>199</v>
      </c>
      <c r="J153" s="573" t="s">
        <v>101</v>
      </c>
      <c r="K153" s="574" t="s">
        <v>102</v>
      </c>
      <c r="L153" s="575" t="s">
        <v>101</v>
      </c>
      <c r="M153" s="575" t="s">
        <v>101</v>
      </c>
      <c r="N153" s="576" t="s">
        <v>431</v>
      </c>
      <c r="O153" s="577">
        <v>41.85</v>
      </c>
      <c r="P153" s="578">
        <v>45.783999999999999</v>
      </c>
      <c r="Q153" s="579">
        <v>45.783999999999999</v>
      </c>
      <c r="R153" s="580">
        <v>38.293999999999997</v>
      </c>
    </row>
    <row r="154" spans="1:18" s="306" customFormat="1" ht="12.75" customHeight="1" x14ac:dyDescent="0.25">
      <c r="A154" s="565">
        <v>575</v>
      </c>
      <c r="B154" s="566" t="s">
        <v>434</v>
      </c>
      <c r="C154" s="567">
        <v>575</v>
      </c>
      <c r="D154" s="568" t="s">
        <v>434</v>
      </c>
      <c r="E154" s="569" t="s">
        <v>121</v>
      </c>
      <c r="F154" s="570" t="s">
        <v>90</v>
      </c>
      <c r="G154" s="570"/>
      <c r="H154" s="571">
        <v>25781</v>
      </c>
      <c r="I154" s="572" t="s">
        <v>199</v>
      </c>
      <c r="J154" s="573" t="s">
        <v>101</v>
      </c>
      <c r="K154" s="574" t="s">
        <v>102</v>
      </c>
      <c r="L154" s="575" t="s">
        <v>101</v>
      </c>
      <c r="M154" s="575" t="s">
        <v>101</v>
      </c>
      <c r="N154" s="576" t="s">
        <v>431</v>
      </c>
      <c r="O154" s="577">
        <v>41.85</v>
      </c>
      <c r="P154" s="578">
        <v>46.345999999999997</v>
      </c>
      <c r="Q154" s="579">
        <v>46.345999999999997</v>
      </c>
      <c r="R154" s="580">
        <v>36.399000000000001</v>
      </c>
    </row>
    <row r="155" spans="1:18" s="306" customFormat="1" ht="12.75" customHeight="1" x14ac:dyDescent="0.25">
      <c r="A155" s="565">
        <v>580</v>
      </c>
      <c r="B155" s="566" t="s">
        <v>435</v>
      </c>
      <c r="C155" s="567">
        <v>580</v>
      </c>
      <c r="D155" s="568" t="s">
        <v>435</v>
      </c>
      <c r="E155" s="569" t="s">
        <v>143</v>
      </c>
      <c r="F155" s="570" t="s">
        <v>166</v>
      </c>
      <c r="G155" s="570"/>
      <c r="H155" s="571">
        <v>32082</v>
      </c>
      <c r="I155" s="572" t="s">
        <v>199</v>
      </c>
      <c r="J155" s="573" t="s">
        <v>101</v>
      </c>
      <c r="K155" s="574" t="s">
        <v>102</v>
      </c>
      <c r="L155" s="575" t="s">
        <v>101</v>
      </c>
      <c r="M155" s="575" t="s">
        <v>101</v>
      </c>
      <c r="N155" s="576" t="s">
        <v>431</v>
      </c>
      <c r="O155" s="577">
        <v>40</v>
      </c>
      <c r="P155" s="578">
        <v>9.3510000000000009</v>
      </c>
      <c r="Q155" s="579">
        <v>9.3510000000000009</v>
      </c>
      <c r="R155" s="580">
        <v>0</v>
      </c>
    </row>
    <row r="156" spans="1:18" s="306" customFormat="1" ht="12.75" customHeight="1" x14ac:dyDescent="0.25">
      <c r="A156" s="565">
        <v>581</v>
      </c>
      <c r="B156" s="566" t="s">
        <v>436</v>
      </c>
      <c r="C156" s="567">
        <v>581</v>
      </c>
      <c r="D156" s="568" t="s">
        <v>436</v>
      </c>
      <c r="E156" s="569" t="s">
        <v>143</v>
      </c>
      <c r="F156" s="570" t="s">
        <v>166</v>
      </c>
      <c r="G156" s="570"/>
      <c r="H156" s="571">
        <v>32082</v>
      </c>
      <c r="I156" s="572" t="s">
        <v>199</v>
      </c>
      <c r="J156" s="573" t="s">
        <v>101</v>
      </c>
      <c r="K156" s="574" t="s">
        <v>102</v>
      </c>
      <c r="L156" s="575" t="s">
        <v>101</v>
      </c>
      <c r="M156" s="575" t="s">
        <v>101</v>
      </c>
      <c r="N156" s="576" t="s">
        <v>431</v>
      </c>
      <c r="O156" s="577">
        <v>40</v>
      </c>
      <c r="P156" s="578">
        <v>0</v>
      </c>
      <c r="Q156" s="579">
        <v>0</v>
      </c>
      <c r="R156" s="580">
        <v>27.684000000000001</v>
      </c>
    </row>
    <row r="157" spans="1:18" s="306" customFormat="1" ht="12.75" customHeight="1" x14ac:dyDescent="0.25">
      <c r="A157" s="565">
        <v>583</v>
      </c>
      <c r="B157" s="566" t="s">
        <v>437</v>
      </c>
      <c r="C157" s="567">
        <v>583</v>
      </c>
      <c r="D157" s="568" t="s">
        <v>437</v>
      </c>
      <c r="E157" s="569" t="s">
        <v>121</v>
      </c>
      <c r="F157" s="570" t="s">
        <v>90</v>
      </c>
      <c r="G157" s="570"/>
      <c r="H157" s="571">
        <v>30256</v>
      </c>
      <c r="I157" s="572" t="s">
        <v>438</v>
      </c>
      <c r="J157" s="573" t="s">
        <v>105</v>
      </c>
      <c r="K157" s="574" t="s">
        <v>218</v>
      </c>
      <c r="L157" s="575" t="s">
        <v>106</v>
      </c>
      <c r="M157" s="575" t="s">
        <v>107</v>
      </c>
      <c r="N157" s="576" t="s">
        <v>439</v>
      </c>
      <c r="O157" s="577">
        <v>99.500399999999999</v>
      </c>
      <c r="P157" s="578">
        <v>86.6</v>
      </c>
      <c r="Q157" s="579">
        <v>86.6</v>
      </c>
      <c r="R157" s="580">
        <v>66.799000000000007</v>
      </c>
    </row>
    <row r="158" spans="1:18" s="306" customFormat="1" ht="12.75" customHeight="1" x14ac:dyDescent="0.25">
      <c r="A158" s="565">
        <v>584</v>
      </c>
      <c r="B158" s="566" t="s">
        <v>440</v>
      </c>
      <c r="C158" s="567">
        <v>584</v>
      </c>
      <c r="D158" s="568" t="s">
        <v>440</v>
      </c>
      <c r="E158" s="569" t="s">
        <v>121</v>
      </c>
      <c r="F158" s="570" t="s">
        <v>90</v>
      </c>
      <c r="G158" s="570"/>
      <c r="H158" s="571">
        <v>30256</v>
      </c>
      <c r="I158" s="572" t="s">
        <v>438</v>
      </c>
      <c r="J158" s="573" t="s">
        <v>105</v>
      </c>
      <c r="K158" s="574" t="s">
        <v>218</v>
      </c>
      <c r="L158" s="575" t="s">
        <v>106</v>
      </c>
      <c r="M158" s="575" t="s">
        <v>107</v>
      </c>
      <c r="N158" s="576" t="s">
        <v>439</v>
      </c>
      <c r="O158" s="577">
        <v>99.500399999999999</v>
      </c>
      <c r="P158" s="578">
        <v>85.3</v>
      </c>
      <c r="Q158" s="579">
        <v>85.3</v>
      </c>
      <c r="R158" s="580">
        <v>65.3</v>
      </c>
    </row>
    <row r="159" spans="1:18" s="306" customFormat="1" ht="12.75" customHeight="1" x14ac:dyDescent="0.25">
      <c r="A159" s="565">
        <v>587</v>
      </c>
      <c r="B159" s="566" t="s">
        <v>441</v>
      </c>
      <c r="C159" s="567">
        <v>587</v>
      </c>
      <c r="D159" s="568" t="s">
        <v>441</v>
      </c>
      <c r="E159" s="569" t="s">
        <v>115</v>
      </c>
      <c r="F159" s="570" t="s">
        <v>111</v>
      </c>
      <c r="G159" s="570"/>
      <c r="H159" s="571">
        <v>6941</v>
      </c>
      <c r="I159" s="572" t="s">
        <v>187</v>
      </c>
      <c r="J159" s="573" t="s">
        <v>101</v>
      </c>
      <c r="K159" s="574" t="s">
        <v>118</v>
      </c>
      <c r="L159" s="575" t="s">
        <v>150</v>
      </c>
      <c r="M159" s="575" t="s">
        <v>101</v>
      </c>
      <c r="N159" s="576" t="s">
        <v>442</v>
      </c>
      <c r="O159" s="577">
        <v>31.499100000000002</v>
      </c>
      <c r="P159" s="578">
        <v>28.710999999999999</v>
      </c>
      <c r="Q159" s="579">
        <v>28.710999999999999</v>
      </c>
      <c r="R159" s="580">
        <v>28.311</v>
      </c>
    </row>
    <row r="160" spans="1:18" s="306" customFormat="1" ht="12.75" customHeight="1" x14ac:dyDescent="0.25">
      <c r="A160" s="565">
        <v>590</v>
      </c>
      <c r="B160" s="566" t="s">
        <v>443</v>
      </c>
      <c r="C160" s="567">
        <v>590</v>
      </c>
      <c r="D160" s="568" t="s">
        <v>444</v>
      </c>
      <c r="E160" s="569" t="s">
        <v>143</v>
      </c>
      <c r="F160" s="570" t="s">
        <v>144</v>
      </c>
      <c r="G160" s="570"/>
      <c r="H160" s="571">
        <v>32752</v>
      </c>
      <c r="I160" s="572" t="s">
        <v>313</v>
      </c>
      <c r="J160" s="573" t="s">
        <v>117</v>
      </c>
      <c r="K160" s="574" t="s">
        <v>93</v>
      </c>
      <c r="L160" s="575" t="s">
        <v>117</v>
      </c>
      <c r="M160" s="575" t="s">
        <v>117</v>
      </c>
      <c r="N160" s="576" t="s">
        <v>445</v>
      </c>
      <c r="O160" s="577">
        <v>46.999899999999997</v>
      </c>
      <c r="P160" s="578">
        <v>46.152000000000001</v>
      </c>
      <c r="Q160" s="579">
        <v>46.152000000000001</v>
      </c>
      <c r="R160" s="580">
        <v>46.152000000000001</v>
      </c>
    </row>
    <row r="161" spans="1:18" s="306" customFormat="1" ht="12.75" customHeight="1" x14ac:dyDescent="0.25">
      <c r="A161" s="565">
        <v>591</v>
      </c>
      <c r="B161" s="566" t="s">
        <v>446</v>
      </c>
      <c r="C161" s="567">
        <v>591</v>
      </c>
      <c r="D161" s="568" t="s">
        <v>3469</v>
      </c>
      <c r="E161" s="569" t="s">
        <v>143</v>
      </c>
      <c r="F161" s="570" t="s">
        <v>144</v>
      </c>
      <c r="G161" s="570" t="s">
        <v>193</v>
      </c>
      <c r="H161" s="571">
        <v>35735</v>
      </c>
      <c r="I161" s="572" t="s">
        <v>199</v>
      </c>
      <c r="J161" s="573" t="s">
        <v>117</v>
      </c>
      <c r="K161" s="574" t="s">
        <v>179</v>
      </c>
      <c r="L161" s="575" t="s">
        <v>200</v>
      </c>
      <c r="M161" s="575" t="s">
        <v>117</v>
      </c>
      <c r="N161" s="576" t="s">
        <v>447</v>
      </c>
      <c r="O161" s="577">
        <v>62.6875</v>
      </c>
      <c r="P161" s="578">
        <v>49.1</v>
      </c>
      <c r="Q161" s="579">
        <v>49.1</v>
      </c>
      <c r="R161" s="580">
        <v>42.59</v>
      </c>
    </row>
    <row r="162" spans="1:18" s="306" customFormat="1" ht="12.75" customHeight="1" x14ac:dyDescent="0.25">
      <c r="A162" s="565">
        <v>592</v>
      </c>
      <c r="B162" s="566" t="s">
        <v>448</v>
      </c>
      <c r="C162" s="567">
        <v>592</v>
      </c>
      <c r="D162" s="568" t="s">
        <v>448</v>
      </c>
      <c r="E162" s="569" t="s">
        <v>143</v>
      </c>
      <c r="F162" s="570" t="s">
        <v>144</v>
      </c>
      <c r="G162" s="570"/>
      <c r="H162" s="571">
        <v>32143</v>
      </c>
      <c r="I162" s="572" t="s">
        <v>145</v>
      </c>
      <c r="J162" s="573" t="s">
        <v>83</v>
      </c>
      <c r="K162" s="574" t="s">
        <v>102</v>
      </c>
      <c r="L162" s="575" t="s">
        <v>83</v>
      </c>
      <c r="M162" s="575" t="s">
        <v>83</v>
      </c>
      <c r="N162" s="576" t="s">
        <v>449</v>
      </c>
      <c r="O162" s="577">
        <v>20</v>
      </c>
      <c r="P162" s="578">
        <v>21.143000000000001</v>
      </c>
      <c r="Q162" s="579">
        <v>21.143000000000001</v>
      </c>
      <c r="R162" s="580">
        <v>21.145</v>
      </c>
    </row>
    <row r="163" spans="1:18" s="306" customFormat="1" ht="12.75" customHeight="1" x14ac:dyDescent="0.25">
      <c r="A163" s="565">
        <v>595</v>
      </c>
      <c r="B163" s="566" t="s">
        <v>450</v>
      </c>
      <c r="C163" s="567">
        <v>595</v>
      </c>
      <c r="D163" s="568" t="s">
        <v>450</v>
      </c>
      <c r="E163" s="569" t="s">
        <v>121</v>
      </c>
      <c r="F163" s="570" t="s">
        <v>139</v>
      </c>
      <c r="G163" s="570"/>
      <c r="H163" s="571">
        <v>24685</v>
      </c>
      <c r="I163" s="572" t="s">
        <v>170</v>
      </c>
      <c r="J163" s="573" t="s">
        <v>101</v>
      </c>
      <c r="K163" s="574" t="s">
        <v>179</v>
      </c>
      <c r="L163" s="575" t="s">
        <v>101</v>
      </c>
      <c r="M163" s="575" t="s">
        <v>101</v>
      </c>
      <c r="N163" s="576" t="s">
        <v>451</v>
      </c>
      <c r="O163" s="577">
        <v>18.59375</v>
      </c>
      <c r="P163" s="578">
        <v>20.748000000000001</v>
      </c>
      <c r="Q163" s="579">
        <v>20.748000000000001</v>
      </c>
      <c r="R163" s="580">
        <v>15.638</v>
      </c>
    </row>
    <row r="164" spans="1:18" s="306" customFormat="1" ht="12.75" customHeight="1" x14ac:dyDescent="0.25">
      <c r="A164" s="565">
        <v>596</v>
      </c>
      <c r="B164" s="566" t="s">
        <v>452</v>
      </c>
      <c r="C164" s="567">
        <v>596</v>
      </c>
      <c r="D164" s="568" t="s">
        <v>452</v>
      </c>
      <c r="E164" s="569" t="s">
        <v>121</v>
      </c>
      <c r="F164" s="570" t="s">
        <v>139</v>
      </c>
      <c r="G164" s="570"/>
      <c r="H164" s="571">
        <v>25204</v>
      </c>
      <c r="I164" s="572" t="s">
        <v>187</v>
      </c>
      <c r="J164" s="573" t="s">
        <v>101</v>
      </c>
      <c r="K164" s="574" t="s">
        <v>112</v>
      </c>
      <c r="L164" s="575" t="s">
        <v>101</v>
      </c>
      <c r="M164" s="575" t="s">
        <v>101</v>
      </c>
      <c r="N164" s="576" t="s">
        <v>453</v>
      </c>
      <c r="O164" s="577">
        <v>17.5</v>
      </c>
      <c r="P164" s="578">
        <v>17.734000000000002</v>
      </c>
      <c r="Q164" s="579">
        <v>17.734000000000002</v>
      </c>
      <c r="R164" s="580">
        <v>14.872</v>
      </c>
    </row>
    <row r="165" spans="1:18" s="306" customFormat="1" ht="12.75" customHeight="1" x14ac:dyDescent="0.25">
      <c r="A165" s="565">
        <v>598</v>
      </c>
      <c r="B165" s="566" t="s">
        <v>454</v>
      </c>
      <c r="C165" s="567">
        <v>598</v>
      </c>
      <c r="D165" s="568" t="s">
        <v>2572</v>
      </c>
      <c r="E165" s="569" t="s">
        <v>80</v>
      </c>
      <c r="F165" s="570" t="s">
        <v>90</v>
      </c>
      <c r="G165" s="570"/>
      <c r="H165" s="571">
        <v>23377</v>
      </c>
      <c r="I165" s="572" t="s">
        <v>122</v>
      </c>
      <c r="J165" s="573" t="s">
        <v>123</v>
      </c>
      <c r="K165" s="574" t="s">
        <v>118</v>
      </c>
      <c r="L165" s="575" t="s">
        <v>123</v>
      </c>
      <c r="M165" s="575" t="s">
        <v>123</v>
      </c>
      <c r="N165" s="576" t="s">
        <v>455</v>
      </c>
      <c r="O165" s="577">
        <v>4</v>
      </c>
      <c r="P165" s="578">
        <v>4.24</v>
      </c>
      <c r="Q165" s="579">
        <v>4.24</v>
      </c>
      <c r="R165" s="580">
        <v>3.94</v>
      </c>
    </row>
    <row r="166" spans="1:18" s="306" customFormat="1" ht="12.75" customHeight="1" x14ac:dyDescent="0.25">
      <c r="A166" s="565">
        <v>599</v>
      </c>
      <c r="B166" s="566" t="s">
        <v>456</v>
      </c>
      <c r="C166" s="567">
        <v>599</v>
      </c>
      <c r="D166" s="568" t="s">
        <v>456</v>
      </c>
      <c r="E166" s="569" t="s">
        <v>127</v>
      </c>
      <c r="F166" s="570" t="s">
        <v>111</v>
      </c>
      <c r="G166" s="570"/>
      <c r="H166" s="571">
        <v>3289</v>
      </c>
      <c r="I166" s="572" t="s">
        <v>134</v>
      </c>
      <c r="J166" s="573" t="s">
        <v>123</v>
      </c>
      <c r="K166" s="574" t="s">
        <v>135</v>
      </c>
      <c r="L166" s="575" t="s">
        <v>106</v>
      </c>
      <c r="M166" s="575" t="s">
        <v>107</v>
      </c>
      <c r="N166" s="576" t="s">
        <v>457</v>
      </c>
      <c r="O166" s="577">
        <v>34.56</v>
      </c>
      <c r="P166" s="578">
        <v>34.9</v>
      </c>
      <c r="Q166" s="579">
        <v>34.9</v>
      </c>
      <c r="R166" s="580">
        <v>34.9</v>
      </c>
    </row>
    <row r="167" spans="1:18" s="306" customFormat="1" ht="12.75" customHeight="1" x14ac:dyDescent="0.25">
      <c r="A167" s="565">
        <v>612</v>
      </c>
      <c r="B167" s="566" t="s">
        <v>458</v>
      </c>
      <c r="C167" s="567">
        <v>612</v>
      </c>
      <c r="D167" s="568" t="s">
        <v>458</v>
      </c>
      <c r="E167" s="569" t="s">
        <v>121</v>
      </c>
      <c r="F167" s="570" t="s">
        <v>89</v>
      </c>
      <c r="G167" s="570" t="s">
        <v>90</v>
      </c>
      <c r="H167" s="571">
        <v>26268</v>
      </c>
      <c r="I167" s="572" t="s">
        <v>438</v>
      </c>
      <c r="J167" s="573" t="s">
        <v>105</v>
      </c>
      <c r="K167" s="574" t="s">
        <v>128</v>
      </c>
      <c r="L167" s="575" t="s">
        <v>260</v>
      </c>
      <c r="M167" s="575" t="s">
        <v>261</v>
      </c>
      <c r="N167" s="576" t="s">
        <v>459</v>
      </c>
      <c r="O167" s="577">
        <v>21.25</v>
      </c>
      <c r="P167" s="578">
        <v>20.797999999999998</v>
      </c>
      <c r="Q167" s="579">
        <v>20.797999999999998</v>
      </c>
      <c r="R167" s="580">
        <v>15.916</v>
      </c>
    </row>
    <row r="168" spans="1:18" s="306" customFormat="1" ht="12.75" customHeight="1" x14ac:dyDescent="0.25">
      <c r="A168" s="565">
        <v>613</v>
      </c>
      <c r="B168" s="566" t="s">
        <v>460</v>
      </c>
      <c r="C168" s="567">
        <v>613</v>
      </c>
      <c r="D168" s="568" t="s">
        <v>460</v>
      </c>
      <c r="E168" s="569" t="s">
        <v>121</v>
      </c>
      <c r="F168" s="570" t="s">
        <v>89</v>
      </c>
      <c r="G168" s="570" t="s">
        <v>90</v>
      </c>
      <c r="H168" s="571">
        <v>33329</v>
      </c>
      <c r="I168" s="572" t="s">
        <v>438</v>
      </c>
      <c r="J168" s="573" t="s">
        <v>105</v>
      </c>
      <c r="K168" s="574" t="s">
        <v>128</v>
      </c>
      <c r="L168" s="575" t="s">
        <v>260</v>
      </c>
      <c r="M168" s="575" t="s">
        <v>261</v>
      </c>
      <c r="N168" s="576" t="s">
        <v>459</v>
      </c>
      <c r="O168" s="577">
        <v>41.920739999999995</v>
      </c>
      <c r="P168" s="578">
        <v>44.045999999999999</v>
      </c>
      <c r="Q168" s="579">
        <v>44.045999999999999</v>
      </c>
      <c r="R168" s="580">
        <v>29.936</v>
      </c>
    </row>
    <row r="169" spans="1:18" s="306" customFormat="1" ht="12.75" customHeight="1" x14ac:dyDescent="0.25">
      <c r="A169" s="565">
        <v>614</v>
      </c>
      <c r="B169" s="566" t="s">
        <v>461</v>
      </c>
      <c r="C169" s="567">
        <v>614</v>
      </c>
      <c r="D169" s="568" t="s">
        <v>461</v>
      </c>
      <c r="E169" s="569" t="s">
        <v>110</v>
      </c>
      <c r="F169" s="570" t="s">
        <v>111</v>
      </c>
      <c r="G169" s="570"/>
      <c r="H169" s="571">
        <v>19360</v>
      </c>
      <c r="I169" s="572" t="s">
        <v>122</v>
      </c>
      <c r="J169" s="573" t="s">
        <v>123</v>
      </c>
      <c r="K169" s="574" t="s">
        <v>140</v>
      </c>
      <c r="L169" s="575" t="s">
        <v>123</v>
      </c>
      <c r="M169" s="575" t="s">
        <v>123</v>
      </c>
      <c r="N169" s="576" t="s">
        <v>462</v>
      </c>
      <c r="O169" s="577">
        <v>5.5200000000000005</v>
      </c>
      <c r="P169" s="578">
        <v>3.2879999999999998</v>
      </c>
      <c r="Q169" s="579">
        <v>3.2879999999999998</v>
      </c>
      <c r="R169" s="580">
        <v>0.68500000000000005</v>
      </c>
    </row>
    <row r="170" spans="1:18" s="306" customFormat="1" ht="12.75" customHeight="1" x14ac:dyDescent="0.25">
      <c r="A170" s="565">
        <v>616</v>
      </c>
      <c r="B170" s="566" t="s">
        <v>463</v>
      </c>
      <c r="C170" s="567">
        <v>616</v>
      </c>
      <c r="D170" s="568" t="s">
        <v>463</v>
      </c>
      <c r="E170" s="569" t="s">
        <v>110</v>
      </c>
      <c r="F170" s="570" t="s">
        <v>111</v>
      </c>
      <c r="G170" s="570"/>
      <c r="H170" s="571">
        <v>32264</v>
      </c>
      <c r="I170" s="572" t="s">
        <v>249</v>
      </c>
      <c r="J170" s="573" t="s">
        <v>117</v>
      </c>
      <c r="K170" s="574" t="s">
        <v>131</v>
      </c>
      <c r="L170" s="575" t="s">
        <v>245</v>
      </c>
      <c r="M170" s="575" t="s">
        <v>117</v>
      </c>
      <c r="N170" s="576" t="s">
        <v>464</v>
      </c>
      <c r="O170" s="577">
        <v>12.999600000000001</v>
      </c>
      <c r="P170" s="578">
        <v>7.5890000000000004</v>
      </c>
      <c r="Q170" s="579">
        <v>7.5890000000000004</v>
      </c>
      <c r="R170" s="580">
        <v>8.9440000000000008</v>
      </c>
    </row>
    <row r="171" spans="1:18" s="306" customFormat="1" ht="12.75" customHeight="1" x14ac:dyDescent="0.25">
      <c r="A171" s="565">
        <v>617</v>
      </c>
      <c r="B171" s="566" t="s">
        <v>465</v>
      </c>
      <c r="C171" s="567">
        <v>617</v>
      </c>
      <c r="D171" s="568" t="s">
        <v>465</v>
      </c>
      <c r="E171" s="569" t="s">
        <v>110</v>
      </c>
      <c r="F171" s="570" t="s">
        <v>111</v>
      </c>
      <c r="G171" s="570"/>
      <c r="H171" s="571">
        <v>7306</v>
      </c>
      <c r="I171" s="572" t="s">
        <v>116</v>
      </c>
      <c r="J171" s="573" t="s">
        <v>117</v>
      </c>
      <c r="K171" s="574" t="s">
        <v>84</v>
      </c>
      <c r="L171" s="575" t="s">
        <v>117</v>
      </c>
      <c r="M171" s="575" t="s">
        <v>117</v>
      </c>
      <c r="N171" s="576" t="s">
        <v>466</v>
      </c>
      <c r="O171" s="577">
        <v>15.541999999999998</v>
      </c>
      <c r="P171" s="578">
        <v>11.766</v>
      </c>
      <c r="Q171" s="579">
        <v>11.766</v>
      </c>
      <c r="R171" s="580">
        <v>7.5209999999999999</v>
      </c>
    </row>
    <row r="172" spans="1:18" s="306" customFormat="1" ht="12.75" customHeight="1" x14ac:dyDescent="0.25">
      <c r="A172" s="565">
        <v>618</v>
      </c>
      <c r="B172" s="566" t="s">
        <v>467</v>
      </c>
      <c r="C172" s="567">
        <v>618</v>
      </c>
      <c r="D172" s="568" t="s">
        <v>3470</v>
      </c>
      <c r="E172" s="569" t="s">
        <v>143</v>
      </c>
      <c r="F172" s="570" t="s">
        <v>144</v>
      </c>
      <c r="G172" s="570"/>
      <c r="H172" s="571">
        <v>32234</v>
      </c>
      <c r="I172" s="572" t="s">
        <v>283</v>
      </c>
      <c r="J172" s="573" t="s">
        <v>83</v>
      </c>
      <c r="K172" s="574" t="s">
        <v>93</v>
      </c>
      <c r="L172" s="575" t="s">
        <v>83</v>
      </c>
      <c r="M172" s="575" t="s">
        <v>83</v>
      </c>
      <c r="N172" s="576" t="s">
        <v>468</v>
      </c>
      <c r="O172" s="577">
        <v>17.680000000000003</v>
      </c>
      <c r="P172" s="578">
        <v>7.0739999999999998</v>
      </c>
      <c r="Q172" s="579">
        <v>7.0739999999999998</v>
      </c>
      <c r="R172" s="580">
        <v>0</v>
      </c>
    </row>
    <row r="173" spans="1:18" s="306" customFormat="1" ht="12.75" customHeight="1" x14ac:dyDescent="0.25">
      <c r="A173" s="565">
        <v>619</v>
      </c>
      <c r="B173" s="566" t="s">
        <v>469</v>
      </c>
      <c r="C173" s="567">
        <v>619</v>
      </c>
      <c r="D173" s="568" t="s">
        <v>469</v>
      </c>
      <c r="E173" s="569" t="s">
        <v>121</v>
      </c>
      <c r="F173" s="570" t="s">
        <v>139</v>
      </c>
      <c r="G173" s="570"/>
      <c r="H173" s="571">
        <v>25051</v>
      </c>
      <c r="I173" s="572" t="s">
        <v>221</v>
      </c>
      <c r="J173" s="573" t="s">
        <v>83</v>
      </c>
      <c r="K173" s="574" t="s">
        <v>102</v>
      </c>
      <c r="L173" s="575" t="s">
        <v>83</v>
      </c>
      <c r="M173" s="575" t="s">
        <v>83</v>
      </c>
      <c r="N173" s="576" t="s">
        <v>470</v>
      </c>
      <c r="O173" s="577">
        <v>18.59375</v>
      </c>
      <c r="P173" s="578">
        <v>22.396999999999998</v>
      </c>
      <c r="Q173" s="579">
        <v>22.396999999999998</v>
      </c>
      <c r="R173" s="580">
        <v>17.446999999999999</v>
      </c>
    </row>
    <row r="174" spans="1:18" s="306" customFormat="1" ht="12.75" customHeight="1" x14ac:dyDescent="0.25">
      <c r="A174" s="565">
        <v>620</v>
      </c>
      <c r="B174" s="566" t="s">
        <v>471</v>
      </c>
      <c r="C174" s="567">
        <v>620</v>
      </c>
      <c r="D174" s="568" t="s">
        <v>471</v>
      </c>
      <c r="E174" s="569" t="s">
        <v>115</v>
      </c>
      <c r="F174" s="570" t="s">
        <v>111</v>
      </c>
      <c r="G174" s="570"/>
      <c r="H174" s="571">
        <v>18264</v>
      </c>
      <c r="I174" s="572" t="s">
        <v>134</v>
      </c>
      <c r="J174" s="573" t="s">
        <v>123</v>
      </c>
      <c r="K174" s="574" t="s">
        <v>124</v>
      </c>
      <c r="L174" s="575" t="s">
        <v>123</v>
      </c>
      <c r="M174" s="575" t="s">
        <v>83</v>
      </c>
      <c r="N174" s="576" t="s">
        <v>472</v>
      </c>
      <c r="O174" s="577">
        <v>35.64</v>
      </c>
      <c r="P174" s="578">
        <v>40.92</v>
      </c>
      <c r="Q174" s="579">
        <v>40.92</v>
      </c>
      <c r="R174" s="580">
        <v>40.914000000000001</v>
      </c>
    </row>
    <row r="175" spans="1:18" s="306" customFormat="1" ht="12.75" customHeight="1" x14ac:dyDescent="0.25">
      <c r="A175" s="565">
        <v>621</v>
      </c>
      <c r="B175" s="566" t="s">
        <v>473</v>
      </c>
      <c r="C175" s="567">
        <v>621</v>
      </c>
      <c r="D175" s="568" t="s">
        <v>473</v>
      </c>
      <c r="E175" s="569" t="s">
        <v>127</v>
      </c>
      <c r="F175" s="570" t="s">
        <v>111</v>
      </c>
      <c r="G175" s="570"/>
      <c r="H175" s="571">
        <v>14246</v>
      </c>
      <c r="I175" s="572" t="s">
        <v>116</v>
      </c>
      <c r="J175" s="573" t="s">
        <v>117</v>
      </c>
      <c r="K175" s="574" t="s">
        <v>135</v>
      </c>
      <c r="L175" s="575" t="s">
        <v>117</v>
      </c>
      <c r="M175" s="575" t="s">
        <v>117</v>
      </c>
      <c r="N175" s="576" t="s">
        <v>474</v>
      </c>
      <c r="O175" s="577">
        <v>13.0181</v>
      </c>
      <c r="P175" s="578">
        <v>14.855</v>
      </c>
      <c r="Q175" s="579">
        <v>14.855</v>
      </c>
      <c r="R175" s="580">
        <v>14.9</v>
      </c>
    </row>
    <row r="176" spans="1:18" s="306" customFormat="1" ht="12.75" customHeight="1" x14ac:dyDescent="0.25">
      <c r="A176" s="565">
        <v>622</v>
      </c>
      <c r="B176" s="566" t="s">
        <v>475</v>
      </c>
      <c r="C176" s="567">
        <v>622</v>
      </c>
      <c r="D176" s="568" t="s">
        <v>475</v>
      </c>
      <c r="E176" s="569" t="s">
        <v>110</v>
      </c>
      <c r="F176" s="570" t="s">
        <v>111</v>
      </c>
      <c r="G176" s="570"/>
      <c r="H176" s="571">
        <v>34060</v>
      </c>
      <c r="I176" s="572" t="s">
        <v>190</v>
      </c>
      <c r="J176" s="573" t="s">
        <v>123</v>
      </c>
      <c r="K176" s="574" t="s">
        <v>93</v>
      </c>
      <c r="L176" s="575" t="s">
        <v>123</v>
      </c>
      <c r="M176" s="575" t="s">
        <v>123</v>
      </c>
      <c r="N176" s="576" t="s">
        <v>476</v>
      </c>
      <c r="O176" s="577">
        <v>7.4249999999999998</v>
      </c>
      <c r="P176" s="578">
        <v>4.4189999999999996</v>
      </c>
      <c r="Q176" s="579">
        <v>4.4189999999999996</v>
      </c>
      <c r="R176" s="580">
        <v>1.321</v>
      </c>
    </row>
    <row r="177" spans="1:18" s="306" customFormat="1" ht="12.75" customHeight="1" x14ac:dyDescent="0.25">
      <c r="A177" s="565">
        <v>624</v>
      </c>
      <c r="B177" s="566" t="s">
        <v>477</v>
      </c>
      <c r="C177" s="567">
        <v>624</v>
      </c>
      <c r="D177" s="568" t="s">
        <v>477</v>
      </c>
      <c r="E177" s="569" t="s">
        <v>143</v>
      </c>
      <c r="F177" s="570" t="s">
        <v>166</v>
      </c>
      <c r="G177" s="570"/>
      <c r="H177" s="571">
        <v>32021</v>
      </c>
      <c r="I177" s="572" t="s">
        <v>397</v>
      </c>
      <c r="J177" s="573" t="s">
        <v>105</v>
      </c>
      <c r="K177" s="574" t="s">
        <v>124</v>
      </c>
      <c r="L177" s="575" t="s">
        <v>163</v>
      </c>
      <c r="M177" s="575" t="s">
        <v>107</v>
      </c>
      <c r="N177" s="576" t="s">
        <v>478</v>
      </c>
      <c r="O177" s="577">
        <v>42.839999999999996</v>
      </c>
      <c r="P177" s="578">
        <v>39.890999999999998</v>
      </c>
      <c r="Q177" s="579">
        <v>39.890999999999998</v>
      </c>
      <c r="R177" s="580">
        <v>39.58</v>
      </c>
    </row>
    <row r="178" spans="1:18" s="306" customFormat="1" ht="12.75" customHeight="1" x14ac:dyDescent="0.25">
      <c r="A178" s="565">
        <v>625</v>
      </c>
      <c r="B178" s="566" t="s">
        <v>479</v>
      </c>
      <c r="C178" s="567">
        <v>625</v>
      </c>
      <c r="D178" s="568" t="s">
        <v>479</v>
      </c>
      <c r="E178" s="569" t="s">
        <v>121</v>
      </c>
      <c r="F178" s="570" t="s">
        <v>90</v>
      </c>
      <c r="G178" s="570"/>
      <c r="H178" s="571">
        <v>25750</v>
      </c>
      <c r="I178" s="572" t="s">
        <v>259</v>
      </c>
      <c r="J178" s="573" t="s">
        <v>105</v>
      </c>
      <c r="K178" s="574" t="s">
        <v>390</v>
      </c>
      <c r="L178" s="575" t="s">
        <v>260</v>
      </c>
      <c r="M178" s="575" t="s">
        <v>261</v>
      </c>
      <c r="N178" s="576" t="s">
        <v>480</v>
      </c>
      <c r="O178" s="577">
        <v>55.08</v>
      </c>
      <c r="P178" s="578">
        <v>61.817</v>
      </c>
      <c r="Q178" s="579">
        <v>61.817</v>
      </c>
      <c r="R178" s="580">
        <v>42</v>
      </c>
    </row>
    <row r="179" spans="1:18" s="306" customFormat="1" ht="12.75" customHeight="1" x14ac:dyDescent="0.25">
      <c r="A179" s="565">
        <v>626</v>
      </c>
      <c r="B179" s="566" t="s">
        <v>481</v>
      </c>
      <c r="C179" s="567">
        <v>626</v>
      </c>
      <c r="D179" s="568" t="s">
        <v>481</v>
      </c>
      <c r="E179" s="569" t="s">
        <v>121</v>
      </c>
      <c r="F179" s="570" t="s">
        <v>90</v>
      </c>
      <c r="G179" s="570"/>
      <c r="H179" s="571">
        <v>25993</v>
      </c>
      <c r="I179" s="572" t="s">
        <v>259</v>
      </c>
      <c r="J179" s="573" t="s">
        <v>105</v>
      </c>
      <c r="K179" s="574" t="s">
        <v>390</v>
      </c>
      <c r="L179" s="575" t="s">
        <v>260</v>
      </c>
      <c r="M179" s="575" t="s">
        <v>261</v>
      </c>
      <c r="N179" s="576" t="s">
        <v>480</v>
      </c>
      <c r="O179" s="577">
        <v>55.08</v>
      </c>
      <c r="P179" s="578">
        <v>61.597999999999999</v>
      </c>
      <c r="Q179" s="579">
        <v>61.597999999999999</v>
      </c>
      <c r="R179" s="580">
        <v>39.847999999999999</v>
      </c>
    </row>
    <row r="180" spans="1:18" s="306" customFormat="1" ht="12.75" customHeight="1" x14ac:dyDescent="0.25">
      <c r="A180" s="565">
        <v>627</v>
      </c>
      <c r="B180" s="566" t="s">
        <v>482</v>
      </c>
      <c r="C180" s="567">
        <v>627</v>
      </c>
      <c r="D180" s="568" t="s">
        <v>482</v>
      </c>
      <c r="E180" s="569" t="s">
        <v>121</v>
      </c>
      <c r="F180" s="570" t="s">
        <v>90</v>
      </c>
      <c r="G180" s="570"/>
      <c r="H180" s="571">
        <v>25750</v>
      </c>
      <c r="I180" s="572" t="s">
        <v>259</v>
      </c>
      <c r="J180" s="573" t="s">
        <v>105</v>
      </c>
      <c r="K180" s="574" t="s">
        <v>390</v>
      </c>
      <c r="L180" s="575" t="s">
        <v>92</v>
      </c>
      <c r="M180" s="575" t="s">
        <v>195</v>
      </c>
      <c r="N180" s="576" t="s">
        <v>480</v>
      </c>
      <c r="O180" s="577">
        <v>55.08</v>
      </c>
      <c r="P180" s="578">
        <v>62.401000000000003</v>
      </c>
      <c r="Q180" s="579">
        <v>62.401000000000003</v>
      </c>
      <c r="R180" s="580">
        <v>42.000999999999998</v>
      </c>
    </row>
    <row r="181" spans="1:18" s="306" customFormat="1" ht="12.75" customHeight="1" x14ac:dyDescent="0.25">
      <c r="A181" s="565">
        <v>628</v>
      </c>
      <c r="B181" s="566" t="s">
        <v>483</v>
      </c>
      <c r="C181" s="567">
        <v>628</v>
      </c>
      <c r="D181" s="568" t="s">
        <v>483</v>
      </c>
      <c r="E181" s="569" t="s">
        <v>121</v>
      </c>
      <c r="F181" s="570" t="s">
        <v>139</v>
      </c>
      <c r="G181" s="570"/>
      <c r="H181" s="571">
        <v>25385</v>
      </c>
      <c r="I181" s="572" t="s">
        <v>233</v>
      </c>
      <c r="J181" s="573" t="s">
        <v>105</v>
      </c>
      <c r="K181" s="574" t="s">
        <v>102</v>
      </c>
      <c r="L181" s="575" t="s">
        <v>106</v>
      </c>
      <c r="M181" s="575" t="s">
        <v>107</v>
      </c>
      <c r="N181" s="576" t="s">
        <v>484</v>
      </c>
      <c r="O181" s="577">
        <v>18.59375</v>
      </c>
      <c r="P181" s="578">
        <v>20.812000000000001</v>
      </c>
      <c r="Q181" s="579">
        <v>20.812000000000001</v>
      </c>
      <c r="R181" s="580">
        <v>15.962</v>
      </c>
    </row>
    <row r="182" spans="1:18" s="306" customFormat="1" ht="12.75" customHeight="1" x14ac:dyDescent="0.25">
      <c r="A182" s="565">
        <v>630</v>
      </c>
      <c r="B182" s="566" t="s">
        <v>485</v>
      </c>
      <c r="C182" s="567">
        <v>630</v>
      </c>
      <c r="D182" s="568" t="s">
        <v>485</v>
      </c>
      <c r="E182" s="569" t="s">
        <v>121</v>
      </c>
      <c r="F182" s="570" t="s">
        <v>139</v>
      </c>
      <c r="G182" s="570"/>
      <c r="H182" s="571">
        <v>24838</v>
      </c>
      <c r="I182" s="572" t="s">
        <v>233</v>
      </c>
      <c r="J182" s="573" t="s">
        <v>105</v>
      </c>
      <c r="K182" s="574" t="s">
        <v>218</v>
      </c>
      <c r="L182" s="575" t="s">
        <v>106</v>
      </c>
      <c r="M182" s="575" t="s">
        <v>107</v>
      </c>
      <c r="N182" s="576" t="s">
        <v>486</v>
      </c>
      <c r="O182" s="577">
        <v>18.59375</v>
      </c>
      <c r="P182" s="578">
        <v>21.928000000000001</v>
      </c>
      <c r="Q182" s="579">
        <v>21.928000000000001</v>
      </c>
      <c r="R182" s="580">
        <v>17.143000000000001</v>
      </c>
    </row>
    <row r="183" spans="1:18" s="306" customFormat="1" ht="12.75" customHeight="1" x14ac:dyDescent="0.25">
      <c r="A183" s="565">
        <v>633</v>
      </c>
      <c r="B183" s="566" t="s">
        <v>487</v>
      </c>
      <c r="C183" s="567">
        <v>633</v>
      </c>
      <c r="D183" s="568" t="s">
        <v>487</v>
      </c>
      <c r="E183" s="569" t="s">
        <v>143</v>
      </c>
      <c r="F183" s="570" t="s">
        <v>89</v>
      </c>
      <c r="G183" s="570" t="s">
        <v>193</v>
      </c>
      <c r="H183" s="571">
        <v>20821</v>
      </c>
      <c r="I183" s="572" t="s">
        <v>233</v>
      </c>
      <c r="J183" s="573" t="s">
        <v>105</v>
      </c>
      <c r="K183" s="574" t="s">
        <v>218</v>
      </c>
      <c r="L183" s="575" t="s">
        <v>106</v>
      </c>
      <c r="M183" s="575" t="s">
        <v>107</v>
      </c>
      <c r="N183" s="576" t="s">
        <v>486</v>
      </c>
      <c r="O183" s="577">
        <v>113.63564999999998</v>
      </c>
      <c r="P183" s="578">
        <v>100.087</v>
      </c>
      <c r="Q183" s="579">
        <v>100.087</v>
      </c>
      <c r="R183" s="580">
        <v>94.275999999999996</v>
      </c>
    </row>
    <row r="184" spans="1:18" s="306" customFormat="1" ht="12.75" customHeight="1" x14ac:dyDescent="0.25">
      <c r="A184" s="565">
        <v>636</v>
      </c>
      <c r="B184" s="566" t="s">
        <v>488</v>
      </c>
      <c r="C184" s="567">
        <v>636</v>
      </c>
      <c r="D184" s="568" t="s">
        <v>488</v>
      </c>
      <c r="E184" s="569" t="s">
        <v>115</v>
      </c>
      <c r="F184" s="570" t="s">
        <v>111</v>
      </c>
      <c r="G184" s="570"/>
      <c r="H184" s="571">
        <v>10959</v>
      </c>
      <c r="I184" s="572" t="s">
        <v>116</v>
      </c>
      <c r="J184" s="573" t="s">
        <v>117</v>
      </c>
      <c r="K184" s="574" t="s">
        <v>135</v>
      </c>
      <c r="L184" s="575" t="s">
        <v>117</v>
      </c>
      <c r="M184" s="575" t="s">
        <v>117</v>
      </c>
      <c r="N184" s="576" t="s">
        <v>489</v>
      </c>
      <c r="O184" s="577">
        <v>27</v>
      </c>
      <c r="P184" s="578">
        <v>28.876000000000001</v>
      </c>
      <c r="Q184" s="579">
        <v>27.884</v>
      </c>
      <c r="R184" s="580">
        <v>28.968</v>
      </c>
    </row>
    <row r="185" spans="1:18" s="306" customFormat="1" ht="12.75" customHeight="1" x14ac:dyDescent="0.25">
      <c r="A185" s="565">
        <v>637</v>
      </c>
      <c r="B185" s="566" t="s">
        <v>490</v>
      </c>
      <c r="C185" s="567">
        <v>637</v>
      </c>
      <c r="D185" s="568" t="s">
        <v>490</v>
      </c>
      <c r="E185" s="569" t="s">
        <v>115</v>
      </c>
      <c r="F185" s="570" t="s">
        <v>111</v>
      </c>
      <c r="G185" s="570"/>
      <c r="H185" s="571">
        <v>11324</v>
      </c>
      <c r="I185" s="572" t="s">
        <v>116</v>
      </c>
      <c r="J185" s="573" t="s">
        <v>117</v>
      </c>
      <c r="K185" s="574" t="s">
        <v>135</v>
      </c>
      <c r="L185" s="575" t="s">
        <v>117</v>
      </c>
      <c r="M185" s="575" t="s">
        <v>117</v>
      </c>
      <c r="N185" s="576" t="s">
        <v>489</v>
      </c>
      <c r="O185" s="577">
        <v>32.817749999999997</v>
      </c>
      <c r="P185" s="578">
        <v>29.9</v>
      </c>
      <c r="Q185" s="579">
        <v>28.544</v>
      </c>
      <c r="R185" s="580">
        <v>29.745999999999999</v>
      </c>
    </row>
    <row r="186" spans="1:18" s="306" customFormat="1" ht="12.75" customHeight="1" x14ac:dyDescent="0.25">
      <c r="A186" s="565">
        <v>638</v>
      </c>
      <c r="B186" s="566" t="s">
        <v>491</v>
      </c>
      <c r="C186" s="567">
        <v>638</v>
      </c>
      <c r="D186" s="568" t="s">
        <v>491</v>
      </c>
      <c r="E186" s="569" t="s">
        <v>115</v>
      </c>
      <c r="F186" s="570" t="s">
        <v>111</v>
      </c>
      <c r="G186" s="570"/>
      <c r="H186" s="571">
        <v>14611</v>
      </c>
      <c r="I186" s="572" t="s">
        <v>116</v>
      </c>
      <c r="J186" s="573" t="s">
        <v>117</v>
      </c>
      <c r="K186" s="574" t="s">
        <v>135</v>
      </c>
      <c r="L186" s="575" t="s">
        <v>117</v>
      </c>
      <c r="M186" s="575" t="s">
        <v>117</v>
      </c>
      <c r="N186" s="576" t="s">
        <v>489</v>
      </c>
      <c r="O186" s="577">
        <v>29.7</v>
      </c>
      <c r="P186" s="578">
        <v>29.085999999999999</v>
      </c>
      <c r="Q186" s="579">
        <v>28.841999999999999</v>
      </c>
      <c r="R186" s="580">
        <v>29.033999999999999</v>
      </c>
    </row>
    <row r="187" spans="1:18" s="306" customFormat="1" ht="12.75" customHeight="1" x14ac:dyDescent="0.25">
      <c r="A187" s="565">
        <v>641</v>
      </c>
      <c r="B187" s="566" t="s">
        <v>493</v>
      </c>
      <c r="C187" s="567">
        <v>641</v>
      </c>
      <c r="D187" s="568" t="s">
        <v>493</v>
      </c>
      <c r="E187" s="569" t="s">
        <v>143</v>
      </c>
      <c r="F187" s="570" t="s">
        <v>193</v>
      </c>
      <c r="G187" s="570"/>
      <c r="H187" s="571">
        <v>23924</v>
      </c>
      <c r="I187" s="572" t="s">
        <v>199</v>
      </c>
      <c r="J187" s="573" t="s">
        <v>117</v>
      </c>
      <c r="K187" s="574" t="s">
        <v>179</v>
      </c>
      <c r="L187" s="575" t="s">
        <v>200</v>
      </c>
      <c r="M187" s="575" t="s">
        <v>117</v>
      </c>
      <c r="N187" s="576" t="s">
        <v>492</v>
      </c>
      <c r="O187" s="577">
        <v>125.66765999999998</v>
      </c>
      <c r="P187" s="578">
        <v>113.06</v>
      </c>
      <c r="Q187" s="579">
        <v>113.06</v>
      </c>
      <c r="R187" s="580">
        <v>110.87</v>
      </c>
    </row>
    <row r="188" spans="1:18" s="306" customFormat="1" ht="12.75" customHeight="1" x14ac:dyDescent="0.25">
      <c r="A188" s="565">
        <v>642</v>
      </c>
      <c r="B188" s="566" t="s">
        <v>494</v>
      </c>
      <c r="C188" s="567">
        <v>642</v>
      </c>
      <c r="D188" s="568" t="s">
        <v>494</v>
      </c>
      <c r="E188" s="569" t="s">
        <v>143</v>
      </c>
      <c r="F188" s="570" t="s">
        <v>193</v>
      </c>
      <c r="G188" s="570"/>
      <c r="H188" s="571">
        <v>28825</v>
      </c>
      <c r="I188" s="572" t="s">
        <v>199</v>
      </c>
      <c r="J188" s="573" t="s">
        <v>117</v>
      </c>
      <c r="K188" s="574" t="s">
        <v>179</v>
      </c>
      <c r="L188" s="575" t="s">
        <v>200</v>
      </c>
      <c r="M188" s="575" t="s">
        <v>117</v>
      </c>
      <c r="N188" s="576" t="s">
        <v>492</v>
      </c>
      <c r="O188" s="577">
        <v>632.4</v>
      </c>
      <c r="P188" s="578">
        <v>603.25</v>
      </c>
      <c r="Q188" s="579">
        <v>603.25</v>
      </c>
      <c r="R188" s="580">
        <v>595.54999999999995</v>
      </c>
    </row>
    <row r="189" spans="1:18" s="306" customFormat="1" ht="12.75" customHeight="1" x14ac:dyDescent="0.25">
      <c r="A189" s="565">
        <v>715</v>
      </c>
      <c r="B189" s="566" t="s">
        <v>495</v>
      </c>
      <c r="C189" s="567">
        <v>715</v>
      </c>
      <c r="D189" s="568" t="s">
        <v>495</v>
      </c>
      <c r="E189" s="569" t="s">
        <v>121</v>
      </c>
      <c r="F189" s="570" t="s">
        <v>81</v>
      </c>
      <c r="G189" s="570"/>
      <c r="H189" s="571">
        <v>35916</v>
      </c>
      <c r="I189" s="572" t="s">
        <v>496</v>
      </c>
      <c r="J189" s="573" t="s">
        <v>83</v>
      </c>
      <c r="K189" s="574" t="s">
        <v>84</v>
      </c>
      <c r="L189" s="575" t="s">
        <v>83</v>
      </c>
      <c r="M189" s="575" t="s">
        <v>83</v>
      </c>
      <c r="N189" s="576" t="s">
        <v>497</v>
      </c>
      <c r="O189" s="577">
        <v>4.9989999999999997</v>
      </c>
      <c r="P189" s="578">
        <v>2.161</v>
      </c>
      <c r="Q189" s="579">
        <v>2.161</v>
      </c>
      <c r="R189" s="580">
        <v>3.2490000000000001</v>
      </c>
    </row>
    <row r="190" spans="1:18" s="306" customFormat="1" ht="12.75" customHeight="1" x14ac:dyDescent="0.25">
      <c r="A190" s="565">
        <v>737</v>
      </c>
      <c r="B190" s="566" t="s">
        <v>498</v>
      </c>
      <c r="C190" s="567">
        <v>737</v>
      </c>
      <c r="D190" s="568" t="s">
        <v>498</v>
      </c>
      <c r="E190" s="569" t="s">
        <v>110</v>
      </c>
      <c r="F190" s="570" t="s">
        <v>111</v>
      </c>
      <c r="G190" s="570"/>
      <c r="H190" s="571">
        <v>29221</v>
      </c>
      <c r="I190" s="572" t="s">
        <v>122</v>
      </c>
      <c r="J190" s="573" t="s">
        <v>123</v>
      </c>
      <c r="K190" s="574" t="s">
        <v>128</v>
      </c>
      <c r="L190" s="575" t="s">
        <v>83</v>
      </c>
      <c r="M190" s="575" t="s">
        <v>123</v>
      </c>
      <c r="N190" s="576" t="s">
        <v>499</v>
      </c>
      <c r="O190" s="577">
        <v>4.8499999999999996</v>
      </c>
      <c r="P190" s="578">
        <v>3.198</v>
      </c>
      <c r="Q190" s="579">
        <v>3.198</v>
      </c>
      <c r="R190" s="580">
        <v>1.8759999999999999</v>
      </c>
    </row>
    <row r="191" spans="1:18" s="306" customFormat="1" ht="12.75" customHeight="1" x14ac:dyDescent="0.25">
      <c r="A191" s="565">
        <v>739</v>
      </c>
      <c r="B191" s="566" t="s">
        <v>500</v>
      </c>
      <c r="C191" s="567">
        <v>739</v>
      </c>
      <c r="D191" s="568" t="s">
        <v>500</v>
      </c>
      <c r="E191" s="569" t="s">
        <v>182</v>
      </c>
      <c r="F191" s="570" t="s">
        <v>111</v>
      </c>
      <c r="G191" s="570"/>
      <c r="H191" s="571">
        <v>10228</v>
      </c>
      <c r="I191" s="572" t="s">
        <v>187</v>
      </c>
      <c r="J191" s="573" t="s">
        <v>101</v>
      </c>
      <c r="K191" s="574" t="s">
        <v>128</v>
      </c>
      <c r="L191" s="575" t="s">
        <v>150</v>
      </c>
      <c r="M191" s="575" t="s">
        <v>101</v>
      </c>
      <c r="N191" s="576" t="s">
        <v>501</v>
      </c>
      <c r="O191" s="577">
        <v>35.839999999999996</v>
      </c>
      <c r="P191" s="578">
        <v>27.606999999999999</v>
      </c>
      <c r="Q191" s="579">
        <v>27.606999999999999</v>
      </c>
      <c r="R191" s="580">
        <v>28.449000000000002</v>
      </c>
    </row>
    <row r="192" spans="1:18" s="306" customFormat="1" ht="12.75" customHeight="1" x14ac:dyDescent="0.25">
      <c r="A192" s="565">
        <v>754</v>
      </c>
      <c r="B192" s="566" t="s">
        <v>502</v>
      </c>
      <c r="C192" s="567">
        <v>754</v>
      </c>
      <c r="D192" s="568" t="s">
        <v>502</v>
      </c>
      <c r="E192" s="569" t="s">
        <v>110</v>
      </c>
      <c r="F192" s="570" t="s">
        <v>111</v>
      </c>
      <c r="G192" s="570"/>
      <c r="H192" s="571">
        <v>20455</v>
      </c>
      <c r="I192" s="572" t="s">
        <v>116</v>
      </c>
      <c r="J192" s="573" t="s">
        <v>117</v>
      </c>
      <c r="K192" s="574" t="s">
        <v>204</v>
      </c>
      <c r="L192" s="575" t="s">
        <v>200</v>
      </c>
      <c r="M192" s="575" t="s">
        <v>117</v>
      </c>
      <c r="N192" s="576" t="s">
        <v>503</v>
      </c>
      <c r="O192" s="577">
        <v>4</v>
      </c>
      <c r="P192" s="578">
        <v>0</v>
      </c>
      <c r="Q192" s="579">
        <v>0</v>
      </c>
      <c r="R192" s="580">
        <v>0</v>
      </c>
    </row>
    <row r="193" spans="1:18" s="306" customFormat="1" ht="12.75" customHeight="1" x14ac:dyDescent="0.25">
      <c r="A193" s="565">
        <v>755</v>
      </c>
      <c r="B193" s="566" t="s">
        <v>504</v>
      </c>
      <c r="C193" s="567">
        <v>755</v>
      </c>
      <c r="D193" s="568" t="s">
        <v>504</v>
      </c>
      <c r="E193" s="569" t="s">
        <v>110</v>
      </c>
      <c r="F193" s="570" t="s">
        <v>111</v>
      </c>
      <c r="G193" s="570"/>
      <c r="H193" s="571">
        <v>3654</v>
      </c>
      <c r="I193" s="572" t="s">
        <v>116</v>
      </c>
      <c r="J193" s="573" t="s">
        <v>117</v>
      </c>
      <c r="K193" s="574" t="s">
        <v>204</v>
      </c>
      <c r="L193" s="575" t="s">
        <v>200</v>
      </c>
      <c r="M193" s="575" t="s">
        <v>117</v>
      </c>
      <c r="N193" s="576" t="s">
        <v>506</v>
      </c>
      <c r="O193" s="577">
        <v>15.12678</v>
      </c>
      <c r="P193" s="578">
        <v>6.8620000000000001</v>
      </c>
      <c r="Q193" s="579">
        <v>6.8620000000000001</v>
      </c>
      <c r="R193" s="580">
        <v>2.4889999999999999</v>
      </c>
    </row>
    <row r="194" spans="1:18" s="306" customFormat="1" ht="12.75" customHeight="1" x14ac:dyDescent="0.25">
      <c r="A194" s="565">
        <v>757</v>
      </c>
      <c r="B194" s="566" t="s">
        <v>507</v>
      </c>
      <c r="C194" s="567">
        <v>757</v>
      </c>
      <c r="D194" s="568" t="s">
        <v>507</v>
      </c>
      <c r="E194" s="569" t="s">
        <v>115</v>
      </c>
      <c r="F194" s="570" t="s">
        <v>111</v>
      </c>
      <c r="G194" s="570"/>
      <c r="H194" s="571">
        <v>19725</v>
      </c>
      <c r="I194" s="572" t="s">
        <v>116</v>
      </c>
      <c r="J194" s="573" t="s">
        <v>117</v>
      </c>
      <c r="K194" s="574" t="s">
        <v>135</v>
      </c>
      <c r="L194" s="575" t="s">
        <v>117</v>
      </c>
      <c r="M194" s="575" t="s">
        <v>117</v>
      </c>
      <c r="N194" s="576" t="s">
        <v>277</v>
      </c>
      <c r="O194" s="577">
        <v>1.4000000000000001</v>
      </c>
      <c r="P194" s="578">
        <v>1.2490000000000001</v>
      </c>
      <c r="Q194" s="579">
        <v>1.2490000000000001</v>
      </c>
      <c r="R194" s="580">
        <v>1.3959999999999999</v>
      </c>
    </row>
    <row r="195" spans="1:18" s="306" customFormat="1" ht="12.75" customHeight="1" x14ac:dyDescent="0.25">
      <c r="A195" s="565">
        <v>759</v>
      </c>
      <c r="B195" s="566" t="s">
        <v>508</v>
      </c>
      <c r="C195" s="567">
        <v>759</v>
      </c>
      <c r="D195" s="568" t="s">
        <v>508</v>
      </c>
      <c r="E195" s="569" t="s">
        <v>110</v>
      </c>
      <c r="F195" s="570" t="s">
        <v>111</v>
      </c>
      <c r="G195" s="570"/>
      <c r="H195" s="571">
        <v>6211</v>
      </c>
      <c r="I195" s="572" t="s">
        <v>509</v>
      </c>
      <c r="J195" s="573" t="s">
        <v>117</v>
      </c>
      <c r="K195" s="574" t="s">
        <v>112</v>
      </c>
      <c r="L195" s="575" t="s">
        <v>117</v>
      </c>
      <c r="M195" s="575" t="s">
        <v>117</v>
      </c>
      <c r="N195" s="576" t="s">
        <v>510</v>
      </c>
      <c r="O195" s="577">
        <v>5.8659999999999997</v>
      </c>
      <c r="P195" s="578">
        <v>2.5950000000000002</v>
      </c>
      <c r="Q195" s="579">
        <v>2.5950000000000002</v>
      </c>
      <c r="R195" s="580">
        <v>0</v>
      </c>
    </row>
    <row r="196" spans="1:18" s="306" customFormat="1" ht="12.75" customHeight="1" x14ac:dyDescent="0.25">
      <c r="A196" s="565">
        <v>760</v>
      </c>
      <c r="B196" s="566" t="s">
        <v>511</v>
      </c>
      <c r="C196" s="567">
        <v>760</v>
      </c>
      <c r="D196" s="568" t="s">
        <v>511</v>
      </c>
      <c r="E196" s="569" t="s">
        <v>110</v>
      </c>
      <c r="F196" s="570" t="s">
        <v>111</v>
      </c>
      <c r="G196" s="570"/>
      <c r="H196" s="571">
        <v>9133</v>
      </c>
      <c r="I196" s="572" t="s">
        <v>116</v>
      </c>
      <c r="J196" s="573" t="s">
        <v>117</v>
      </c>
      <c r="K196" s="574" t="s">
        <v>179</v>
      </c>
      <c r="L196" s="575" t="s">
        <v>200</v>
      </c>
      <c r="M196" s="575" t="s">
        <v>117</v>
      </c>
      <c r="N196" s="576" t="s">
        <v>512</v>
      </c>
      <c r="O196" s="577">
        <v>2.8499999999999996</v>
      </c>
      <c r="P196" s="578">
        <v>1.609</v>
      </c>
      <c r="Q196" s="579">
        <v>1.609</v>
      </c>
      <c r="R196" s="580">
        <v>1.3380000000000001</v>
      </c>
    </row>
    <row r="197" spans="1:18" s="306" customFormat="1" ht="12.75" customHeight="1" x14ac:dyDescent="0.25">
      <c r="A197" s="565">
        <v>761</v>
      </c>
      <c r="B197" s="566" t="s">
        <v>513</v>
      </c>
      <c r="C197" s="567">
        <v>761</v>
      </c>
      <c r="D197" s="568" t="s">
        <v>513</v>
      </c>
      <c r="E197" s="569" t="s">
        <v>110</v>
      </c>
      <c r="F197" s="570" t="s">
        <v>111</v>
      </c>
      <c r="G197" s="570"/>
      <c r="H197" s="571">
        <v>4750</v>
      </c>
      <c r="I197" s="572" t="s">
        <v>116</v>
      </c>
      <c r="J197" s="573" t="s">
        <v>117</v>
      </c>
      <c r="K197" s="574" t="s">
        <v>112</v>
      </c>
      <c r="L197" s="575" t="s">
        <v>117</v>
      </c>
      <c r="M197" s="575" t="s">
        <v>117</v>
      </c>
      <c r="N197" s="576" t="s">
        <v>514</v>
      </c>
      <c r="O197" s="577">
        <v>8.8558999999999983</v>
      </c>
      <c r="P197" s="578">
        <v>6.0960000000000001</v>
      </c>
      <c r="Q197" s="579">
        <v>6.0960000000000001</v>
      </c>
      <c r="R197" s="580">
        <v>3.472</v>
      </c>
    </row>
    <row r="198" spans="1:18" s="306" customFormat="1" ht="12.75" customHeight="1" x14ac:dyDescent="0.25">
      <c r="A198" s="565">
        <v>767</v>
      </c>
      <c r="B198" s="566" t="s">
        <v>515</v>
      </c>
      <c r="C198" s="567">
        <v>767</v>
      </c>
      <c r="D198" s="568" t="s">
        <v>515</v>
      </c>
      <c r="E198" s="569" t="s">
        <v>143</v>
      </c>
      <c r="F198" s="570" t="s">
        <v>166</v>
      </c>
      <c r="G198" s="570"/>
      <c r="H198" s="571">
        <v>32629</v>
      </c>
      <c r="I198" s="572" t="s">
        <v>397</v>
      </c>
      <c r="J198" s="573" t="s">
        <v>83</v>
      </c>
      <c r="K198" s="574" t="s">
        <v>218</v>
      </c>
      <c r="L198" s="575" t="s">
        <v>83</v>
      </c>
      <c r="M198" s="575" t="s">
        <v>83</v>
      </c>
      <c r="N198" s="576" t="s">
        <v>516</v>
      </c>
      <c r="O198" s="577">
        <v>15.7529</v>
      </c>
      <c r="P198" s="578">
        <v>12.254</v>
      </c>
      <c r="Q198" s="579">
        <v>12.254</v>
      </c>
      <c r="R198" s="580">
        <v>12.4</v>
      </c>
    </row>
    <row r="199" spans="1:18" s="306" customFormat="1" ht="12.75" customHeight="1" x14ac:dyDescent="0.25">
      <c r="A199" s="565">
        <v>768</v>
      </c>
      <c r="B199" s="566" t="s">
        <v>517</v>
      </c>
      <c r="C199" s="567">
        <v>768</v>
      </c>
      <c r="D199" s="568" t="s">
        <v>517</v>
      </c>
      <c r="E199" s="569" t="s">
        <v>110</v>
      </c>
      <c r="F199" s="570" t="s">
        <v>111</v>
      </c>
      <c r="G199" s="570"/>
      <c r="H199" s="571">
        <v>732</v>
      </c>
      <c r="I199" s="572" t="s">
        <v>3464</v>
      </c>
      <c r="J199" s="573" t="s">
        <v>83</v>
      </c>
      <c r="K199" s="574" t="s">
        <v>218</v>
      </c>
      <c r="L199" s="575" t="s">
        <v>83</v>
      </c>
      <c r="M199" s="575" t="s">
        <v>83</v>
      </c>
      <c r="N199" s="576" t="s">
        <v>519</v>
      </c>
      <c r="O199" s="577">
        <v>13.53</v>
      </c>
      <c r="P199" s="578">
        <v>8.0649999999999995</v>
      </c>
      <c r="Q199" s="579">
        <v>8.0649999999999995</v>
      </c>
      <c r="R199" s="580">
        <v>2.5329999999999999</v>
      </c>
    </row>
    <row r="200" spans="1:18" s="306" customFormat="1" ht="12.75" customHeight="1" x14ac:dyDescent="0.25">
      <c r="A200" s="565">
        <v>769</v>
      </c>
      <c r="B200" s="566" t="s">
        <v>520</v>
      </c>
      <c r="C200" s="567">
        <v>769</v>
      </c>
      <c r="D200" s="568" t="s">
        <v>520</v>
      </c>
      <c r="E200" s="569" t="s">
        <v>110</v>
      </c>
      <c r="F200" s="570" t="s">
        <v>111</v>
      </c>
      <c r="G200" s="570"/>
      <c r="H200" s="571">
        <v>30317</v>
      </c>
      <c r="I200" s="572" t="s">
        <v>217</v>
      </c>
      <c r="J200" s="573" t="s">
        <v>105</v>
      </c>
      <c r="K200" s="574" t="s">
        <v>218</v>
      </c>
      <c r="L200" s="575" t="s">
        <v>106</v>
      </c>
      <c r="M200" s="575" t="s">
        <v>107</v>
      </c>
      <c r="N200" s="576" t="s">
        <v>521</v>
      </c>
      <c r="O200" s="577">
        <v>31.094999999999999</v>
      </c>
      <c r="P200" s="578">
        <v>30.134</v>
      </c>
      <c r="Q200" s="579">
        <v>30.134</v>
      </c>
      <c r="R200" s="580">
        <v>4.2919999999999998</v>
      </c>
    </row>
    <row r="201" spans="1:18" s="306" customFormat="1" ht="12.75" customHeight="1" x14ac:dyDescent="0.25">
      <c r="A201" s="565">
        <v>772</v>
      </c>
      <c r="B201" s="566" t="s">
        <v>522</v>
      </c>
      <c r="C201" s="567">
        <v>772</v>
      </c>
      <c r="D201" s="568" t="s">
        <v>522</v>
      </c>
      <c r="E201" s="569" t="s">
        <v>115</v>
      </c>
      <c r="F201" s="570" t="s">
        <v>111</v>
      </c>
      <c r="G201" s="570"/>
      <c r="H201" s="571">
        <v>29221</v>
      </c>
      <c r="I201" s="572" t="s">
        <v>122</v>
      </c>
      <c r="J201" s="573" t="s">
        <v>123</v>
      </c>
      <c r="K201" s="574" t="s">
        <v>131</v>
      </c>
      <c r="L201" s="575" t="s">
        <v>83</v>
      </c>
      <c r="M201" s="575" t="s">
        <v>123</v>
      </c>
      <c r="N201" s="576" t="s">
        <v>523</v>
      </c>
      <c r="O201" s="577">
        <v>4.5</v>
      </c>
      <c r="P201" s="578">
        <v>0</v>
      </c>
      <c r="Q201" s="579">
        <v>0</v>
      </c>
      <c r="R201" s="580">
        <v>0</v>
      </c>
    </row>
    <row r="202" spans="1:18" s="306" customFormat="1" ht="12.75" customHeight="1" x14ac:dyDescent="0.25">
      <c r="A202" s="565">
        <v>774</v>
      </c>
      <c r="B202" s="566" t="s">
        <v>524</v>
      </c>
      <c r="C202" s="567">
        <v>774</v>
      </c>
      <c r="D202" s="568" t="s">
        <v>524</v>
      </c>
      <c r="E202" s="569" t="s">
        <v>115</v>
      </c>
      <c r="F202" s="570" t="s">
        <v>111</v>
      </c>
      <c r="G202" s="570"/>
      <c r="H202" s="571">
        <v>17533</v>
      </c>
      <c r="I202" s="572" t="s">
        <v>122</v>
      </c>
      <c r="J202" s="573" t="s">
        <v>123</v>
      </c>
      <c r="K202" s="574" t="s">
        <v>93</v>
      </c>
      <c r="L202" s="575" t="s">
        <v>123</v>
      </c>
      <c r="M202" s="575" t="s">
        <v>123</v>
      </c>
      <c r="N202" s="576" t="s">
        <v>525</v>
      </c>
      <c r="O202" s="577">
        <v>16.847999999999999</v>
      </c>
      <c r="P202" s="578">
        <v>15.585000000000001</v>
      </c>
      <c r="Q202" s="579">
        <v>15.585000000000001</v>
      </c>
      <c r="R202" s="580">
        <v>11.442</v>
      </c>
    </row>
    <row r="203" spans="1:18" s="306" customFormat="1" ht="12.75" customHeight="1" x14ac:dyDescent="0.25">
      <c r="A203" s="565">
        <v>779</v>
      </c>
      <c r="B203" s="566" t="s">
        <v>526</v>
      </c>
      <c r="C203" s="567">
        <v>779</v>
      </c>
      <c r="D203" s="568" t="s">
        <v>526</v>
      </c>
      <c r="E203" s="569" t="s">
        <v>110</v>
      </c>
      <c r="F203" s="570" t="s">
        <v>111</v>
      </c>
      <c r="G203" s="570"/>
      <c r="H203" s="571">
        <v>10228</v>
      </c>
      <c r="I203" s="572" t="s">
        <v>122</v>
      </c>
      <c r="J203" s="573" t="s">
        <v>123</v>
      </c>
      <c r="K203" s="574" t="s">
        <v>140</v>
      </c>
      <c r="L203" s="575" t="s">
        <v>123</v>
      </c>
      <c r="M203" s="575" t="s">
        <v>123</v>
      </c>
      <c r="N203" s="576" t="s">
        <v>527</v>
      </c>
      <c r="O203" s="577">
        <v>2.64</v>
      </c>
      <c r="P203" s="578">
        <v>1.752</v>
      </c>
      <c r="Q203" s="579">
        <v>1.752</v>
      </c>
      <c r="R203" s="580">
        <v>0.71899999999999997</v>
      </c>
    </row>
    <row r="204" spans="1:18" s="306" customFormat="1" ht="12.75" customHeight="1" x14ac:dyDescent="0.25">
      <c r="A204" s="565">
        <v>781</v>
      </c>
      <c r="B204" s="566" t="s">
        <v>528</v>
      </c>
      <c r="C204" s="567">
        <v>781</v>
      </c>
      <c r="D204" s="568" t="s">
        <v>528</v>
      </c>
      <c r="E204" s="569" t="s">
        <v>110</v>
      </c>
      <c r="F204" s="570" t="s">
        <v>111</v>
      </c>
      <c r="G204" s="570"/>
      <c r="H204" s="571">
        <v>31717</v>
      </c>
      <c r="I204" s="572" t="s">
        <v>122</v>
      </c>
      <c r="J204" s="573" t="s">
        <v>123</v>
      </c>
      <c r="K204" s="574" t="s">
        <v>179</v>
      </c>
      <c r="L204" s="575" t="s">
        <v>123</v>
      </c>
      <c r="M204" s="575" t="s">
        <v>123</v>
      </c>
      <c r="N204" s="576" t="s">
        <v>529</v>
      </c>
      <c r="O204" s="577">
        <v>2.2730000000000001</v>
      </c>
      <c r="P204" s="578">
        <v>0.41599999999999998</v>
      </c>
      <c r="Q204" s="579">
        <v>0.41599999999999998</v>
      </c>
      <c r="R204" s="580">
        <v>0</v>
      </c>
    </row>
    <row r="205" spans="1:18" s="306" customFormat="1" ht="12.75" customHeight="1" x14ac:dyDescent="0.25">
      <c r="A205" s="565">
        <v>783</v>
      </c>
      <c r="B205" s="566" t="s">
        <v>530</v>
      </c>
      <c r="C205" s="567">
        <v>783</v>
      </c>
      <c r="D205" s="568" t="s">
        <v>530</v>
      </c>
      <c r="E205" s="569" t="s">
        <v>110</v>
      </c>
      <c r="F205" s="570" t="s">
        <v>111</v>
      </c>
      <c r="G205" s="570"/>
      <c r="H205" s="571">
        <v>29221</v>
      </c>
      <c r="I205" s="572" t="s">
        <v>531</v>
      </c>
      <c r="J205" s="573" t="s">
        <v>123</v>
      </c>
      <c r="K205" s="574" t="s">
        <v>112</v>
      </c>
      <c r="L205" s="575" t="s">
        <v>123</v>
      </c>
      <c r="M205" s="575" t="s">
        <v>123</v>
      </c>
      <c r="N205" s="576" t="s">
        <v>532</v>
      </c>
      <c r="O205" s="577">
        <v>9.5829503999999996</v>
      </c>
      <c r="P205" s="578">
        <v>8.6980000000000004</v>
      </c>
      <c r="Q205" s="579">
        <v>8.6980000000000004</v>
      </c>
      <c r="R205" s="580">
        <v>1.218</v>
      </c>
    </row>
    <row r="206" spans="1:18" s="306" customFormat="1" ht="12.75" customHeight="1" x14ac:dyDescent="0.25">
      <c r="A206" s="565">
        <v>789</v>
      </c>
      <c r="B206" s="566" t="s">
        <v>533</v>
      </c>
      <c r="C206" s="567">
        <v>789</v>
      </c>
      <c r="D206" s="568" t="s">
        <v>533</v>
      </c>
      <c r="E206" s="569" t="s">
        <v>110</v>
      </c>
      <c r="F206" s="570" t="s">
        <v>111</v>
      </c>
      <c r="G206" s="570"/>
      <c r="H206" s="571">
        <v>31107</v>
      </c>
      <c r="I206" s="572" t="s">
        <v>534</v>
      </c>
      <c r="J206" s="573" t="s">
        <v>92</v>
      </c>
      <c r="K206" s="574" t="s">
        <v>93</v>
      </c>
      <c r="L206" s="575" t="s">
        <v>92</v>
      </c>
      <c r="M206" s="575" t="s">
        <v>92</v>
      </c>
      <c r="N206" s="576" t="s">
        <v>535</v>
      </c>
      <c r="O206" s="577">
        <v>3.4540000000000002</v>
      </c>
      <c r="P206" s="578">
        <v>0.98099999999999998</v>
      </c>
      <c r="Q206" s="579">
        <v>0.98099999999999998</v>
      </c>
      <c r="R206" s="580">
        <v>0.25800000000000001</v>
      </c>
    </row>
    <row r="207" spans="1:18" s="306" customFormat="1" ht="12.75" customHeight="1" x14ac:dyDescent="0.25">
      <c r="A207" s="565">
        <v>792</v>
      </c>
      <c r="B207" s="566" t="s">
        <v>536</v>
      </c>
      <c r="C207" s="567">
        <v>792</v>
      </c>
      <c r="D207" s="568" t="s">
        <v>536</v>
      </c>
      <c r="E207" s="569" t="s">
        <v>110</v>
      </c>
      <c r="F207" s="570" t="s">
        <v>111</v>
      </c>
      <c r="G207" s="570"/>
      <c r="H207" s="571">
        <v>32994</v>
      </c>
      <c r="I207" s="572" t="s">
        <v>537</v>
      </c>
      <c r="J207" s="573" t="s">
        <v>105</v>
      </c>
      <c r="K207" s="574" t="s">
        <v>84</v>
      </c>
      <c r="L207" s="575" t="s">
        <v>163</v>
      </c>
      <c r="M207" s="575" t="s">
        <v>107</v>
      </c>
      <c r="N207" s="576" t="s">
        <v>538</v>
      </c>
      <c r="O207" s="577">
        <v>0.79</v>
      </c>
      <c r="P207" s="578">
        <v>0.62</v>
      </c>
      <c r="Q207" s="579">
        <v>0.62</v>
      </c>
      <c r="R207" s="580">
        <v>0.45</v>
      </c>
    </row>
    <row r="208" spans="1:18" s="306" customFormat="1" ht="12.75" customHeight="1" x14ac:dyDescent="0.25">
      <c r="A208" s="565">
        <v>793</v>
      </c>
      <c r="B208" s="566" t="s">
        <v>539</v>
      </c>
      <c r="C208" s="567">
        <v>793</v>
      </c>
      <c r="D208" s="568" t="s">
        <v>539</v>
      </c>
      <c r="E208" s="569" t="s">
        <v>110</v>
      </c>
      <c r="F208" s="570" t="s">
        <v>111</v>
      </c>
      <c r="G208" s="570"/>
      <c r="H208" s="571">
        <v>32356</v>
      </c>
      <c r="I208" s="572" t="s">
        <v>537</v>
      </c>
      <c r="J208" s="573" t="s">
        <v>105</v>
      </c>
      <c r="K208" s="574" t="s">
        <v>128</v>
      </c>
      <c r="L208" s="575" t="s">
        <v>260</v>
      </c>
      <c r="M208" s="575" t="s">
        <v>261</v>
      </c>
      <c r="N208" s="576"/>
      <c r="O208" s="577">
        <v>0.27300000000000002</v>
      </c>
      <c r="P208" s="578">
        <v>0.249</v>
      </c>
      <c r="Q208" s="579">
        <v>0.249</v>
      </c>
      <c r="R208" s="580">
        <v>0.01</v>
      </c>
    </row>
    <row r="209" spans="1:18" s="306" customFormat="1" ht="12.75" customHeight="1" x14ac:dyDescent="0.25">
      <c r="A209" s="565">
        <v>794</v>
      </c>
      <c r="B209" s="566" t="s">
        <v>541</v>
      </c>
      <c r="C209" s="567">
        <v>794</v>
      </c>
      <c r="D209" s="568" t="s">
        <v>541</v>
      </c>
      <c r="E209" s="569" t="s">
        <v>110</v>
      </c>
      <c r="F209" s="570" t="s">
        <v>111</v>
      </c>
      <c r="G209" s="570"/>
      <c r="H209" s="571">
        <v>33695</v>
      </c>
      <c r="I209" s="572" t="s">
        <v>82</v>
      </c>
      <c r="J209" s="573" t="s">
        <v>83</v>
      </c>
      <c r="K209" s="574" t="s">
        <v>179</v>
      </c>
      <c r="L209" s="575" t="s">
        <v>123</v>
      </c>
      <c r="M209" s="575" t="s">
        <v>83</v>
      </c>
      <c r="N209" s="576"/>
      <c r="O209" s="577">
        <v>1</v>
      </c>
      <c r="P209" s="578">
        <v>0.88800000000000001</v>
      </c>
      <c r="Q209" s="579">
        <v>0.88800000000000001</v>
      </c>
      <c r="R209" s="580">
        <v>9.7000000000000003E-2</v>
      </c>
    </row>
    <row r="210" spans="1:18" s="306" customFormat="1" ht="12.75" customHeight="1" x14ac:dyDescent="0.25">
      <c r="A210" s="565">
        <v>795</v>
      </c>
      <c r="B210" s="566" t="s">
        <v>542</v>
      </c>
      <c r="C210" s="567">
        <v>795</v>
      </c>
      <c r="D210" s="568" t="s">
        <v>542</v>
      </c>
      <c r="E210" s="569" t="s">
        <v>110</v>
      </c>
      <c r="F210" s="570" t="s">
        <v>111</v>
      </c>
      <c r="G210" s="570"/>
      <c r="H210" s="571">
        <v>32660</v>
      </c>
      <c r="I210" s="572" t="s">
        <v>543</v>
      </c>
      <c r="J210" s="573" t="s">
        <v>83</v>
      </c>
      <c r="K210" s="574" t="s">
        <v>128</v>
      </c>
      <c r="L210" s="575" t="s">
        <v>123</v>
      </c>
      <c r="M210" s="575" t="s">
        <v>83</v>
      </c>
      <c r="N210" s="576" t="s">
        <v>544</v>
      </c>
      <c r="O210" s="577">
        <v>0.2</v>
      </c>
      <c r="P210" s="578">
        <v>0.11</v>
      </c>
      <c r="Q210" s="579">
        <v>0.11</v>
      </c>
      <c r="R210" s="580">
        <v>0</v>
      </c>
    </row>
    <row r="211" spans="1:18" s="306" customFormat="1" ht="12.75" customHeight="1" x14ac:dyDescent="0.25">
      <c r="A211" s="565">
        <v>796</v>
      </c>
      <c r="B211" s="566" t="s">
        <v>545</v>
      </c>
      <c r="C211" s="567">
        <v>796</v>
      </c>
      <c r="D211" s="568" t="s">
        <v>545</v>
      </c>
      <c r="E211" s="569" t="s">
        <v>127</v>
      </c>
      <c r="F211" s="570" t="s">
        <v>111</v>
      </c>
      <c r="G211" s="570"/>
      <c r="H211" s="571">
        <v>31444</v>
      </c>
      <c r="I211" s="572" t="s">
        <v>367</v>
      </c>
      <c r="J211" s="573" t="s">
        <v>101</v>
      </c>
      <c r="K211" s="574" t="s">
        <v>102</v>
      </c>
      <c r="L211" s="575" t="s">
        <v>101</v>
      </c>
      <c r="M211" s="575" t="s">
        <v>101</v>
      </c>
      <c r="N211" s="576" t="s">
        <v>546</v>
      </c>
      <c r="O211" s="577">
        <v>3.3</v>
      </c>
      <c r="P211" s="578">
        <v>3</v>
      </c>
      <c r="Q211" s="579">
        <v>3</v>
      </c>
      <c r="R211" s="580">
        <v>3</v>
      </c>
    </row>
    <row r="212" spans="1:18" s="306" customFormat="1" ht="12.75" customHeight="1" x14ac:dyDescent="0.25">
      <c r="A212" s="565">
        <v>797</v>
      </c>
      <c r="B212" s="566" t="s">
        <v>547</v>
      </c>
      <c r="C212" s="567">
        <v>797</v>
      </c>
      <c r="D212" s="568" t="s">
        <v>548</v>
      </c>
      <c r="E212" s="569" t="s">
        <v>110</v>
      </c>
      <c r="F212" s="570" t="s">
        <v>111</v>
      </c>
      <c r="G212" s="570"/>
      <c r="H212" s="571">
        <v>35521</v>
      </c>
      <c r="I212" s="572" t="s">
        <v>549</v>
      </c>
      <c r="J212" s="573" t="s">
        <v>101</v>
      </c>
      <c r="K212" s="574" t="s">
        <v>112</v>
      </c>
      <c r="L212" s="575" t="s">
        <v>101</v>
      </c>
      <c r="M212" s="575" t="s">
        <v>101</v>
      </c>
      <c r="N212" s="576"/>
      <c r="O212" s="577">
        <v>2.78</v>
      </c>
      <c r="P212" s="578">
        <v>2.456</v>
      </c>
      <c r="Q212" s="579">
        <v>2.456</v>
      </c>
      <c r="R212" s="580">
        <v>0.23899999999999999</v>
      </c>
    </row>
    <row r="213" spans="1:18" s="306" customFormat="1" ht="12.75" customHeight="1" x14ac:dyDescent="0.25">
      <c r="A213" s="565">
        <v>798</v>
      </c>
      <c r="B213" s="566" t="s">
        <v>550</v>
      </c>
      <c r="C213" s="567">
        <v>798</v>
      </c>
      <c r="D213" s="568" t="s">
        <v>550</v>
      </c>
      <c r="E213" s="569" t="s">
        <v>110</v>
      </c>
      <c r="F213" s="570" t="s">
        <v>111</v>
      </c>
      <c r="G213" s="570"/>
      <c r="H213" s="571">
        <v>32203</v>
      </c>
      <c r="I213" s="572" t="s">
        <v>367</v>
      </c>
      <c r="J213" s="573" t="s">
        <v>101</v>
      </c>
      <c r="K213" s="574" t="s">
        <v>179</v>
      </c>
      <c r="L213" s="575" t="s">
        <v>101</v>
      </c>
      <c r="M213" s="575" t="s">
        <v>101</v>
      </c>
      <c r="N213" s="576" t="s">
        <v>551</v>
      </c>
      <c r="O213" s="577">
        <v>3</v>
      </c>
      <c r="P213" s="578">
        <v>1.242</v>
      </c>
      <c r="Q213" s="579">
        <v>1.242</v>
      </c>
      <c r="R213" s="580">
        <v>0</v>
      </c>
    </row>
    <row r="214" spans="1:18" s="306" customFormat="1" ht="12.75" customHeight="1" x14ac:dyDescent="0.25">
      <c r="A214" s="565">
        <v>800</v>
      </c>
      <c r="B214" s="566" t="s">
        <v>552</v>
      </c>
      <c r="C214" s="567">
        <v>800</v>
      </c>
      <c r="D214" s="568" t="s">
        <v>552</v>
      </c>
      <c r="E214" s="569" t="s">
        <v>110</v>
      </c>
      <c r="F214" s="570" t="s">
        <v>111</v>
      </c>
      <c r="G214" s="570"/>
      <c r="H214" s="571">
        <v>31717</v>
      </c>
      <c r="I214" s="572" t="s">
        <v>301</v>
      </c>
      <c r="J214" s="573" t="s">
        <v>101</v>
      </c>
      <c r="K214" s="574" t="s">
        <v>128</v>
      </c>
      <c r="L214" s="575" t="s">
        <v>150</v>
      </c>
      <c r="M214" s="575" t="s">
        <v>101</v>
      </c>
      <c r="N214" s="576" t="s">
        <v>553</v>
      </c>
      <c r="O214" s="577">
        <v>1.51</v>
      </c>
      <c r="P214" s="578">
        <v>0.57399999999999995</v>
      </c>
      <c r="Q214" s="579">
        <v>0.57399999999999995</v>
      </c>
      <c r="R214" s="580">
        <v>0</v>
      </c>
    </row>
    <row r="215" spans="1:18" s="306" customFormat="1" ht="12.75" customHeight="1" x14ac:dyDescent="0.25">
      <c r="A215" s="565">
        <v>801</v>
      </c>
      <c r="B215" s="566" t="s">
        <v>554</v>
      </c>
      <c r="C215" s="567">
        <v>801</v>
      </c>
      <c r="D215" s="568" t="s">
        <v>554</v>
      </c>
      <c r="E215" s="569" t="s">
        <v>110</v>
      </c>
      <c r="F215" s="570" t="s">
        <v>111</v>
      </c>
      <c r="G215" s="570"/>
      <c r="H215" s="571">
        <v>33025</v>
      </c>
      <c r="I215" s="572" t="s">
        <v>309</v>
      </c>
      <c r="J215" s="573" t="s">
        <v>101</v>
      </c>
      <c r="K215" s="574" t="s">
        <v>362</v>
      </c>
      <c r="L215" s="575" t="s">
        <v>101</v>
      </c>
      <c r="M215" s="575" t="s">
        <v>101</v>
      </c>
      <c r="N215" s="576"/>
      <c r="O215" s="577">
        <v>0.77</v>
      </c>
      <c r="P215" s="578">
        <v>0</v>
      </c>
      <c r="Q215" s="579">
        <v>0</v>
      </c>
      <c r="R215" s="580">
        <v>0</v>
      </c>
    </row>
    <row r="216" spans="1:18" s="306" customFormat="1" ht="12.75" customHeight="1" x14ac:dyDescent="0.25">
      <c r="A216" s="565">
        <v>802</v>
      </c>
      <c r="B216" s="566" t="s">
        <v>555</v>
      </c>
      <c r="C216" s="567">
        <v>802</v>
      </c>
      <c r="D216" s="568" t="s">
        <v>555</v>
      </c>
      <c r="E216" s="569" t="s">
        <v>110</v>
      </c>
      <c r="F216" s="570" t="s">
        <v>111</v>
      </c>
      <c r="G216" s="570"/>
      <c r="H216" s="571">
        <v>33025</v>
      </c>
      <c r="I216" s="572" t="s">
        <v>309</v>
      </c>
      <c r="J216" s="573" t="s">
        <v>101</v>
      </c>
      <c r="K216" s="574" t="s">
        <v>362</v>
      </c>
      <c r="L216" s="575" t="s">
        <v>101</v>
      </c>
      <c r="M216" s="575" t="s">
        <v>101</v>
      </c>
      <c r="N216" s="576"/>
      <c r="O216" s="577">
        <v>0.77</v>
      </c>
      <c r="P216" s="578">
        <v>0.11899999999999999</v>
      </c>
      <c r="Q216" s="579">
        <v>0.11899999999999999</v>
      </c>
      <c r="R216" s="580">
        <v>0</v>
      </c>
    </row>
    <row r="217" spans="1:18" s="306" customFormat="1" ht="12.75" customHeight="1" x14ac:dyDescent="0.25">
      <c r="A217" s="565">
        <v>803</v>
      </c>
      <c r="B217" s="566" t="s">
        <v>556</v>
      </c>
      <c r="C217" s="567">
        <v>803</v>
      </c>
      <c r="D217" s="568" t="s">
        <v>556</v>
      </c>
      <c r="E217" s="569" t="s">
        <v>110</v>
      </c>
      <c r="F217" s="570" t="s">
        <v>111</v>
      </c>
      <c r="G217" s="570"/>
      <c r="H217" s="571">
        <v>34366</v>
      </c>
      <c r="I217" s="572" t="s">
        <v>309</v>
      </c>
      <c r="J217" s="573" t="s">
        <v>101</v>
      </c>
      <c r="K217" s="574" t="s">
        <v>362</v>
      </c>
      <c r="L217" s="575" t="s">
        <v>101</v>
      </c>
      <c r="M217" s="575" t="s">
        <v>101</v>
      </c>
      <c r="N217" s="576"/>
      <c r="O217" s="577">
        <v>0.5</v>
      </c>
      <c r="P217" s="578">
        <v>0.41399999999999998</v>
      </c>
      <c r="Q217" s="579">
        <v>0.41399999999999998</v>
      </c>
      <c r="R217" s="580">
        <v>0</v>
      </c>
    </row>
    <row r="218" spans="1:18" s="306" customFormat="1" ht="12.75" customHeight="1" x14ac:dyDescent="0.25">
      <c r="A218" s="565">
        <v>804</v>
      </c>
      <c r="B218" s="566" t="s">
        <v>557</v>
      </c>
      <c r="C218" s="567">
        <v>804</v>
      </c>
      <c r="D218" s="568" t="s">
        <v>557</v>
      </c>
      <c r="E218" s="569" t="s">
        <v>110</v>
      </c>
      <c r="F218" s="570" t="s">
        <v>111</v>
      </c>
      <c r="G218" s="570"/>
      <c r="H218" s="571">
        <v>32051</v>
      </c>
      <c r="I218" s="572" t="s">
        <v>558</v>
      </c>
      <c r="J218" s="573" t="s">
        <v>101</v>
      </c>
      <c r="K218" s="574" t="s">
        <v>362</v>
      </c>
      <c r="L218" s="575" t="s">
        <v>101</v>
      </c>
      <c r="M218" s="575" t="s">
        <v>101</v>
      </c>
      <c r="N218" s="576"/>
      <c r="O218" s="577">
        <v>1.94</v>
      </c>
      <c r="P218" s="578">
        <v>0.61899999999999999</v>
      </c>
      <c r="Q218" s="579">
        <v>0.61899999999999999</v>
      </c>
      <c r="R218" s="580">
        <v>0.12</v>
      </c>
    </row>
    <row r="219" spans="1:18" s="306" customFormat="1" ht="12.75" customHeight="1" x14ac:dyDescent="0.25">
      <c r="A219" s="565">
        <v>806</v>
      </c>
      <c r="B219" s="566" t="s">
        <v>559</v>
      </c>
      <c r="C219" s="567">
        <v>806</v>
      </c>
      <c r="D219" s="568" t="s">
        <v>559</v>
      </c>
      <c r="E219" s="569" t="s">
        <v>110</v>
      </c>
      <c r="F219" s="570" t="s">
        <v>111</v>
      </c>
      <c r="G219" s="570"/>
      <c r="H219" s="571">
        <v>34943</v>
      </c>
      <c r="I219" s="572" t="s">
        <v>540</v>
      </c>
      <c r="J219" s="573" t="s">
        <v>101</v>
      </c>
      <c r="K219" s="574" t="s">
        <v>362</v>
      </c>
      <c r="L219" s="575" t="s">
        <v>101</v>
      </c>
      <c r="M219" s="575" t="s">
        <v>101</v>
      </c>
      <c r="N219" s="576"/>
      <c r="O219" s="577">
        <v>0.28999999999999998</v>
      </c>
      <c r="P219" s="578">
        <v>0.24</v>
      </c>
      <c r="Q219" s="579">
        <v>0.24</v>
      </c>
      <c r="R219" s="580">
        <v>0</v>
      </c>
    </row>
    <row r="220" spans="1:18" s="306" customFormat="1" ht="12.75" customHeight="1" x14ac:dyDescent="0.25">
      <c r="A220" s="565">
        <v>807</v>
      </c>
      <c r="B220" s="566" t="s">
        <v>560</v>
      </c>
      <c r="C220" s="567">
        <v>807</v>
      </c>
      <c r="D220" s="568" t="s">
        <v>560</v>
      </c>
      <c r="E220" s="569" t="s">
        <v>110</v>
      </c>
      <c r="F220" s="570" t="s">
        <v>111</v>
      </c>
      <c r="G220" s="570"/>
      <c r="H220" s="571">
        <v>34759</v>
      </c>
      <c r="I220" s="572" t="s">
        <v>309</v>
      </c>
      <c r="J220" s="573" t="s">
        <v>101</v>
      </c>
      <c r="K220" s="574" t="s">
        <v>362</v>
      </c>
      <c r="L220" s="575" t="s">
        <v>101</v>
      </c>
      <c r="M220" s="575" t="s">
        <v>101</v>
      </c>
      <c r="N220" s="576"/>
      <c r="O220" s="577">
        <v>0.1</v>
      </c>
      <c r="P220" s="578">
        <v>6.3E-2</v>
      </c>
      <c r="Q220" s="579">
        <v>6.3E-2</v>
      </c>
      <c r="R220" s="580">
        <v>0</v>
      </c>
    </row>
    <row r="221" spans="1:18" s="306" customFormat="1" ht="12.75" customHeight="1" x14ac:dyDescent="0.25">
      <c r="A221" s="565">
        <v>808</v>
      </c>
      <c r="B221" s="566" t="s">
        <v>561</v>
      </c>
      <c r="C221" s="567">
        <v>808</v>
      </c>
      <c r="D221" s="568" t="s">
        <v>561</v>
      </c>
      <c r="E221" s="569" t="s">
        <v>110</v>
      </c>
      <c r="F221" s="570" t="s">
        <v>111</v>
      </c>
      <c r="G221" s="570"/>
      <c r="H221" s="571">
        <v>32599</v>
      </c>
      <c r="I221" s="572" t="s">
        <v>309</v>
      </c>
      <c r="J221" s="573" t="s">
        <v>101</v>
      </c>
      <c r="K221" s="574" t="s">
        <v>118</v>
      </c>
      <c r="L221" s="575" t="s">
        <v>150</v>
      </c>
      <c r="M221" s="575" t="s">
        <v>101</v>
      </c>
      <c r="N221" s="576"/>
      <c r="O221" s="577">
        <v>0.19</v>
      </c>
      <c r="P221" s="578">
        <v>3.3000000000000002E-2</v>
      </c>
      <c r="Q221" s="579">
        <v>3.3000000000000002E-2</v>
      </c>
      <c r="R221" s="580">
        <v>0</v>
      </c>
    </row>
    <row r="222" spans="1:18" s="306" customFormat="1" ht="12.75" customHeight="1" x14ac:dyDescent="0.25">
      <c r="A222" s="565">
        <v>810</v>
      </c>
      <c r="B222" s="566" t="s">
        <v>562</v>
      </c>
      <c r="C222" s="567">
        <v>810</v>
      </c>
      <c r="D222" s="568" t="s">
        <v>562</v>
      </c>
      <c r="E222" s="569" t="s">
        <v>110</v>
      </c>
      <c r="F222" s="570" t="s">
        <v>111</v>
      </c>
      <c r="G222" s="570"/>
      <c r="H222" s="571">
        <v>33117</v>
      </c>
      <c r="I222" s="572" t="s">
        <v>309</v>
      </c>
      <c r="J222" s="573" t="s">
        <v>101</v>
      </c>
      <c r="K222" s="574" t="s">
        <v>362</v>
      </c>
      <c r="L222" s="575" t="s">
        <v>101</v>
      </c>
      <c r="M222" s="575" t="s">
        <v>101</v>
      </c>
      <c r="N222" s="576" t="s">
        <v>563</v>
      </c>
      <c r="O222" s="577">
        <v>2.81</v>
      </c>
      <c r="P222" s="578">
        <v>1.6140000000000001</v>
      </c>
      <c r="Q222" s="579">
        <v>1.6140000000000001</v>
      </c>
      <c r="R222" s="580">
        <v>0.20399999999999999</v>
      </c>
    </row>
    <row r="223" spans="1:18" s="306" customFormat="1" ht="12.75" customHeight="1" x14ac:dyDescent="0.25">
      <c r="A223" s="565">
        <v>811</v>
      </c>
      <c r="B223" s="566" t="s">
        <v>564</v>
      </c>
      <c r="C223" s="567">
        <v>811</v>
      </c>
      <c r="D223" s="568" t="s">
        <v>564</v>
      </c>
      <c r="E223" s="569" t="s">
        <v>110</v>
      </c>
      <c r="F223" s="570" t="s">
        <v>111</v>
      </c>
      <c r="G223" s="570"/>
      <c r="H223" s="571">
        <v>1828</v>
      </c>
      <c r="I223" s="572" t="s">
        <v>187</v>
      </c>
      <c r="J223" s="573" t="s">
        <v>101</v>
      </c>
      <c r="K223" s="574" t="s">
        <v>179</v>
      </c>
      <c r="L223" s="575" t="s">
        <v>101</v>
      </c>
      <c r="M223" s="575" t="s">
        <v>101</v>
      </c>
      <c r="N223" s="576" t="s">
        <v>565</v>
      </c>
      <c r="O223" s="577">
        <v>0.32</v>
      </c>
      <c r="P223" s="578">
        <v>0</v>
      </c>
      <c r="Q223" s="579">
        <v>0</v>
      </c>
      <c r="R223" s="580">
        <v>0</v>
      </c>
    </row>
    <row r="224" spans="1:18" s="306" customFormat="1" ht="12.75" customHeight="1" x14ac:dyDescent="0.25">
      <c r="A224" s="565">
        <v>812</v>
      </c>
      <c r="B224" s="566" t="s">
        <v>566</v>
      </c>
      <c r="C224" s="567">
        <v>812</v>
      </c>
      <c r="D224" s="568" t="s">
        <v>566</v>
      </c>
      <c r="E224" s="569" t="s">
        <v>110</v>
      </c>
      <c r="F224" s="570" t="s">
        <v>111</v>
      </c>
      <c r="G224" s="570"/>
      <c r="H224" s="571">
        <v>17533</v>
      </c>
      <c r="I224" s="572" t="s">
        <v>217</v>
      </c>
      <c r="J224" s="573" t="s">
        <v>105</v>
      </c>
      <c r="K224" s="574" t="s">
        <v>218</v>
      </c>
      <c r="L224" s="575" t="s">
        <v>106</v>
      </c>
      <c r="M224" s="575" t="s">
        <v>107</v>
      </c>
      <c r="N224" s="576" t="s">
        <v>567</v>
      </c>
      <c r="O224" s="577">
        <v>0.53300000000000003</v>
      </c>
      <c r="P224" s="578">
        <v>0</v>
      </c>
      <c r="Q224" s="579">
        <v>0</v>
      </c>
      <c r="R224" s="580">
        <v>0</v>
      </c>
    </row>
    <row r="225" spans="1:18" s="306" customFormat="1" ht="12.75" customHeight="1" x14ac:dyDescent="0.25">
      <c r="A225" s="565">
        <v>813</v>
      </c>
      <c r="B225" s="566" t="s">
        <v>568</v>
      </c>
      <c r="C225" s="567">
        <v>813</v>
      </c>
      <c r="D225" s="568" t="s">
        <v>568</v>
      </c>
      <c r="E225" s="569" t="s">
        <v>110</v>
      </c>
      <c r="F225" s="570" t="s">
        <v>111</v>
      </c>
      <c r="G225" s="570"/>
      <c r="H225" s="571">
        <v>6941</v>
      </c>
      <c r="I225" s="572" t="s">
        <v>187</v>
      </c>
      <c r="J225" s="573" t="s">
        <v>101</v>
      </c>
      <c r="K225" s="574" t="s">
        <v>112</v>
      </c>
      <c r="L225" s="575" t="s">
        <v>101</v>
      </c>
      <c r="M225" s="575" t="s">
        <v>101</v>
      </c>
      <c r="N225" s="576" t="s">
        <v>453</v>
      </c>
      <c r="O225" s="577">
        <v>2.1219999999999999</v>
      </c>
      <c r="P225" s="578">
        <v>1.859</v>
      </c>
      <c r="Q225" s="579">
        <v>1.859</v>
      </c>
      <c r="R225" s="580">
        <v>0</v>
      </c>
    </row>
    <row r="226" spans="1:18" s="306" customFormat="1" ht="12.75" customHeight="1" x14ac:dyDescent="0.25">
      <c r="A226" s="565">
        <v>814</v>
      </c>
      <c r="B226" s="566" t="s">
        <v>569</v>
      </c>
      <c r="C226" s="567">
        <v>814</v>
      </c>
      <c r="D226" s="568" t="s">
        <v>569</v>
      </c>
      <c r="E226" s="569" t="s">
        <v>110</v>
      </c>
      <c r="F226" s="570" t="s">
        <v>111</v>
      </c>
      <c r="G226" s="570"/>
      <c r="H226" s="571">
        <v>36617</v>
      </c>
      <c r="I226" s="572" t="s">
        <v>122</v>
      </c>
      <c r="J226" s="573" t="s">
        <v>123</v>
      </c>
      <c r="K226" s="574" t="s">
        <v>390</v>
      </c>
      <c r="L226" s="575" t="s">
        <v>123</v>
      </c>
      <c r="M226" s="575" t="s">
        <v>123</v>
      </c>
      <c r="N226" s="576" t="s">
        <v>570</v>
      </c>
      <c r="O226" s="577">
        <v>1.05</v>
      </c>
      <c r="P226" s="578">
        <v>4.4999999999999998E-2</v>
      </c>
      <c r="Q226" s="579">
        <v>4.4999999999999998E-2</v>
      </c>
      <c r="R226" s="580">
        <v>0</v>
      </c>
    </row>
    <row r="227" spans="1:18" s="306" customFormat="1" ht="12.75" customHeight="1" x14ac:dyDescent="0.25">
      <c r="A227" s="565">
        <v>815</v>
      </c>
      <c r="B227" s="566" t="s">
        <v>571</v>
      </c>
      <c r="C227" s="567">
        <v>815</v>
      </c>
      <c r="D227" s="568" t="s">
        <v>571</v>
      </c>
      <c r="E227" s="569" t="s">
        <v>110</v>
      </c>
      <c r="F227" s="570" t="s">
        <v>111</v>
      </c>
      <c r="G227" s="570"/>
      <c r="H227" s="571">
        <v>36063</v>
      </c>
      <c r="I227" s="572" t="s">
        <v>122</v>
      </c>
      <c r="J227" s="573" t="s">
        <v>123</v>
      </c>
      <c r="K227" s="574" t="s">
        <v>390</v>
      </c>
      <c r="L227" s="575" t="s">
        <v>123</v>
      </c>
      <c r="M227" s="575" t="s">
        <v>123</v>
      </c>
      <c r="N227" s="576" t="s">
        <v>572</v>
      </c>
      <c r="O227" s="577">
        <v>2.496</v>
      </c>
      <c r="P227" s="578">
        <v>1.504</v>
      </c>
      <c r="Q227" s="579">
        <v>1.504</v>
      </c>
      <c r="R227" s="580">
        <v>0</v>
      </c>
    </row>
    <row r="228" spans="1:18" s="306" customFormat="1" ht="12.75" customHeight="1" x14ac:dyDescent="0.25">
      <c r="A228" s="565">
        <v>816</v>
      </c>
      <c r="B228" s="566" t="s">
        <v>573</v>
      </c>
      <c r="C228" s="567">
        <v>816</v>
      </c>
      <c r="D228" s="568" t="s">
        <v>573</v>
      </c>
      <c r="E228" s="569" t="s">
        <v>110</v>
      </c>
      <c r="F228" s="570" t="s">
        <v>111</v>
      </c>
      <c r="G228" s="570"/>
      <c r="H228" s="571">
        <v>36063</v>
      </c>
      <c r="I228" s="572" t="s">
        <v>122</v>
      </c>
      <c r="J228" s="573" t="s">
        <v>123</v>
      </c>
      <c r="K228" s="574" t="s">
        <v>124</v>
      </c>
      <c r="L228" s="575" t="s">
        <v>123</v>
      </c>
      <c r="M228" s="575" t="s">
        <v>123</v>
      </c>
      <c r="N228" s="576" t="s">
        <v>574</v>
      </c>
      <c r="O228" s="577">
        <v>2.5910000000000002</v>
      </c>
      <c r="P228" s="578">
        <v>0.70499999999999996</v>
      </c>
      <c r="Q228" s="579">
        <v>0.70499999999999996</v>
      </c>
      <c r="R228" s="580">
        <v>0</v>
      </c>
    </row>
    <row r="229" spans="1:18" s="306" customFormat="1" ht="12.75" customHeight="1" x14ac:dyDescent="0.25">
      <c r="A229" s="565">
        <v>817</v>
      </c>
      <c r="B229" s="566" t="s">
        <v>575</v>
      </c>
      <c r="C229" s="567">
        <v>817</v>
      </c>
      <c r="D229" s="568" t="s">
        <v>575</v>
      </c>
      <c r="E229" s="569" t="s">
        <v>110</v>
      </c>
      <c r="F229" s="570" t="s">
        <v>111</v>
      </c>
      <c r="G229" s="570"/>
      <c r="H229" s="571">
        <v>36617</v>
      </c>
      <c r="I229" s="572" t="s">
        <v>122</v>
      </c>
      <c r="J229" s="573" t="s">
        <v>123</v>
      </c>
      <c r="K229" s="574" t="s">
        <v>124</v>
      </c>
      <c r="L229" s="575" t="s">
        <v>123</v>
      </c>
      <c r="M229" s="575" t="s">
        <v>123</v>
      </c>
      <c r="N229" s="576" t="s">
        <v>576</v>
      </c>
      <c r="O229" s="577">
        <v>0.67600000000000005</v>
      </c>
      <c r="P229" s="578">
        <v>0.15</v>
      </c>
      <c r="Q229" s="579">
        <v>0.15</v>
      </c>
      <c r="R229" s="580">
        <v>0</v>
      </c>
    </row>
    <row r="230" spans="1:18" s="306" customFormat="1" ht="12.75" customHeight="1" x14ac:dyDescent="0.25">
      <c r="A230" s="565">
        <v>818</v>
      </c>
      <c r="B230" s="566" t="s">
        <v>577</v>
      </c>
      <c r="C230" s="567">
        <v>818</v>
      </c>
      <c r="D230" s="568" t="s">
        <v>577</v>
      </c>
      <c r="E230" s="569" t="s">
        <v>110</v>
      </c>
      <c r="F230" s="570" t="s">
        <v>111</v>
      </c>
      <c r="G230" s="570"/>
      <c r="H230" s="571">
        <v>36617</v>
      </c>
      <c r="I230" s="572" t="s">
        <v>122</v>
      </c>
      <c r="J230" s="573" t="s">
        <v>123</v>
      </c>
      <c r="K230" s="574" t="s">
        <v>179</v>
      </c>
      <c r="L230" s="575" t="s">
        <v>83</v>
      </c>
      <c r="M230" s="575" t="s">
        <v>123</v>
      </c>
      <c r="N230" s="576" t="s">
        <v>578</v>
      </c>
      <c r="O230" s="577">
        <v>0.4</v>
      </c>
      <c r="P230" s="578">
        <v>8.2000000000000003E-2</v>
      </c>
      <c r="Q230" s="579">
        <v>8.2000000000000003E-2</v>
      </c>
      <c r="R230" s="580">
        <v>7.9000000000000001E-2</v>
      </c>
    </row>
    <row r="231" spans="1:18" s="306" customFormat="1" ht="12.75" customHeight="1" x14ac:dyDescent="0.25">
      <c r="A231" s="565">
        <v>819</v>
      </c>
      <c r="B231" s="566" t="s">
        <v>579</v>
      </c>
      <c r="C231" s="567">
        <v>819</v>
      </c>
      <c r="D231" s="568" t="s">
        <v>579</v>
      </c>
      <c r="E231" s="569" t="s">
        <v>110</v>
      </c>
      <c r="F231" s="570" t="s">
        <v>111</v>
      </c>
      <c r="G231" s="570"/>
      <c r="H231" s="571">
        <v>36063</v>
      </c>
      <c r="I231" s="572" t="s">
        <v>122</v>
      </c>
      <c r="J231" s="573" t="s">
        <v>123</v>
      </c>
      <c r="K231" s="574" t="s">
        <v>179</v>
      </c>
      <c r="L231" s="575" t="s">
        <v>83</v>
      </c>
      <c r="M231" s="575" t="s">
        <v>123</v>
      </c>
      <c r="N231" s="576" t="s">
        <v>580</v>
      </c>
      <c r="O231" s="577">
        <v>3.64</v>
      </c>
      <c r="P231" s="578">
        <v>5.8999999999999997E-2</v>
      </c>
      <c r="Q231" s="579">
        <v>5.8999999999999997E-2</v>
      </c>
      <c r="R231" s="580">
        <v>1.2999999999999999E-2</v>
      </c>
    </row>
    <row r="232" spans="1:18" s="306" customFormat="1" ht="12.75" customHeight="1" x14ac:dyDescent="0.25">
      <c r="A232" s="565">
        <v>820</v>
      </c>
      <c r="B232" s="566" t="s">
        <v>581</v>
      </c>
      <c r="C232" s="567">
        <v>820</v>
      </c>
      <c r="D232" s="568" t="s">
        <v>581</v>
      </c>
      <c r="E232" s="569" t="s">
        <v>110</v>
      </c>
      <c r="F232" s="570" t="s">
        <v>111</v>
      </c>
      <c r="G232" s="570"/>
      <c r="H232" s="571">
        <v>36617</v>
      </c>
      <c r="I232" s="572" t="s">
        <v>122</v>
      </c>
      <c r="J232" s="573" t="s">
        <v>123</v>
      </c>
      <c r="K232" s="574" t="s">
        <v>179</v>
      </c>
      <c r="L232" s="575" t="s">
        <v>83</v>
      </c>
      <c r="M232" s="575" t="s">
        <v>123</v>
      </c>
      <c r="N232" s="576" t="s">
        <v>582</v>
      </c>
      <c r="O232" s="577">
        <v>1</v>
      </c>
      <c r="P232" s="578">
        <v>0.106</v>
      </c>
      <c r="Q232" s="579">
        <v>0.106</v>
      </c>
      <c r="R232" s="580">
        <v>0.191</v>
      </c>
    </row>
    <row r="233" spans="1:18" s="306" customFormat="1" ht="12.75" customHeight="1" x14ac:dyDescent="0.25">
      <c r="A233" s="565">
        <v>821</v>
      </c>
      <c r="B233" s="566" t="s">
        <v>583</v>
      </c>
      <c r="C233" s="567">
        <v>821</v>
      </c>
      <c r="D233" s="568" t="s">
        <v>583</v>
      </c>
      <c r="E233" s="569" t="s">
        <v>110</v>
      </c>
      <c r="F233" s="570" t="s">
        <v>111</v>
      </c>
      <c r="G233" s="570"/>
      <c r="H233" s="571">
        <v>36617</v>
      </c>
      <c r="I233" s="572" t="s">
        <v>122</v>
      </c>
      <c r="J233" s="573" t="s">
        <v>123</v>
      </c>
      <c r="K233" s="574" t="s">
        <v>179</v>
      </c>
      <c r="L233" s="575" t="s">
        <v>83</v>
      </c>
      <c r="M233" s="575" t="s">
        <v>123</v>
      </c>
      <c r="N233" s="576" t="s">
        <v>584</v>
      </c>
      <c r="O233" s="577">
        <v>0.9</v>
      </c>
      <c r="P233" s="578">
        <v>0</v>
      </c>
      <c r="Q233" s="579">
        <v>0</v>
      </c>
      <c r="R233" s="580">
        <v>0</v>
      </c>
    </row>
    <row r="234" spans="1:18" s="306" customFormat="1" ht="12.75" customHeight="1" x14ac:dyDescent="0.25">
      <c r="A234" s="565">
        <v>822</v>
      </c>
      <c r="B234" s="566" t="s">
        <v>585</v>
      </c>
      <c r="C234" s="567">
        <v>822</v>
      </c>
      <c r="D234" s="568" t="s">
        <v>585</v>
      </c>
      <c r="E234" s="569" t="s">
        <v>110</v>
      </c>
      <c r="F234" s="570" t="s">
        <v>111</v>
      </c>
      <c r="G234" s="570"/>
      <c r="H234" s="571">
        <v>36617</v>
      </c>
      <c r="I234" s="572" t="s">
        <v>122</v>
      </c>
      <c r="J234" s="573" t="s">
        <v>123</v>
      </c>
      <c r="K234" s="574" t="s">
        <v>84</v>
      </c>
      <c r="L234" s="575" t="s">
        <v>123</v>
      </c>
      <c r="M234" s="575" t="s">
        <v>123</v>
      </c>
      <c r="N234" s="576" t="s">
        <v>586</v>
      </c>
      <c r="O234" s="577">
        <v>2.484</v>
      </c>
      <c r="P234" s="578">
        <v>0.34599999999999997</v>
      </c>
      <c r="Q234" s="579">
        <v>0.34599999999999997</v>
      </c>
      <c r="R234" s="580">
        <v>0.14899999999999999</v>
      </c>
    </row>
    <row r="235" spans="1:18" s="306" customFormat="1" ht="12.75" customHeight="1" x14ac:dyDescent="0.25">
      <c r="A235" s="565">
        <v>823</v>
      </c>
      <c r="B235" s="566" t="s">
        <v>587</v>
      </c>
      <c r="C235" s="567">
        <v>823</v>
      </c>
      <c r="D235" s="568" t="s">
        <v>587</v>
      </c>
      <c r="E235" s="569" t="s">
        <v>110</v>
      </c>
      <c r="F235" s="570" t="s">
        <v>111</v>
      </c>
      <c r="G235" s="570"/>
      <c r="H235" s="571">
        <v>36617</v>
      </c>
      <c r="I235" s="572" t="s">
        <v>122</v>
      </c>
      <c r="J235" s="573" t="s">
        <v>123</v>
      </c>
      <c r="K235" s="574" t="s">
        <v>179</v>
      </c>
      <c r="L235" s="575" t="s">
        <v>83</v>
      </c>
      <c r="M235" s="575" t="s">
        <v>123</v>
      </c>
      <c r="N235" s="576" t="s">
        <v>588</v>
      </c>
      <c r="O235" s="577">
        <v>2.7</v>
      </c>
      <c r="P235" s="578">
        <v>0.91500000000000004</v>
      </c>
      <c r="Q235" s="579">
        <v>0.91500000000000004</v>
      </c>
      <c r="R235" s="580">
        <v>0.6</v>
      </c>
    </row>
    <row r="236" spans="1:18" s="306" customFormat="1" ht="12.75" customHeight="1" x14ac:dyDescent="0.25">
      <c r="A236" s="565">
        <v>824</v>
      </c>
      <c r="B236" s="566" t="s">
        <v>589</v>
      </c>
      <c r="C236" s="567">
        <v>824</v>
      </c>
      <c r="D236" s="568" t="s">
        <v>589</v>
      </c>
      <c r="E236" s="569" t="s">
        <v>110</v>
      </c>
      <c r="F236" s="570" t="s">
        <v>111</v>
      </c>
      <c r="G236" s="570"/>
      <c r="H236" s="571">
        <v>31199</v>
      </c>
      <c r="I236" s="572" t="s">
        <v>82</v>
      </c>
      <c r="J236" s="573" t="s">
        <v>83</v>
      </c>
      <c r="K236" s="574" t="s">
        <v>128</v>
      </c>
      <c r="L236" s="575" t="s">
        <v>83</v>
      </c>
      <c r="M236" s="575" t="s">
        <v>83</v>
      </c>
      <c r="N236" s="576"/>
      <c r="O236" s="577">
        <v>0.8</v>
      </c>
      <c r="P236" s="578">
        <v>9.4E-2</v>
      </c>
      <c r="Q236" s="579">
        <v>9.4E-2</v>
      </c>
      <c r="R236" s="580">
        <v>0.104</v>
      </c>
    </row>
    <row r="237" spans="1:18" s="306" customFormat="1" ht="12.75" customHeight="1" x14ac:dyDescent="0.25">
      <c r="A237" s="565">
        <v>827</v>
      </c>
      <c r="B237" s="566" t="s">
        <v>590</v>
      </c>
      <c r="C237" s="567">
        <v>827</v>
      </c>
      <c r="D237" s="568" t="s">
        <v>590</v>
      </c>
      <c r="E237" s="569" t="s">
        <v>591</v>
      </c>
      <c r="F237" s="570" t="s">
        <v>592</v>
      </c>
      <c r="G237" s="570"/>
      <c r="H237" s="571">
        <v>35612</v>
      </c>
      <c r="I237" s="572" t="s">
        <v>122</v>
      </c>
      <c r="J237" s="573" t="s">
        <v>123</v>
      </c>
      <c r="K237" s="574" t="s">
        <v>102</v>
      </c>
      <c r="L237" s="575" t="s">
        <v>106</v>
      </c>
      <c r="M237" s="575" t="s">
        <v>107</v>
      </c>
      <c r="N237" s="576" t="s">
        <v>593</v>
      </c>
      <c r="O237" s="577">
        <v>1.69</v>
      </c>
      <c r="P237" s="578">
        <v>0.97599999999999998</v>
      </c>
      <c r="Q237" s="579">
        <v>0.97599999999999998</v>
      </c>
      <c r="R237" s="580">
        <v>0.219</v>
      </c>
    </row>
    <row r="238" spans="1:18" s="306" customFormat="1" ht="12.75" customHeight="1" x14ac:dyDescent="0.25">
      <c r="A238" s="565">
        <v>832</v>
      </c>
      <c r="B238" s="566" t="s">
        <v>594</v>
      </c>
      <c r="C238" s="567">
        <v>832</v>
      </c>
      <c r="D238" s="568" t="s">
        <v>594</v>
      </c>
      <c r="E238" s="569" t="s">
        <v>110</v>
      </c>
      <c r="F238" s="570" t="s">
        <v>111</v>
      </c>
      <c r="G238" s="570"/>
      <c r="H238" s="571">
        <v>579</v>
      </c>
      <c r="I238" s="572" t="s">
        <v>122</v>
      </c>
      <c r="J238" s="573" t="s">
        <v>123</v>
      </c>
      <c r="K238" s="574" t="s">
        <v>390</v>
      </c>
      <c r="L238" s="575" t="s">
        <v>123</v>
      </c>
      <c r="M238" s="575" t="s">
        <v>123</v>
      </c>
      <c r="N238" s="576" t="s">
        <v>595</v>
      </c>
      <c r="O238" s="577">
        <v>1.1000000000000001</v>
      </c>
      <c r="P238" s="578">
        <v>0</v>
      </c>
      <c r="Q238" s="579">
        <v>0</v>
      </c>
      <c r="R238" s="580">
        <v>0</v>
      </c>
    </row>
    <row r="239" spans="1:18" s="306" customFormat="1" ht="12.75" customHeight="1" x14ac:dyDescent="0.25">
      <c r="A239" s="565">
        <v>833</v>
      </c>
      <c r="B239" s="566" t="s">
        <v>596</v>
      </c>
      <c r="C239" s="567">
        <v>833</v>
      </c>
      <c r="D239" s="568" t="s">
        <v>596</v>
      </c>
      <c r="E239" s="569" t="s">
        <v>110</v>
      </c>
      <c r="F239" s="570" t="s">
        <v>111</v>
      </c>
      <c r="G239" s="570"/>
      <c r="H239" s="571">
        <v>36951</v>
      </c>
      <c r="I239" s="572" t="s">
        <v>122</v>
      </c>
      <c r="J239" s="573" t="s">
        <v>123</v>
      </c>
      <c r="K239" s="574" t="s">
        <v>179</v>
      </c>
      <c r="L239" s="575" t="s">
        <v>123</v>
      </c>
      <c r="M239" s="575" t="s">
        <v>123</v>
      </c>
      <c r="N239" s="576"/>
      <c r="O239" s="577">
        <v>0.49</v>
      </c>
      <c r="P239" s="578">
        <v>0</v>
      </c>
      <c r="Q239" s="579">
        <v>0</v>
      </c>
      <c r="R239" s="580">
        <v>0</v>
      </c>
    </row>
    <row r="240" spans="1:18" s="306" customFormat="1" ht="12.75" customHeight="1" x14ac:dyDescent="0.25">
      <c r="A240" s="565">
        <v>834</v>
      </c>
      <c r="B240" s="566" t="s">
        <v>597</v>
      </c>
      <c r="C240" s="567">
        <v>834</v>
      </c>
      <c r="D240" s="568" t="s">
        <v>3471</v>
      </c>
      <c r="E240" s="569" t="s">
        <v>110</v>
      </c>
      <c r="F240" s="570" t="s">
        <v>111</v>
      </c>
      <c r="G240" s="570"/>
      <c r="H240" s="571">
        <v>29952</v>
      </c>
      <c r="I240" s="572" t="s">
        <v>549</v>
      </c>
      <c r="J240" s="573" t="s">
        <v>123</v>
      </c>
      <c r="K240" s="574" t="s">
        <v>124</v>
      </c>
      <c r="L240" s="575" t="s">
        <v>123</v>
      </c>
      <c r="M240" s="575" t="s">
        <v>123</v>
      </c>
      <c r="N240" s="576"/>
      <c r="O240" s="577">
        <v>0.46</v>
      </c>
      <c r="P240" s="578">
        <v>0.439</v>
      </c>
      <c r="Q240" s="579">
        <v>0.439</v>
      </c>
      <c r="R240" s="580">
        <v>0</v>
      </c>
    </row>
    <row r="241" spans="1:18" s="306" customFormat="1" ht="12.75" customHeight="1" x14ac:dyDescent="0.25">
      <c r="A241" s="565">
        <v>835</v>
      </c>
      <c r="B241" s="566" t="s">
        <v>598</v>
      </c>
      <c r="C241" s="567">
        <v>835</v>
      </c>
      <c r="D241" s="568" t="s">
        <v>598</v>
      </c>
      <c r="E241" s="569" t="s">
        <v>110</v>
      </c>
      <c r="F241" s="570" t="s">
        <v>111</v>
      </c>
      <c r="G241" s="570"/>
      <c r="H241" s="571">
        <v>36951</v>
      </c>
      <c r="I241" s="572" t="s">
        <v>122</v>
      </c>
      <c r="J241" s="573" t="s">
        <v>123</v>
      </c>
      <c r="K241" s="574" t="s">
        <v>124</v>
      </c>
      <c r="L241" s="575" t="s">
        <v>123</v>
      </c>
      <c r="M241" s="575" t="s">
        <v>123</v>
      </c>
      <c r="N241" s="576" t="s">
        <v>599</v>
      </c>
      <c r="O241" s="577">
        <v>2.85</v>
      </c>
      <c r="P241" s="578">
        <v>0.19900000000000001</v>
      </c>
      <c r="Q241" s="579">
        <v>0.19900000000000001</v>
      </c>
      <c r="R241" s="580">
        <v>0</v>
      </c>
    </row>
    <row r="242" spans="1:18" s="306" customFormat="1" ht="12.75" customHeight="1" x14ac:dyDescent="0.25">
      <c r="A242" s="565">
        <v>840</v>
      </c>
      <c r="B242" s="566" t="s">
        <v>600</v>
      </c>
      <c r="C242" s="567">
        <v>840</v>
      </c>
      <c r="D242" s="568" t="s">
        <v>600</v>
      </c>
      <c r="E242" s="569" t="s">
        <v>110</v>
      </c>
      <c r="F242" s="570" t="s">
        <v>111</v>
      </c>
      <c r="G242" s="570"/>
      <c r="H242" s="571">
        <v>31747</v>
      </c>
      <c r="I242" s="572" t="s">
        <v>122</v>
      </c>
      <c r="J242" s="573" t="s">
        <v>123</v>
      </c>
      <c r="K242" s="574" t="s">
        <v>124</v>
      </c>
      <c r="L242" s="575" t="s">
        <v>123</v>
      </c>
      <c r="M242" s="575" t="s">
        <v>123</v>
      </c>
      <c r="N242" s="576"/>
      <c r="O242" s="577">
        <v>0.28000000000000003</v>
      </c>
      <c r="P242" s="578">
        <v>0</v>
      </c>
      <c r="Q242" s="579">
        <v>0</v>
      </c>
      <c r="R242" s="580">
        <v>0</v>
      </c>
    </row>
    <row r="243" spans="1:18" s="306" customFormat="1" ht="12.75" customHeight="1" x14ac:dyDescent="0.25">
      <c r="A243" s="565">
        <v>841</v>
      </c>
      <c r="B243" s="566" t="s">
        <v>601</v>
      </c>
      <c r="C243" s="567">
        <v>841</v>
      </c>
      <c r="D243" s="568" t="s">
        <v>601</v>
      </c>
      <c r="E243" s="569" t="s">
        <v>110</v>
      </c>
      <c r="F243" s="570" t="s">
        <v>111</v>
      </c>
      <c r="G243" s="570"/>
      <c r="H243" s="571">
        <v>32540</v>
      </c>
      <c r="I243" s="572" t="s">
        <v>602</v>
      </c>
      <c r="J243" s="573" t="s">
        <v>123</v>
      </c>
      <c r="K243" s="574" t="s">
        <v>140</v>
      </c>
      <c r="L243" s="575" t="s">
        <v>123</v>
      </c>
      <c r="M243" s="575" t="s">
        <v>123</v>
      </c>
      <c r="N243" s="576" t="s">
        <v>603</v>
      </c>
      <c r="O243" s="577">
        <v>1.1299999999999999</v>
      </c>
      <c r="P243" s="578">
        <v>0</v>
      </c>
      <c r="Q243" s="579">
        <v>0</v>
      </c>
      <c r="R243" s="580">
        <v>0</v>
      </c>
    </row>
    <row r="244" spans="1:18" s="306" customFormat="1" ht="12.75" customHeight="1" x14ac:dyDescent="0.25">
      <c r="A244" s="565">
        <v>842</v>
      </c>
      <c r="B244" s="566" t="s">
        <v>604</v>
      </c>
      <c r="C244" s="567">
        <v>842</v>
      </c>
      <c r="D244" s="568" t="s">
        <v>604</v>
      </c>
      <c r="E244" s="569" t="s">
        <v>110</v>
      </c>
      <c r="F244" s="570" t="s">
        <v>111</v>
      </c>
      <c r="G244" s="570"/>
      <c r="H244" s="571">
        <v>31533</v>
      </c>
      <c r="I244" s="572" t="s">
        <v>549</v>
      </c>
      <c r="J244" s="573" t="s">
        <v>123</v>
      </c>
      <c r="K244" s="574" t="s">
        <v>140</v>
      </c>
      <c r="L244" s="575" t="s">
        <v>123</v>
      </c>
      <c r="M244" s="575" t="s">
        <v>123</v>
      </c>
      <c r="N244" s="576"/>
      <c r="O244" s="577">
        <v>0.22</v>
      </c>
      <c r="P244" s="578">
        <v>9.4E-2</v>
      </c>
      <c r="Q244" s="579">
        <v>9.4E-2</v>
      </c>
      <c r="R244" s="580">
        <v>5.0000000000000001E-3</v>
      </c>
    </row>
    <row r="245" spans="1:18" s="306" customFormat="1" ht="12.75" customHeight="1" x14ac:dyDescent="0.25">
      <c r="A245" s="565">
        <v>843</v>
      </c>
      <c r="B245" s="566" t="s">
        <v>605</v>
      </c>
      <c r="C245" s="567">
        <v>843</v>
      </c>
      <c r="D245" s="568" t="s">
        <v>605</v>
      </c>
      <c r="E245" s="569" t="s">
        <v>110</v>
      </c>
      <c r="F245" s="570" t="s">
        <v>111</v>
      </c>
      <c r="G245" s="570"/>
      <c r="H245" s="571">
        <v>32143</v>
      </c>
      <c r="I245" s="572" t="s">
        <v>122</v>
      </c>
      <c r="J245" s="573" t="s">
        <v>123</v>
      </c>
      <c r="K245" s="574" t="s">
        <v>84</v>
      </c>
      <c r="L245" s="575" t="s">
        <v>123</v>
      </c>
      <c r="M245" s="575" t="s">
        <v>123</v>
      </c>
      <c r="N245" s="576"/>
      <c r="O245" s="577">
        <v>0.27</v>
      </c>
      <c r="P245" s="578">
        <v>4.1000000000000002E-2</v>
      </c>
      <c r="Q245" s="579">
        <v>4.1000000000000002E-2</v>
      </c>
      <c r="R245" s="580">
        <v>3.9E-2</v>
      </c>
    </row>
    <row r="246" spans="1:18" s="306" customFormat="1" ht="12.75" customHeight="1" x14ac:dyDescent="0.25">
      <c r="A246" s="565">
        <v>844</v>
      </c>
      <c r="B246" s="566" t="s">
        <v>606</v>
      </c>
      <c r="C246" s="567">
        <v>844</v>
      </c>
      <c r="D246" s="568" t="s">
        <v>606</v>
      </c>
      <c r="E246" s="569" t="s">
        <v>110</v>
      </c>
      <c r="F246" s="570" t="s">
        <v>111</v>
      </c>
      <c r="G246" s="570"/>
      <c r="H246" s="571">
        <v>32021</v>
      </c>
      <c r="I246" s="572" t="s">
        <v>122</v>
      </c>
      <c r="J246" s="573" t="s">
        <v>123</v>
      </c>
      <c r="K246" s="574" t="s">
        <v>124</v>
      </c>
      <c r="L246" s="575" t="s">
        <v>123</v>
      </c>
      <c r="M246" s="575" t="s">
        <v>123</v>
      </c>
      <c r="N246" s="576" t="s">
        <v>607</v>
      </c>
      <c r="O246" s="577">
        <v>2.23</v>
      </c>
      <c r="P246" s="578">
        <v>0.188</v>
      </c>
      <c r="Q246" s="579">
        <v>0.188</v>
      </c>
      <c r="R246" s="580">
        <v>0</v>
      </c>
    </row>
    <row r="247" spans="1:18" s="306" customFormat="1" ht="12.75" customHeight="1" x14ac:dyDescent="0.25">
      <c r="A247" s="565">
        <v>845</v>
      </c>
      <c r="B247" s="566" t="s">
        <v>608</v>
      </c>
      <c r="C247" s="567">
        <v>845</v>
      </c>
      <c r="D247" s="568" t="s">
        <v>608</v>
      </c>
      <c r="E247" s="569" t="s">
        <v>110</v>
      </c>
      <c r="F247" s="570" t="s">
        <v>111</v>
      </c>
      <c r="G247" s="570"/>
      <c r="H247" s="571">
        <v>32143</v>
      </c>
      <c r="I247" s="572" t="s">
        <v>122</v>
      </c>
      <c r="J247" s="573" t="s">
        <v>123</v>
      </c>
      <c r="K247" s="574" t="s">
        <v>124</v>
      </c>
      <c r="L247" s="575" t="s">
        <v>123</v>
      </c>
      <c r="M247" s="575" t="s">
        <v>123</v>
      </c>
      <c r="N247" s="576"/>
      <c r="O247" s="577">
        <v>0.41</v>
      </c>
      <c r="P247" s="578">
        <v>0</v>
      </c>
      <c r="Q247" s="579">
        <v>0</v>
      </c>
      <c r="R247" s="580">
        <v>0</v>
      </c>
    </row>
    <row r="248" spans="1:18" s="306" customFormat="1" ht="12.75" customHeight="1" x14ac:dyDescent="0.25">
      <c r="A248" s="565">
        <v>846</v>
      </c>
      <c r="B248" s="566" t="s">
        <v>609</v>
      </c>
      <c r="C248" s="567">
        <v>846</v>
      </c>
      <c r="D248" s="568" t="s">
        <v>609</v>
      </c>
      <c r="E248" s="569" t="s">
        <v>110</v>
      </c>
      <c r="F248" s="570" t="s">
        <v>111</v>
      </c>
      <c r="G248" s="570"/>
      <c r="H248" s="571">
        <v>31382</v>
      </c>
      <c r="I248" s="572" t="s">
        <v>122</v>
      </c>
      <c r="J248" s="573" t="s">
        <v>123</v>
      </c>
      <c r="K248" s="574" t="s">
        <v>140</v>
      </c>
      <c r="L248" s="575" t="s">
        <v>123</v>
      </c>
      <c r="M248" s="575" t="s">
        <v>123</v>
      </c>
      <c r="N248" s="576"/>
      <c r="O248" s="577">
        <v>0.95</v>
      </c>
      <c r="P248" s="578">
        <v>0</v>
      </c>
      <c r="Q248" s="579">
        <v>0</v>
      </c>
      <c r="R248" s="580">
        <v>0</v>
      </c>
    </row>
    <row r="249" spans="1:18" s="306" customFormat="1" ht="12.75" customHeight="1" x14ac:dyDescent="0.25">
      <c r="A249" s="565">
        <v>849</v>
      </c>
      <c r="B249" s="566" t="s">
        <v>610</v>
      </c>
      <c r="C249" s="567">
        <v>849</v>
      </c>
      <c r="D249" s="568" t="s">
        <v>610</v>
      </c>
      <c r="E249" s="569" t="s">
        <v>110</v>
      </c>
      <c r="F249" s="570" t="s">
        <v>111</v>
      </c>
      <c r="G249" s="570"/>
      <c r="H249" s="571">
        <v>33970</v>
      </c>
      <c r="I249" s="572" t="s">
        <v>549</v>
      </c>
      <c r="J249" s="573" t="s">
        <v>105</v>
      </c>
      <c r="K249" s="574" t="s">
        <v>218</v>
      </c>
      <c r="L249" s="575" t="s">
        <v>106</v>
      </c>
      <c r="M249" s="575" t="s">
        <v>107</v>
      </c>
      <c r="N249" s="576"/>
      <c r="O249" s="577">
        <v>1.6439999999999999</v>
      </c>
      <c r="P249" s="578">
        <v>1.0029999999999999</v>
      </c>
      <c r="Q249" s="579">
        <v>1.0029999999999999</v>
      </c>
      <c r="R249" s="580">
        <v>0</v>
      </c>
    </row>
    <row r="250" spans="1:18" s="306" customFormat="1" ht="12.75" customHeight="1" x14ac:dyDescent="0.25">
      <c r="A250" s="565">
        <v>850</v>
      </c>
      <c r="B250" s="566" t="s">
        <v>611</v>
      </c>
      <c r="C250" s="567">
        <v>850</v>
      </c>
      <c r="D250" s="568" t="s">
        <v>611</v>
      </c>
      <c r="E250" s="569" t="s">
        <v>110</v>
      </c>
      <c r="F250" s="570" t="s">
        <v>111</v>
      </c>
      <c r="G250" s="570"/>
      <c r="H250" s="571">
        <v>32843</v>
      </c>
      <c r="I250" s="572" t="s">
        <v>537</v>
      </c>
      <c r="J250" s="573" t="s">
        <v>105</v>
      </c>
      <c r="K250" s="574" t="s">
        <v>102</v>
      </c>
      <c r="L250" s="575" t="s">
        <v>106</v>
      </c>
      <c r="M250" s="575" t="s">
        <v>107</v>
      </c>
      <c r="N250" s="576"/>
      <c r="O250" s="577">
        <v>1.546</v>
      </c>
      <c r="P250" s="578">
        <v>0.85</v>
      </c>
      <c r="Q250" s="579">
        <v>0.85</v>
      </c>
      <c r="R250" s="580">
        <v>0.15</v>
      </c>
    </row>
    <row r="251" spans="1:18" s="306" customFormat="1" ht="12.75" customHeight="1" x14ac:dyDescent="0.25">
      <c r="A251" s="565">
        <v>851</v>
      </c>
      <c r="B251" s="566" t="s">
        <v>612</v>
      </c>
      <c r="C251" s="567">
        <v>851</v>
      </c>
      <c r="D251" s="568" t="s">
        <v>612</v>
      </c>
      <c r="E251" s="569" t="s">
        <v>110</v>
      </c>
      <c r="F251" s="570" t="s">
        <v>111</v>
      </c>
      <c r="G251" s="570"/>
      <c r="H251" s="571">
        <v>8767</v>
      </c>
      <c r="I251" s="572" t="s">
        <v>613</v>
      </c>
      <c r="J251" s="573" t="s">
        <v>105</v>
      </c>
      <c r="K251" s="574" t="s">
        <v>112</v>
      </c>
      <c r="L251" s="575" t="s">
        <v>106</v>
      </c>
      <c r="M251" s="575" t="s">
        <v>107</v>
      </c>
      <c r="N251" s="576" t="s">
        <v>614</v>
      </c>
      <c r="O251" s="577">
        <v>3.649</v>
      </c>
      <c r="P251" s="578">
        <v>2.1070000000000002</v>
      </c>
      <c r="Q251" s="579">
        <v>2.1070000000000002</v>
      </c>
      <c r="R251" s="580">
        <v>0</v>
      </c>
    </row>
    <row r="252" spans="1:18" s="306" customFormat="1" ht="12.75" customHeight="1" x14ac:dyDescent="0.25">
      <c r="A252" s="565">
        <v>852</v>
      </c>
      <c r="B252" s="566" t="s">
        <v>615</v>
      </c>
      <c r="C252" s="567">
        <v>852</v>
      </c>
      <c r="D252" s="568" t="s">
        <v>615</v>
      </c>
      <c r="E252" s="569" t="s">
        <v>110</v>
      </c>
      <c r="F252" s="570" t="s">
        <v>111</v>
      </c>
      <c r="G252" s="570"/>
      <c r="H252" s="571">
        <v>32782</v>
      </c>
      <c r="I252" s="572" t="s">
        <v>438</v>
      </c>
      <c r="J252" s="573" t="s">
        <v>105</v>
      </c>
      <c r="K252" s="574" t="s">
        <v>124</v>
      </c>
      <c r="L252" s="575" t="s">
        <v>106</v>
      </c>
      <c r="M252" s="575" t="s">
        <v>107</v>
      </c>
      <c r="N252" s="576"/>
      <c r="O252" s="577">
        <v>0.15</v>
      </c>
      <c r="P252" s="578">
        <v>0.14199999999999999</v>
      </c>
      <c r="Q252" s="579">
        <v>0.14199999999999999</v>
      </c>
      <c r="R252" s="580">
        <v>0</v>
      </c>
    </row>
    <row r="253" spans="1:18" s="306" customFormat="1" ht="12.75" customHeight="1" x14ac:dyDescent="0.25">
      <c r="A253" s="565">
        <v>854</v>
      </c>
      <c r="B253" s="566" t="s">
        <v>616</v>
      </c>
      <c r="C253" s="567">
        <v>854</v>
      </c>
      <c r="D253" s="568" t="s">
        <v>616</v>
      </c>
      <c r="E253" s="569" t="s">
        <v>110</v>
      </c>
      <c r="F253" s="570" t="s">
        <v>111</v>
      </c>
      <c r="G253" s="570"/>
      <c r="H253" s="571">
        <v>31990</v>
      </c>
      <c r="I253" s="572" t="s">
        <v>537</v>
      </c>
      <c r="J253" s="573" t="s">
        <v>105</v>
      </c>
      <c r="K253" s="574" t="s">
        <v>112</v>
      </c>
      <c r="L253" s="575" t="s">
        <v>106</v>
      </c>
      <c r="M253" s="575" t="s">
        <v>107</v>
      </c>
      <c r="N253" s="576"/>
      <c r="O253" s="577">
        <v>0.17499999999999999</v>
      </c>
      <c r="P253" s="578">
        <v>0.14299999999999999</v>
      </c>
      <c r="Q253" s="579">
        <v>0.14299999999999999</v>
      </c>
      <c r="R253" s="580">
        <v>0</v>
      </c>
    </row>
    <row r="254" spans="1:18" s="306" customFormat="1" ht="12.75" customHeight="1" x14ac:dyDescent="0.25">
      <c r="A254" s="565">
        <v>855</v>
      </c>
      <c r="B254" s="566" t="s">
        <v>617</v>
      </c>
      <c r="C254" s="567">
        <v>855</v>
      </c>
      <c r="D254" s="568" t="s">
        <v>617</v>
      </c>
      <c r="E254" s="569" t="s">
        <v>110</v>
      </c>
      <c r="F254" s="570" t="s">
        <v>111</v>
      </c>
      <c r="G254" s="570"/>
      <c r="H254" s="571">
        <v>34274</v>
      </c>
      <c r="I254" s="572" t="s">
        <v>537</v>
      </c>
      <c r="J254" s="573" t="s">
        <v>105</v>
      </c>
      <c r="K254" s="574" t="s">
        <v>112</v>
      </c>
      <c r="L254" s="575" t="s">
        <v>106</v>
      </c>
      <c r="M254" s="575" t="s">
        <v>107</v>
      </c>
      <c r="N254" s="576"/>
      <c r="O254" s="577">
        <v>0.35</v>
      </c>
      <c r="P254" s="578">
        <v>0.16500000000000001</v>
      </c>
      <c r="Q254" s="579">
        <v>0.16500000000000001</v>
      </c>
      <c r="R254" s="580">
        <v>7.6999999999999999E-2</v>
      </c>
    </row>
    <row r="255" spans="1:18" s="306" customFormat="1" ht="12.75" customHeight="1" x14ac:dyDescent="0.25">
      <c r="A255" s="565">
        <v>856</v>
      </c>
      <c r="B255" s="566" t="s">
        <v>618</v>
      </c>
      <c r="C255" s="567">
        <v>856</v>
      </c>
      <c r="D255" s="568" t="s">
        <v>618</v>
      </c>
      <c r="E255" s="569" t="s">
        <v>110</v>
      </c>
      <c r="F255" s="570" t="s">
        <v>111</v>
      </c>
      <c r="G255" s="570"/>
      <c r="H255" s="571">
        <v>35278</v>
      </c>
      <c r="I255" s="572" t="s">
        <v>537</v>
      </c>
      <c r="J255" s="573" t="s">
        <v>105</v>
      </c>
      <c r="K255" s="574" t="s">
        <v>124</v>
      </c>
      <c r="L255" s="575" t="s">
        <v>106</v>
      </c>
      <c r="M255" s="575" t="s">
        <v>107</v>
      </c>
      <c r="N255" s="576"/>
      <c r="O255" s="577">
        <v>0.12</v>
      </c>
      <c r="P255" s="578">
        <v>7.2999999999999995E-2</v>
      </c>
      <c r="Q255" s="579">
        <v>7.2999999999999995E-2</v>
      </c>
      <c r="R255" s="580">
        <v>0</v>
      </c>
    </row>
    <row r="256" spans="1:18" s="306" customFormat="1" ht="12.75" customHeight="1" x14ac:dyDescent="0.25">
      <c r="A256" s="565">
        <v>857</v>
      </c>
      <c r="B256" s="566" t="s">
        <v>619</v>
      </c>
      <c r="C256" s="567">
        <v>857</v>
      </c>
      <c r="D256" s="568" t="s">
        <v>619</v>
      </c>
      <c r="E256" s="569" t="s">
        <v>110</v>
      </c>
      <c r="F256" s="570" t="s">
        <v>111</v>
      </c>
      <c r="G256" s="570"/>
      <c r="H256" s="571">
        <v>34516</v>
      </c>
      <c r="I256" s="572" t="s">
        <v>537</v>
      </c>
      <c r="J256" s="573" t="s">
        <v>105</v>
      </c>
      <c r="K256" s="574" t="s">
        <v>124</v>
      </c>
      <c r="L256" s="575" t="s">
        <v>163</v>
      </c>
      <c r="M256" s="575" t="s">
        <v>107</v>
      </c>
      <c r="N256" s="576" t="s">
        <v>620</v>
      </c>
      <c r="O256" s="577">
        <v>3</v>
      </c>
      <c r="P256" s="578">
        <v>0</v>
      </c>
      <c r="Q256" s="579">
        <v>0</v>
      </c>
      <c r="R256" s="580">
        <v>2.597</v>
      </c>
    </row>
    <row r="257" spans="1:18" s="306" customFormat="1" ht="12.75" customHeight="1" x14ac:dyDescent="0.25">
      <c r="A257" s="565">
        <v>859</v>
      </c>
      <c r="B257" s="566" t="s">
        <v>621</v>
      </c>
      <c r="C257" s="567">
        <v>859</v>
      </c>
      <c r="D257" s="568" t="s">
        <v>621</v>
      </c>
      <c r="E257" s="569" t="s">
        <v>110</v>
      </c>
      <c r="F257" s="570" t="s">
        <v>111</v>
      </c>
      <c r="G257" s="570"/>
      <c r="H257" s="571">
        <v>8767</v>
      </c>
      <c r="I257" s="572" t="s">
        <v>217</v>
      </c>
      <c r="J257" s="573" t="s">
        <v>105</v>
      </c>
      <c r="K257" s="574" t="s">
        <v>218</v>
      </c>
      <c r="L257" s="575" t="s">
        <v>106</v>
      </c>
      <c r="M257" s="575" t="s">
        <v>107</v>
      </c>
      <c r="N257" s="576" t="s">
        <v>622</v>
      </c>
      <c r="O257" s="577">
        <v>3.1179999999999999</v>
      </c>
      <c r="P257" s="578">
        <v>2.4039999999999999</v>
      </c>
      <c r="Q257" s="579">
        <v>2.4039999999999999</v>
      </c>
      <c r="R257" s="580">
        <v>0.98699999999999999</v>
      </c>
    </row>
    <row r="258" spans="1:18" s="306" customFormat="1" ht="12.75" customHeight="1" x14ac:dyDescent="0.25">
      <c r="A258" s="565">
        <v>860</v>
      </c>
      <c r="B258" s="566" t="s">
        <v>623</v>
      </c>
      <c r="C258" s="567">
        <v>860</v>
      </c>
      <c r="D258" s="568" t="s">
        <v>623</v>
      </c>
      <c r="E258" s="569" t="s">
        <v>110</v>
      </c>
      <c r="F258" s="570" t="s">
        <v>111</v>
      </c>
      <c r="G258" s="570"/>
      <c r="H258" s="571">
        <v>32143</v>
      </c>
      <c r="I258" s="572" t="s">
        <v>624</v>
      </c>
      <c r="J258" s="573" t="s">
        <v>83</v>
      </c>
      <c r="K258" s="574" t="s">
        <v>218</v>
      </c>
      <c r="L258" s="575" t="s">
        <v>83</v>
      </c>
      <c r="M258" s="575" t="s">
        <v>83</v>
      </c>
      <c r="N258" s="576" t="s">
        <v>625</v>
      </c>
      <c r="O258" s="577">
        <v>6</v>
      </c>
      <c r="P258" s="578">
        <v>2.9369999999999998</v>
      </c>
      <c r="Q258" s="579">
        <v>2.9369999999999998</v>
      </c>
      <c r="R258" s="580">
        <v>0</v>
      </c>
    </row>
    <row r="259" spans="1:18" s="306" customFormat="1" ht="12.75" customHeight="1" x14ac:dyDescent="0.25">
      <c r="A259" s="565">
        <v>861</v>
      </c>
      <c r="B259" s="566" t="s">
        <v>626</v>
      </c>
      <c r="C259" s="567">
        <v>861</v>
      </c>
      <c r="D259" s="568" t="s">
        <v>626</v>
      </c>
      <c r="E259" s="569" t="s">
        <v>110</v>
      </c>
      <c r="F259" s="570" t="s">
        <v>111</v>
      </c>
      <c r="G259" s="570"/>
      <c r="H259" s="571">
        <v>9863</v>
      </c>
      <c r="I259" s="572" t="s">
        <v>3464</v>
      </c>
      <c r="J259" s="573" t="s">
        <v>123</v>
      </c>
      <c r="K259" s="574" t="s">
        <v>128</v>
      </c>
      <c r="L259" s="575" t="s">
        <v>83</v>
      </c>
      <c r="M259" s="575" t="s">
        <v>83</v>
      </c>
      <c r="N259" s="576" t="s">
        <v>627</v>
      </c>
      <c r="O259" s="577">
        <v>1.1679999999999999</v>
      </c>
      <c r="P259" s="578">
        <v>0.96399999999999997</v>
      </c>
      <c r="Q259" s="579">
        <v>0.96399999999999997</v>
      </c>
      <c r="R259" s="580">
        <v>0.44</v>
      </c>
    </row>
    <row r="260" spans="1:18" s="306" customFormat="1" ht="12.75" customHeight="1" x14ac:dyDescent="0.25">
      <c r="A260" s="565">
        <v>862</v>
      </c>
      <c r="B260" s="566" t="s">
        <v>628</v>
      </c>
      <c r="C260" s="567">
        <v>862</v>
      </c>
      <c r="D260" s="568" t="s">
        <v>628</v>
      </c>
      <c r="E260" s="569" t="s">
        <v>110</v>
      </c>
      <c r="F260" s="570" t="s">
        <v>111</v>
      </c>
      <c r="G260" s="570"/>
      <c r="H260" s="571">
        <v>12785</v>
      </c>
      <c r="I260" s="572" t="s">
        <v>217</v>
      </c>
      <c r="J260" s="573" t="s">
        <v>105</v>
      </c>
      <c r="K260" s="574" t="s">
        <v>218</v>
      </c>
      <c r="L260" s="575" t="s">
        <v>106</v>
      </c>
      <c r="M260" s="575" t="s">
        <v>107</v>
      </c>
      <c r="N260" s="576" t="s">
        <v>629</v>
      </c>
      <c r="O260" s="577">
        <v>1.609</v>
      </c>
      <c r="P260" s="578">
        <v>0.68200000000000005</v>
      </c>
      <c r="Q260" s="579">
        <v>0.68200000000000005</v>
      </c>
      <c r="R260" s="580">
        <v>0</v>
      </c>
    </row>
    <row r="261" spans="1:18" s="306" customFormat="1" ht="12.75" customHeight="1" x14ac:dyDescent="0.25">
      <c r="A261" s="565">
        <v>863</v>
      </c>
      <c r="B261" s="566" t="s">
        <v>630</v>
      </c>
      <c r="C261" s="567">
        <v>863</v>
      </c>
      <c r="D261" s="568" t="s">
        <v>630</v>
      </c>
      <c r="E261" s="569" t="s">
        <v>110</v>
      </c>
      <c r="F261" s="570" t="s">
        <v>111</v>
      </c>
      <c r="G261" s="570"/>
      <c r="H261" s="571">
        <v>31168</v>
      </c>
      <c r="I261" s="572" t="s">
        <v>438</v>
      </c>
      <c r="J261" s="573" t="s">
        <v>83</v>
      </c>
      <c r="K261" s="574" t="s">
        <v>118</v>
      </c>
      <c r="L261" s="575" t="s">
        <v>83</v>
      </c>
      <c r="M261" s="575" t="s">
        <v>83</v>
      </c>
      <c r="N261" s="576" t="s">
        <v>631</v>
      </c>
      <c r="O261" s="577">
        <v>2.4</v>
      </c>
      <c r="P261" s="578">
        <v>1.853</v>
      </c>
      <c r="Q261" s="579">
        <v>1.853</v>
      </c>
      <c r="R261" s="580">
        <v>0.63</v>
      </c>
    </row>
    <row r="262" spans="1:18" s="306" customFormat="1" ht="12.75" customHeight="1" x14ac:dyDescent="0.25">
      <c r="A262" s="565">
        <v>864</v>
      </c>
      <c r="B262" s="566" t="s">
        <v>632</v>
      </c>
      <c r="C262" s="567">
        <v>864</v>
      </c>
      <c r="D262" s="568" t="s">
        <v>632</v>
      </c>
      <c r="E262" s="569" t="s">
        <v>110</v>
      </c>
      <c r="F262" s="570" t="s">
        <v>111</v>
      </c>
      <c r="G262" s="570"/>
      <c r="H262" s="571">
        <v>7306</v>
      </c>
      <c r="I262" s="572" t="s">
        <v>613</v>
      </c>
      <c r="J262" s="573" t="s">
        <v>105</v>
      </c>
      <c r="K262" s="574" t="s">
        <v>218</v>
      </c>
      <c r="L262" s="575" t="s">
        <v>106</v>
      </c>
      <c r="M262" s="575" t="s">
        <v>107</v>
      </c>
      <c r="N262" s="576" t="s">
        <v>633</v>
      </c>
      <c r="O262" s="577">
        <v>1.746</v>
      </c>
      <c r="P262" s="578">
        <v>0.98699999999999999</v>
      </c>
      <c r="Q262" s="579">
        <v>0.98699999999999999</v>
      </c>
      <c r="R262" s="580">
        <v>0.438</v>
      </c>
    </row>
    <row r="263" spans="1:18" s="306" customFormat="1" ht="12.75" customHeight="1" x14ac:dyDescent="0.25">
      <c r="A263" s="565">
        <v>865</v>
      </c>
      <c r="B263" s="566" t="s">
        <v>634</v>
      </c>
      <c r="C263" s="567">
        <v>865</v>
      </c>
      <c r="D263" s="568" t="s">
        <v>634</v>
      </c>
      <c r="E263" s="569" t="s">
        <v>110</v>
      </c>
      <c r="F263" s="570" t="s">
        <v>111</v>
      </c>
      <c r="G263" s="570"/>
      <c r="H263" s="571">
        <v>31747</v>
      </c>
      <c r="I263" s="572" t="s">
        <v>82</v>
      </c>
      <c r="J263" s="573" t="s">
        <v>83</v>
      </c>
      <c r="K263" s="574" t="s">
        <v>93</v>
      </c>
      <c r="L263" s="575" t="s">
        <v>83</v>
      </c>
      <c r="M263" s="575" t="s">
        <v>83</v>
      </c>
      <c r="N263" s="576" t="s">
        <v>635</v>
      </c>
      <c r="O263" s="577">
        <v>3</v>
      </c>
      <c r="P263" s="578">
        <v>1.6419999999999999</v>
      </c>
      <c r="Q263" s="579">
        <v>1.6419999999999999</v>
      </c>
      <c r="R263" s="580">
        <v>1.3540000000000001</v>
      </c>
    </row>
    <row r="264" spans="1:18" s="306" customFormat="1" ht="12.75" customHeight="1" x14ac:dyDescent="0.25">
      <c r="A264" s="565">
        <v>866</v>
      </c>
      <c r="B264" s="566" t="s">
        <v>636</v>
      </c>
      <c r="C264" s="567">
        <v>866</v>
      </c>
      <c r="D264" s="568" t="s">
        <v>636</v>
      </c>
      <c r="E264" s="569" t="s">
        <v>110</v>
      </c>
      <c r="F264" s="570" t="s">
        <v>111</v>
      </c>
      <c r="G264" s="570"/>
      <c r="H264" s="571">
        <v>31413</v>
      </c>
      <c r="I264" s="572" t="s">
        <v>438</v>
      </c>
      <c r="J264" s="573" t="s">
        <v>83</v>
      </c>
      <c r="K264" s="574" t="s">
        <v>112</v>
      </c>
      <c r="L264" s="575" t="s">
        <v>83</v>
      </c>
      <c r="M264" s="575" t="s">
        <v>83</v>
      </c>
      <c r="N264" s="576" t="s">
        <v>637</v>
      </c>
      <c r="O264" s="577">
        <v>3.51</v>
      </c>
      <c r="P264" s="578">
        <v>1.9079999999999999</v>
      </c>
      <c r="Q264" s="579">
        <v>1.9079999999999999</v>
      </c>
      <c r="R264" s="580">
        <v>0.13200000000000001</v>
      </c>
    </row>
    <row r="265" spans="1:18" s="306" customFormat="1" ht="12.75" customHeight="1" x14ac:dyDescent="0.25">
      <c r="A265" s="565">
        <v>867</v>
      </c>
      <c r="B265" s="566" t="s">
        <v>638</v>
      </c>
      <c r="C265" s="567">
        <v>867</v>
      </c>
      <c r="D265" s="568" t="s">
        <v>638</v>
      </c>
      <c r="E265" s="569" t="s">
        <v>110</v>
      </c>
      <c r="F265" s="570" t="s">
        <v>111</v>
      </c>
      <c r="G265" s="570"/>
      <c r="H265" s="571">
        <v>10228</v>
      </c>
      <c r="I265" s="572" t="s">
        <v>613</v>
      </c>
      <c r="J265" s="573" t="s">
        <v>105</v>
      </c>
      <c r="K265" s="574" t="s">
        <v>218</v>
      </c>
      <c r="L265" s="575" t="s">
        <v>106</v>
      </c>
      <c r="M265" s="575" t="s">
        <v>107</v>
      </c>
      <c r="N265" s="576" t="s">
        <v>639</v>
      </c>
      <c r="O265" s="577">
        <v>3.33</v>
      </c>
      <c r="P265" s="578">
        <v>1.788</v>
      </c>
      <c r="Q265" s="579">
        <v>1.788</v>
      </c>
      <c r="R265" s="580">
        <v>0</v>
      </c>
    </row>
    <row r="266" spans="1:18" s="306" customFormat="1" ht="12.75" customHeight="1" x14ac:dyDescent="0.25">
      <c r="A266" s="565">
        <v>868</v>
      </c>
      <c r="B266" s="566" t="s">
        <v>640</v>
      </c>
      <c r="C266" s="567">
        <v>868</v>
      </c>
      <c r="D266" s="568" t="s">
        <v>640</v>
      </c>
      <c r="E266" s="569" t="s">
        <v>110</v>
      </c>
      <c r="F266" s="570" t="s">
        <v>111</v>
      </c>
      <c r="G266" s="570"/>
      <c r="H266" s="571">
        <v>10594</v>
      </c>
      <c r="I266" s="572" t="s">
        <v>82</v>
      </c>
      <c r="J266" s="573" t="s">
        <v>83</v>
      </c>
      <c r="K266" s="574" t="s">
        <v>84</v>
      </c>
      <c r="L266" s="575" t="s">
        <v>83</v>
      </c>
      <c r="M266" s="575" t="s">
        <v>83</v>
      </c>
      <c r="N266" s="576" t="s">
        <v>641</v>
      </c>
      <c r="O266" s="577">
        <v>1.51</v>
      </c>
      <c r="P266" s="578">
        <v>1.252</v>
      </c>
      <c r="Q266" s="579">
        <v>1.252</v>
      </c>
      <c r="R266" s="580">
        <v>0.16900000000000001</v>
      </c>
    </row>
    <row r="267" spans="1:18" s="306" customFormat="1" ht="12.75" customHeight="1" x14ac:dyDescent="0.25">
      <c r="A267" s="565">
        <v>869</v>
      </c>
      <c r="B267" s="566" t="s">
        <v>642</v>
      </c>
      <c r="C267" s="567">
        <v>869</v>
      </c>
      <c r="D267" s="568" t="s">
        <v>642</v>
      </c>
      <c r="E267" s="569" t="s">
        <v>110</v>
      </c>
      <c r="F267" s="570" t="s">
        <v>111</v>
      </c>
      <c r="G267" s="570"/>
      <c r="H267" s="571">
        <v>31382</v>
      </c>
      <c r="I267" s="572" t="s">
        <v>643</v>
      </c>
      <c r="J267" s="573" t="s">
        <v>83</v>
      </c>
      <c r="K267" s="574" t="s">
        <v>112</v>
      </c>
      <c r="L267" s="575" t="s">
        <v>83</v>
      </c>
      <c r="M267" s="575" t="s">
        <v>83</v>
      </c>
      <c r="N267" s="576" t="s">
        <v>644</v>
      </c>
      <c r="O267" s="577">
        <v>3</v>
      </c>
      <c r="P267" s="578">
        <v>1.645</v>
      </c>
      <c r="Q267" s="579">
        <v>1.645</v>
      </c>
      <c r="R267" s="580">
        <v>0.49199999999999999</v>
      </c>
    </row>
    <row r="268" spans="1:18" s="306" customFormat="1" ht="12.75" customHeight="1" x14ac:dyDescent="0.25">
      <c r="A268" s="565">
        <v>870</v>
      </c>
      <c r="B268" s="566" t="s">
        <v>645</v>
      </c>
      <c r="C268" s="567">
        <v>870</v>
      </c>
      <c r="D268" s="568" t="s">
        <v>645</v>
      </c>
      <c r="E268" s="569" t="s">
        <v>110</v>
      </c>
      <c r="F268" s="570" t="s">
        <v>111</v>
      </c>
      <c r="G268" s="570"/>
      <c r="H268" s="571">
        <v>31413</v>
      </c>
      <c r="I268" s="572" t="s">
        <v>438</v>
      </c>
      <c r="J268" s="573" t="s">
        <v>83</v>
      </c>
      <c r="K268" s="574" t="s">
        <v>218</v>
      </c>
      <c r="L268" s="575" t="s">
        <v>83</v>
      </c>
      <c r="M268" s="575" t="s">
        <v>83</v>
      </c>
      <c r="N268" s="576" t="s">
        <v>646</v>
      </c>
      <c r="O268" s="577">
        <v>2.6</v>
      </c>
      <c r="P268" s="578">
        <v>1.9390000000000001</v>
      </c>
      <c r="Q268" s="579">
        <v>1.9390000000000001</v>
      </c>
      <c r="R268" s="580">
        <v>0</v>
      </c>
    </row>
    <row r="269" spans="1:18" s="306" customFormat="1" ht="12.75" customHeight="1" x14ac:dyDescent="0.25">
      <c r="A269" s="565">
        <v>871</v>
      </c>
      <c r="B269" s="566" t="s">
        <v>647</v>
      </c>
      <c r="C269" s="567">
        <v>871</v>
      </c>
      <c r="D269" s="568" t="s">
        <v>647</v>
      </c>
      <c r="E269" s="569" t="s">
        <v>110</v>
      </c>
      <c r="F269" s="570" t="s">
        <v>111</v>
      </c>
      <c r="G269" s="570"/>
      <c r="H269" s="571">
        <v>30987</v>
      </c>
      <c r="I269" s="572" t="s">
        <v>624</v>
      </c>
      <c r="J269" s="573" t="s">
        <v>83</v>
      </c>
      <c r="K269" s="574" t="s">
        <v>218</v>
      </c>
      <c r="L269" s="575" t="s">
        <v>83</v>
      </c>
      <c r="M269" s="575" t="s">
        <v>83</v>
      </c>
      <c r="N269" s="576" t="s">
        <v>625</v>
      </c>
      <c r="O269" s="577">
        <v>4</v>
      </c>
      <c r="P269" s="578">
        <v>3.7519999999999998</v>
      </c>
      <c r="Q269" s="579">
        <v>3.7519999999999998</v>
      </c>
      <c r="R269" s="580">
        <v>0.39500000000000002</v>
      </c>
    </row>
    <row r="270" spans="1:18" s="306" customFormat="1" ht="12.75" customHeight="1" x14ac:dyDescent="0.25">
      <c r="A270" s="565">
        <v>872</v>
      </c>
      <c r="B270" s="566" t="s">
        <v>648</v>
      </c>
      <c r="C270" s="567">
        <v>872</v>
      </c>
      <c r="D270" s="568" t="s">
        <v>648</v>
      </c>
      <c r="E270" s="569" t="s">
        <v>110</v>
      </c>
      <c r="F270" s="570" t="s">
        <v>111</v>
      </c>
      <c r="G270" s="570"/>
      <c r="H270" s="571">
        <v>31747</v>
      </c>
      <c r="I270" s="572" t="s">
        <v>624</v>
      </c>
      <c r="J270" s="573" t="s">
        <v>83</v>
      </c>
      <c r="K270" s="574" t="s">
        <v>218</v>
      </c>
      <c r="L270" s="575" t="s">
        <v>83</v>
      </c>
      <c r="M270" s="575" t="s">
        <v>83</v>
      </c>
      <c r="N270" s="576" t="s">
        <v>649</v>
      </c>
      <c r="O270" s="577">
        <v>3.12</v>
      </c>
      <c r="P270" s="578">
        <v>2.7919999999999998</v>
      </c>
      <c r="Q270" s="579">
        <v>2.7919999999999998</v>
      </c>
      <c r="R270" s="580">
        <v>0</v>
      </c>
    </row>
    <row r="271" spans="1:18" s="306" customFormat="1" ht="12.75" customHeight="1" x14ac:dyDescent="0.25">
      <c r="A271" s="565">
        <v>873</v>
      </c>
      <c r="B271" s="566" t="s">
        <v>650</v>
      </c>
      <c r="C271" s="567">
        <v>873</v>
      </c>
      <c r="D271" s="568" t="s">
        <v>650</v>
      </c>
      <c r="E271" s="569" t="s">
        <v>110</v>
      </c>
      <c r="F271" s="570" t="s">
        <v>111</v>
      </c>
      <c r="G271" s="570"/>
      <c r="H271" s="571">
        <v>6576</v>
      </c>
      <c r="I271" s="572" t="s">
        <v>613</v>
      </c>
      <c r="J271" s="573" t="s">
        <v>105</v>
      </c>
      <c r="K271" s="574" t="s">
        <v>218</v>
      </c>
      <c r="L271" s="575" t="s">
        <v>106</v>
      </c>
      <c r="M271" s="575" t="s">
        <v>107</v>
      </c>
      <c r="N271" s="576" t="s">
        <v>651</v>
      </c>
      <c r="O271" s="577">
        <v>4.101</v>
      </c>
      <c r="P271" s="578">
        <v>4.0250000000000004</v>
      </c>
      <c r="Q271" s="579">
        <v>4.0250000000000004</v>
      </c>
      <c r="R271" s="580">
        <v>0.63200000000000001</v>
      </c>
    </row>
    <row r="272" spans="1:18" s="306" customFormat="1" ht="12.75" customHeight="1" x14ac:dyDescent="0.25">
      <c r="A272" s="565">
        <v>874</v>
      </c>
      <c r="B272" s="566" t="s">
        <v>652</v>
      </c>
      <c r="C272" s="567">
        <v>874</v>
      </c>
      <c r="D272" s="568" t="s">
        <v>652</v>
      </c>
      <c r="E272" s="569" t="s">
        <v>110</v>
      </c>
      <c r="F272" s="570" t="s">
        <v>111</v>
      </c>
      <c r="G272" s="570"/>
      <c r="H272" s="571">
        <v>9498</v>
      </c>
      <c r="I272" s="572" t="s">
        <v>613</v>
      </c>
      <c r="J272" s="573" t="s">
        <v>105</v>
      </c>
      <c r="K272" s="574" t="s">
        <v>218</v>
      </c>
      <c r="L272" s="575" t="s">
        <v>106</v>
      </c>
      <c r="M272" s="575" t="s">
        <v>107</v>
      </c>
      <c r="N272" s="576" t="s">
        <v>653</v>
      </c>
      <c r="O272" s="577">
        <v>4.532</v>
      </c>
      <c r="P272" s="578">
        <v>4.0449999999999999</v>
      </c>
      <c r="Q272" s="579">
        <v>4.0449999999999999</v>
      </c>
      <c r="R272" s="580">
        <v>0</v>
      </c>
    </row>
    <row r="273" spans="1:18" s="306" customFormat="1" ht="12.75" customHeight="1" x14ac:dyDescent="0.25">
      <c r="A273" s="565">
        <v>875</v>
      </c>
      <c r="B273" s="566" t="s">
        <v>654</v>
      </c>
      <c r="C273" s="567">
        <v>875</v>
      </c>
      <c r="D273" s="568" t="s">
        <v>654</v>
      </c>
      <c r="E273" s="569" t="s">
        <v>110</v>
      </c>
      <c r="F273" s="570" t="s">
        <v>111</v>
      </c>
      <c r="G273" s="570"/>
      <c r="H273" s="571">
        <v>31444</v>
      </c>
      <c r="I273" s="572" t="s">
        <v>438</v>
      </c>
      <c r="J273" s="573" t="s">
        <v>83</v>
      </c>
      <c r="K273" s="574" t="s">
        <v>218</v>
      </c>
      <c r="L273" s="575" t="s">
        <v>83</v>
      </c>
      <c r="M273" s="575" t="s">
        <v>83</v>
      </c>
      <c r="N273" s="576"/>
      <c r="O273" s="577">
        <v>1.79</v>
      </c>
      <c r="P273" s="578">
        <v>0.95899999999999996</v>
      </c>
      <c r="Q273" s="579">
        <v>0.95899999999999996</v>
      </c>
      <c r="R273" s="580">
        <v>0.63800000000000001</v>
      </c>
    </row>
    <row r="274" spans="1:18" s="306" customFormat="1" ht="12.75" customHeight="1" x14ac:dyDescent="0.25">
      <c r="A274" s="565">
        <v>876</v>
      </c>
      <c r="B274" s="566" t="s">
        <v>655</v>
      </c>
      <c r="C274" s="567">
        <v>876</v>
      </c>
      <c r="D274" s="568" t="s">
        <v>655</v>
      </c>
      <c r="E274" s="569" t="s">
        <v>110</v>
      </c>
      <c r="F274" s="570" t="s">
        <v>111</v>
      </c>
      <c r="G274" s="570"/>
      <c r="H274" s="571">
        <v>8767</v>
      </c>
      <c r="I274" s="572" t="s">
        <v>187</v>
      </c>
      <c r="J274" s="573" t="s">
        <v>101</v>
      </c>
      <c r="K274" s="574" t="s">
        <v>102</v>
      </c>
      <c r="L274" s="575" t="s">
        <v>101</v>
      </c>
      <c r="M274" s="575" t="s">
        <v>101</v>
      </c>
      <c r="N274" s="576" t="s">
        <v>656</v>
      </c>
      <c r="O274" s="577">
        <v>0.624</v>
      </c>
      <c r="P274" s="578">
        <v>0</v>
      </c>
      <c r="Q274" s="579">
        <v>0</v>
      </c>
      <c r="R274" s="580">
        <v>0</v>
      </c>
    </row>
    <row r="275" spans="1:18" s="306" customFormat="1" ht="12.75" customHeight="1" x14ac:dyDescent="0.25">
      <c r="A275" s="565">
        <v>877</v>
      </c>
      <c r="B275" s="566" t="s">
        <v>657</v>
      </c>
      <c r="C275" s="567">
        <v>877</v>
      </c>
      <c r="D275" s="568" t="s">
        <v>657</v>
      </c>
      <c r="E275" s="569" t="s">
        <v>110</v>
      </c>
      <c r="F275" s="570" t="s">
        <v>111</v>
      </c>
      <c r="G275" s="570"/>
      <c r="H275" s="571">
        <v>13516</v>
      </c>
      <c r="I275" s="572" t="s">
        <v>187</v>
      </c>
      <c r="J275" s="573" t="s">
        <v>101</v>
      </c>
      <c r="K275" s="574" t="s">
        <v>362</v>
      </c>
      <c r="L275" s="575" t="s">
        <v>101</v>
      </c>
      <c r="M275" s="575" t="s">
        <v>101</v>
      </c>
      <c r="N275" s="576" t="s">
        <v>658</v>
      </c>
      <c r="O275" s="577">
        <v>2.25</v>
      </c>
      <c r="P275" s="578">
        <v>1.774</v>
      </c>
      <c r="Q275" s="579">
        <v>1.774</v>
      </c>
      <c r="R275" s="580">
        <v>0</v>
      </c>
    </row>
    <row r="276" spans="1:18" s="306" customFormat="1" ht="12.75" customHeight="1" x14ac:dyDescent="0.25">
      <c r="A276" s="565">
        <v>878</v>
      </c>
      <c r="B276" s="566" t="s">
        <v>659</v>
      </c>
      <c r="C276" s="567">
        <v>878</v>
      </c>
      <c r="D276" s="568" t="s">
        <v>659</v>
      </c>
      <c r="E276" s="569" t="s">
        <v>110</v>
      </c>
      <c r="F276" s="570" t="s">
        <v>111</v>
      </c>
      <c r="G276" s="570"/>
      <c r="H276" s="571">
        <v>8767</v>
      </c>
      <c r="I276" s="572" t="s">
        <v>217</v>
      </c>
      <c r="J276" s="573" t="s">
        <v>105</v>
      </c>
      <c r="K276" s="574" t="s">
        <v>218</v>
      </c>
      <c r="L276" s="575" t="s">
        <v>106</v>
      </c>
      <c r="M276" s="575" t="s">
        <v>107</v>
      </c>
      <c r="N276" s="576" t="s">
        <v>660</v>
      </c>
      <c r="O276" s="577">
        <v>0.28000000000000003</v>
      </c>
      <c r="P276" s="578">
        <v>0</v>
      </c>
      <c r="Q276" s="579">
        <v>0</v>
      </c>
      <c r="R276" s="580">
        <v>0</v>
      </c>
    </row>
    <row r="277" spans="1:18" s="306" customFormat="1" ht="12.75" customHeight="1" x14ac:dyDescent="0.25">
      <c r="A277" s="565">
        <v>879</v>
      </c>
      <c r="B277" s="566" t="s">
        <v>661</v>
      </c>
      <c r="C277" s="567">
        <v>879</v>
      </c>
      <c r="D277" s="568" t="s">
        <v>661</v>
      </c>
      <c r="E277" s="569" t="s">
        <v>110</v>
      </c>
      <c r="F277" s="570" t="s">
        <v>111</v>
      </c>
      <c r="G277" s="570"/>
      <c r="H277" s="571">
        <v>2193</v>
      </c>
      <c r="I277" s="572" t="s">
        <v>187</v>
      </c>
      <c r="J277" s="573" t="s">
        <v>101</v>
      </c>
      <c r="K277" s="574" t="s">
        <v>112</v>
      </c>
      <c r="L277" s="575" t="s">
        <v>101</v>
      </c>
      <c r="M277" s="575" t="s">
        <v>101</v>
      </c>
      <c r="N277" s="576" t="s">
        <v>662</v>
      </c>
      <c r="O277" s="577">
        <v>1.8740000000000001</v>
      </c>
      <c r="P277" s="578">
        <v>0.97799999999999998</v>
      </c>
      <c r="Q277" s="579">
        <v>0.97799999999999998</v>
      </c>
      <c r="R277" s="580">
        <v>0</v>
      </c>
    </row>
    <row r="278" spans="1:18" s="306" customFormat="1" ht="12.75" customHeight="1" x14ac:dyDescent="0.25">
      <c r="A278" s="565">
        <v>882</v>
      </c>
      <c r="B278" s="566" t="s">
        <v>663</v>
      </c>
      <c r="C278" s="567">
        <v>882</v>
      </c>
      <c r="D278" s="568" t="s">
        <v>663</v>
      </c>
      <c r="E278" s="569" t="s">
        <v>110</v>
      </c>
      <c r="F278" s="570" t="s">
        <v>111</v>
      </c>
      <c r="G278" s="570"/>
      <c r="H278" s="571">
        <v>28522</v>
      </c>
      <c r="I278" s="572" t="s">
        <v>82</v>
      </c>
      <c r="J278" s="573" t="s">
        <v>83</v>
      </c>
      <c r="K278" s="574" t="s">
        <v>218</v>
      </c>
      <c r="L278" s="575" t="s">
        <v>83</v>
      </c>
      <c r="M278" s="575" t="s">
        <v>83</v>
      </c>
      <c r="N278" s="576" t="s">
        <v>664</v>
      </c>
      <c r="O278" s="577">
        <v>0.8</v>
      </c>
      <c r="P278" s="578">
        <v>0.61899999999999999</v>
      </c>
      <c r="Q278" s="579">
        <v>0.61899999999999999</v>
      </c>
      <c r="R278" s="580">
        <v>0.33200000000000002</v>
      </c>
    </row>
    <row r="279" spans="1:18" s="306" customFormat="1" ht="12.75" customHeight="1" x14ac:dyDescent="0.25">
      <c r="A279" s="565">
        <v>883</v>
      </c>
      <c r="B279" s="566" t="s">
        <v>665</v>
      </c>
      <c r="C279" s="567">
        <v>883</v>
      </c>
      <c r="D279" s="568" t="s">
        <v>665</v>
      </c>
      <c r="E279" s="569" t="s">
        <v>110</v>
      </c>
      <c r="F279" s="570" t="s">
        <v>111</v>
      </c>
      <c r="G279" s="570"/>
      <c r="H279" s="571">
        <v>30621</v>
      </c>
      <c r="I279" s="572" t="s">
        <v>122</v>
      </c>
      <c r="J279" s="573" t="s">
        <v>83</v>
      </c>
      <c r="K279" s="574" t="s">
        <v>84</v>
      </c>
      <c r="L279" s="575" t="s">
        <v>200</v>
      </c>
      <c r="M279" s="575" t="s">
        <v>117</v>
      </c>
      <c r="N279" s="576" t="s">
        <v>666</v>
      </c>
      <c r="O279" s="577">
        <v>1.2</v>
      </c>
      <c r="P279" s="578">
        <v>0.65800000000000003</v>
      </c>
      <c r="Q279" s="579">
        <v>0.65800000000000003</v>
      </c>
      <c r="R279" s="580">
        <v>0</v>
      </c>
    </row>
    <row r="280" spans="1:18" s="306" customFormat="1" ht="12.75" customHeight="1" x14ac:dyDescent="0.25">
      <c r="A280" s="565">
        <v>884</v>
      </c>
      <c r="B280" s="566" t="s">
        <v>667</v>
      </c>
      <c r="C280" s="567">
        <v>884</v>
      </c>
      <c r="D280" s="568" t="s">
        <v>667</v>
      </c>
      <c r="E280" s="569" t="s">
        <v>110</v>
      </c>
      <c r="F280" s="570" t="s">
        <v>111</v>
      </c>
      <c r="G280" s="570"/>
      <c r="H280" s="571">
        <v>36069</v>
      </c>
      <c r="I280" s="572" t="s">
        <v>82</v>
      </c>
      <c r="J280" s="573" t="s">
        <v>117</v>
      </c>
      <c r="K280" s="574" t="s">
        <v>84</v>
      </c>
      <c r="L280" s="575" t="s">
        <v>83</v>
      </c>
      <c r="M280" s="575" t="s">
        <v>83</v>
      </c>
      <c r="N280" s="576" t="s">
        <v>668</v>
      </c>
      <c r="O280" s="577">
        <v>0.4</v>
      </c>
      <c r="P280" s="578">
        <v>0.03</v>
      </c>
      <c r="Q280" s="579">
        <v>0.03</v>
      </c>
      <c r="R280" s="580">
        <v>0.23</v>
      </c>
    </row>
    <row r="281" spans="1:18" s="306" customFormat="1" ht="12.75" customHeight="1" x14ac:dyDescent="0.25">
      <c r="A281" s="565">
        <v>886</v>
      </c>
      <c r="B281" s="566" t="s">
        <v>669</v>
      </c>
      <c r="C281" s="567">
        <v>886</v>
      </c>
      <c r="D281" s="568" t="s">
        <v>669</v>
      </c>
      <c r="E281" s="569" t="s">
        <v>110</v>
      </c>
      <c r="F281" s="570" t="s">
        <v>111</v>
      </c>
      <c r="G281" s="570"/>
      <c r="H281" s="571">
        <v>30651</v>
      </c>
      <c r="I281" s="572" t="s">
        <v>82</v>
      </c>
      <c r="J281" s="573" t="s">
        <v>83</v>
      </c>
      <c r="K281" s="574" t="s">
        <v>84</v>
      </c>
      <c r="L281" s="575" t="s">
        <v>83</v>
      </c>
      <c r="M281" s="575" t="s">
        <v>83</v>
      </c>
      <c r="N281" s="576"/>
      <c r="O281" s="577">
        <v>0.71</v>
      </c>
      <c r="P281" s="578">
        <v>0.28199999999999997</v>
      </c>
      <c r="Q281" s="579">
        <v>0.28199999999999997</v>
      </c>
      <c r="R281" s="580">
        <v>4.2000000000000003E-2</v>
      </c>
    </row>
    <row r="282" spans="1:18" s="306" customFormat="1" ht="12.75" customHeight="1" x14ac:dyDescent="0.25">
      <c r="A282" s="565">
        <v>887</v>
      </c>
      <c r="B282" s="566" t="s">
        <v>670</v>
      </c>
      <c r="C282" s="567">
        <v>887</v>
      </c>
      <c r="D282" s="568" t="s">
        <v>670</v>
      </c>
      <c r="E282" s="569" t="s">
        <v>110</v>
      </c>
      <c r="F282" s="570" t="s">
        <v>111</v>
      </c>
      <c r="G282" s="570"/>
      <c r="H282" s="571">
        <v>29860</v>
      </c>
      <c r="I282" s="572" t="s">
        <v>82</v>
      </c>
      <c r="J282" s="573" t="s">
        <v>83</v>
      </c>
      <c r="K282" s="574" t="s">
        <v>218</v>
      </c>
      <c r="L282" s="575" t="s">
        <v>83</v>
      </c>
      <c r="M282" s="575" t="s">
        <v>83</v>
      </c>
      <c r="N282" s="576" t="s">
        <v>671</v>
      </c>
      <c r="O282" s="577">
        <v>0.9</v>
      </c>
      <c r="P282" s="578">
        <v>0.504</v>
      </c>
      <c r="Q282" s="579">
        <v>0.504</v>
      </c>
      <c r="R282" s="580">
        <v>0</v>
      </c>
    </row>
    <row r="283" spans="1:18" s="306" customFormat="1" ht="12.75" customHeight="1" x14ac:dyDescent="0.25">
      <c r="A283" s="565">
        <v>888</v>
      </c>
      <c r="B283" s="566" t="s">
        <v>672</v>
      </c>
      <c r="C283" s="567">
        <v>888</v>
      </c>
      <c r="D283" s="568" t="s">
        <v>672</v>
      </c>
      <c r="E283" s="569" t="s">
        <v>110</v>
      </c>
      <c r="F283" s="570" t="s">
        <v>111</v>
      </c>
      <c r="G283" s="570"/>
      <c r="H283" s="571">
        <v>30651</v>
      </c>
      <c r="I283" s="572" t="s">
        <v>673</v>
      </c>
      <c r="J283" s="573" t="s">
        <v>83</v>
      </c>
      <c r="K283" s="574" t="s">
        <v>128</v>
      </c>
      <c r="L283" s="575" t="s">
        <v>83</v>
      </c>
      <c r="M283" s="575" t="s">
        <v>83</v>
      </c>
      <c r="N283" s="576" t="s">
        <v>674</v>
      </c>
      <c r="O283" s="577">
        <v>1.966</v>
      </c>
      <c r="P283" s="578">
        <v>0.64700000000000002</v>
      </c>
      <c r="Q283" s="579">
        <v>0.64700000000000002</v>
      </c>
      <c r="R283" s="580">
        <v>0</v>
      </c>
    </row>
    <row r="284" spans="1:18" s="306" customFormat="1" ht="12.75" customHeight="1" x14ac:dyDescent="0.25">
      <c r="A284" s="565">
        <v>889</v>
      </c>
      <c r="B284" s="566" t="s">
        <v>675</v>
      </c>
      <c r="C284" s="567">
        <v>889</v>
      </c>
      <c r="D284" s="568" t="s">
        <v>675</v>
      </c>
      <c r="E284" s="569" t="s">
        <v>110</v>
      </c>
      <c r="F284" s="570" t="s">
        <v>111</v>
      </c>
      <c r="G284" s="570"/>
      <c r="H284" s="571">
        <v>31079</v>
      </c>
      <c r="I284" s="572" t="s">
        <v>82</v>
      </c>
      <c r="J284" s="573" t="s">
        <v>83</v>
      </c>
      <c r="K284" s="574" t="s">
        <v>131</v>
      </c>
      <c r="L284" s="575" t="s">
        <v>83</v>
      </c>
      <c r="M284" s="575" t="s">
        <v>83</v>
      </c>
      <c r="N284" s="576"/>
      <c r="O284" s="577">
        <v>0.65</v>
      </c>
      <c r="P284" s="578">
        <v>0.38400000000000001</v>
      </c>
      <c r="Q284" s="579">
        <v>0.38400000000000001</v>
      </c>
      <c r="R284" s="580">
        <v>0</v>
      </c>
    </row>
    <row r="285" spans="1:18" s="306" customFormat="1" ht="12.75" customHeight="1" x14ac:dyDescent="0.25">
      <c r="A285" s="565">
        <v>890</v>
      </c>
      <c r="B285" s="566" t="s">
        <v>676</v>
      </c>
      <c r="C285" s="567">
        <v>890</v>
      </c>
      <c r="D285" s="568" t="s">
        <v>676</v>
      </c>
      <c r="E285" s="569" t="s">
        <v>110</v>
      </c>
      <c r="F285" s="570" t="s">
        <v>111</v>
      </c>
      <c r="G285" s="570"/>
      <c r="H285" s="571">
        <v>31017</v>
      </c>
      <c r="I285" s="572" t="s">
        <v>82</v>
      </c>
      <c r="J285" s="573" t="s">
        <v>83</v>
      </c>
      <c r="K285" s="574" t="s">
        <v>112</v>
      </c>
      <c r="L285" s="575" t="s">
        <v>83</v>
      </c>
      <c r="M285" s="575" t="s">
        <v>83</v>
      </c>
      <c r="N285" s="576"/>
      <c r="O285" s="577">
        <v>0.84</v>
      </c>
      <c r="P285" s="578">
        <v>0.84799999999999998</v>
      </c>
      <c r="Q285" s="579">
        <v>0.84799999999999998</v>
      </c>
      <c r="R285" s="580">
        <v>0.29299999999999998</v>
      </c>
    </row>
    <row r="286" spans="1:18" s="306" customFormat="1" ht="12.75" customHeight="1" x14ac:dyDescent="0.25">
      <c r="A286" s="565">
        <v>891</v>
      </c>
      <c r="B286" s="566" t="s">
        <v>677</v>
      </c>
      <c r="C286" s="567">
        <v>891</v>
      </c>
      <c r="D286" s="568" t="s">
        <v>677</v>
      </c>
      <c r="E286" s="569" t="s">
        <v>110</v>
      </c>
      <c r="F286" s="570" t="s">
        <v>111</v>
      </c>
      <c r="G286" s="570"/>
      <c r="H286" s="571">
        <v>32203</v>
      </c>
      <c r="I286" s="572" t="s">
        <v>82</v>
      </c>
      <c r="J286" s="573" t="s">
        <v>83</v>
      </c>
      <c r="K286" s="574" t="s">
        <v>112</v>
      </c>
      <c r="L286" s="575" t="s">
        <v>83</v>
      </c>
      <c r="M286" s="575" t="s">
        <v>83</v>
      </c>
      <c r="N286" s="576" t="s">
        <v>678</v>
      </c>
      <c r="O286" s="577">
        <v>0.56999999999999995</v>
      </c>
      <c r="P286" s="578">
        <v>0.41799999999999998</v>
      </c>
      <c r="Q286" s="579">
        <v>0.41799999999999998</v>
      </c>
      <c r="R286" s="580">
        <v>0</v>
      </c>
    </row>
    <row r="287" spans="1:18" s="306" customFormat="1" ht="12.75" customHeight="1" x14ac:dyDescent="0.25">
      <c r="A287" s="565">
        <v>892</v>
      </c>
      <c r="B287" s="566" t="s">
        <v>679</v>
      </c>
      <c r="C287" s="567">
        <v>892</v>
      </c>
      <c r="D287" s="568" t="s">
        <v>679</v>
      </c>
      <c r="E287" s="569" t="s">
        <v>110</v>
      </c>
      <c r="F287" s="570" t="s">
        <v>111</v>
      </c>
      <c r="G287" s="570"/>
      <c r="H287" s="571">
        <v>30651</v>
      </c>
      <c r="I287" s="572" t="s">
        <v>673</v>
      </c>
      <c r="J287" s="573" t="s">
        <v>83</v>
      </c>
      <c r="K287" s="574" t="s">
        <v>118</v>
      </c>
      <c r="L287" s="575" t="s">
        <v>83</v>
      </c>
      <c r="M287" s="575" t="s">
        <v>83</v>
      </c>
      <c r="N287" s="576"/>
      <c r="O287" s="577">
        <v>0.72</v>
      </c>
      <c r="P287" s="578">
        <v>0.441</v>
      </c>
      <c r="Q287" s="579">
        <v>0.441</v>
      </c>
      <c r="R287" s="580">
        <v>0.218</v>
      </c>
    </row>
    <row r="288" spans="1:18" s="306" customFormat="1" ht="12.75" customHeight="1" x14ac:dyDescent="0.25">
      <c r="A288" s="565">
        <v>893</v>
      </c>
      <c r="B288" s="566" t="s">
        <v>680</v>
      </c>
      <c r="C288" s="567">
        <v>893</v>
      </c>
      <c r="D288" s="568" t="s">
        <v>680</v>
      </c>
      <c r="E288" s="569" t="s">
        <v>110</v>
      </c>
      <c r="F288" s="570" t="s">
        <v>111</v>
      </c>
      <c r="G288" s="570"/>
      <c r="H288" s="571">
        <v>30256</v>
      </c>
      <c r="I288" s="572" t="s">
        <v>122</v>
      </c>
      <c r="J288" s="573" t="s">
        <v>83</v>
      </c>
      <c r="K288" s="574" t="s">
        <v>218</v>
      </c>
      <c r="L288" s="575" t="s">
        <v>83</v>
      </c>
      <c r="M288" s="575" t="s">
        <v>83</v>
      </c>
      <c r="N288" s="576" t="s">
        <v>681</v>
      </c>
      <c r="O288" s="577">
        <v>1.25</v>
      </c>
      <c r="P288" s="578">
        <v>0.51600000000000001</v>
      </c>
      <c r="Q288" s="579">
        <v>0.51600000000000001</v>
      </c>
      <c r="R288" s="580">
        <v>0</v>
      </c>
    </row>
    <row r="289" spans="1:18" s="306" customFormat="1" ht="12.75" customHeight="1" x14ac:dyDescent="0.25">
      <c r="A289" s="565">
        <v>894</v>
      </c>
      <c r="B289" s="566" t="s">
        <v>682</v>
      </c>
      <c r="C289" s="567">
        <v>894</v>
      </c>
      <c r="D289" s="568" t="s">
        <v>682</v>
      </c>
      <c r="E289" s="569" t="s">
        <v>110</v>
      </c>
      <c r="F289" s="570" t="s">
        <v>111</v>
      </c>
      <c r="G289" s="570"/>
      <c r="H289" s="571">
        <v>31747</v>
      </c>
      <c r="I289" s="572" t="s">
        <v>82</v>
      </c>
      <c r="J289" s="573" t="s">
        <v>83</v>
      </c>
      <c r="K289" s="574" t="s">
        <v>128</v>
      </c>
      <c r="L289" s="575" t="s">
        <v>83</v>
      </c>
      <c r="M289" s="575" t="s">
        <v>83</v>
      </c>
      <c r="N289" s="576"/>
      <c r="O289" s="577">
        <v>0.51500000000000001</v>
      </c>
      <c r="P289" s="578">
        <v>0.27400000000000002</v>
      </c>
      <c r="Q289" s="579">
        <v>0.27400000000000002</v>
      </c>
      <c r="R289" s="580">
        <v>0.11600000000000001</v>
      </c>
    </row>
    <row r="290" spans="1:18" s="306" customFormat="1" ht="12.75" customHeight="1" x14ac:dyDescent="0.25">
      <c r="A290" s="565">
        <v>895</v>
      </c>
      <c r="B290" s="566" t="s">
        <v>683</v>
      </c>
      <c r="C290" s="567">
        <v>895</v>
      </c>
      <c r="D290" s="568" t="s">
        <v>683</v>
      </c>
      <c r="E290" s="569" t="s">
        <v>110</v>
      </c>
      <c r="F290" s="570" t="s">
        <v>111</v>
      </c>
      <c r="G290" s="570"/>
      <c r="H290" s="571">
        <v>31898</v>
      </c>
      <c r="I290" s="572" t="s">
        <v>438</v>
      </c>
      <c r="J290" s="573" t="s">
        <v>83</v>
      </c>
      <c r="K290" s="574" t="s">
        <v>179</v>
      </c>
      <c r="L290" s="575" t="s">
        <v>123</v>
      </c>
      <c r="M290" s="575" t="s">
        <v>83</v>
      </c>
      <c r="N290" s="576"/>
      <c r="O290" s="577">
        <v>0.9</v>
      </c>
      <c r="P290" s="578">
        <v>0.84</v>
      </c>
      <c r="Q290" s="579">
        <v>0.84</v>
      </c>
      <c r="R290" s="580">
        <v>0.152</v>
      </c>
    </row>
    <row r="291" spans="1:18" s="306" customFormat="1" ht="12.75" customHeight="1" x14ac:dyDescent="0.25">
      <c r="A291" s="565">
        <v>897</v>
      </c>
      <c r="B291" s="566" t="s">
        <v>684</v>
      </c>
      <c r="C291" s="567">
        <v>897</v>
      </c>
      <c r="D291" s="568" t="s">
        <v>684</v>
      </c>
      <c r="E291" s="569" t="s">
        <v>110</v>
      </c>
      <c r="F291" s="570" t="s">
        <v>111</v>
      </c>
      <c r="G291" s="570"/>
      <c r="H291" s="571">
        <v>31017</v>
      </c>
      <c r="I291" s="572" t="s">
        <v>82</v>
      </c>
      <c r="J291" s="573" t="s">
        <v>83</v>
      </c>
      <c r="K291" s="574" t="s">
        <v>179</v>
      </c>
      <c r="L291" s="575" t="s">
        <v>123</v>
      </c>
      <c r="M291" s="575" t="s">
        <v>83</v>
      </c>
      <c r="N291" s="576"/>
      <c r="O291" s="577">
        <v>0.23</v>
      </c>
      <c r="P291" s="578">
        <v>8.5000000000000006E-2</v>
      </c>
      <c r="Q291" s="579">
        <v>8.5000000000000006E-2</v>
      </c>
      <c r="R291" s="580">
        <v>0</v>
      </c>
    </row>
    <row r="292" spans="1:18" s="306" customFormat="1" ht="12.75" customHeight="1" x14ac:dyDescent="0.25">
      <c r="A292" s="565">
        <v>898</v>
      </c>
      <c r="B292" s="566" t="s">
        <v>685</v>
      </c>
      <c r="C292" s="567">
        <v>898</v>
      </c>
      <c r="D292" s="568" t="s">
        <v>685</v>
      </c>
      <c r="E292" s="569" t="s">
        <v>110</v>
      </c>
      <c r="F292" s="570" t="s">
        <v>111</v>
      </c>
      <c r="G292" s="570"/>
      <c r="H292" s="571">
        <v>31656</v>
      </c>
      <c r="I292" s="572" t="s">
        <v>82</v>
      </c>
      <c r="J292" s="573" t="s">
        <v>83</v>
      </c>
      <c r="K292" s="574" t="s">
        <v>131</v>
      </c>
      <c r="L292" s="575" t="s">
        <v>83</v>
      </c>
      <c r="M292" s="575" t="s">
        <v>83</v>
      </c>
      <c r="N292" s="576"/>
      <c r="O292" s="577">
        <v>0.158</v>
      </c>
      <c r="P292" s="578">
        <v>0.11700000000000001</v>
      </c>
      <c r="Q292" s="579">
        <v>0.11700000000000001</v>
      </c>
      <c r="R292" s="580">
        <v>0</v>
      </c>
    </row>
    <row r="293" spans="1:18" s="306" customFormat="1" ht="12.75" customHeight="1" x14ac:dyDescent="0.25">
      <c r="A293" s="565">
        <v>900</v>
      </c>
      <c r="B293" s="566" t="s">
        <v>686</v>
      </c>
      <c r="C293" s="567">
        <v>900</v>
      </c>
      <c r="D293" s="568" t="s">
        <v>686</v>
      </c>
      <c r="E293" s="569" t="s">
        <v>110</v>
      </c>
      <c r="F293" s="570" t="s">
        <v>111</v>
      </c>
      <c r="G293" s="570"/>
      <c r="H293" s="571">
        <v>30834</v>
      </c>
      <c r="I293" s="572" t="s">
        <v>122</v>
      </c>
      <c r="J293" s="573" t="s">
        <v>83</v>
      </c>
      <c r="K293" s="574" t="s">
        <v>84</v>
      </c>
      <c r="L293" s="575" t="s">
        <v>83</v>
      </c>
      <c r="M293" s="575" t="s">
        <v>83</v>
      </c>
      <c r="N293" s="576" t="s">
        <v>687</v>
      </c>
      <c r="O293" s="577">
        <v>1.1000000000000001</v>
      </c>
      <c r="P293" s="578">
        <v>0.54200000000000004</v>
      </c>
      <c r="Q293" s="579">
        <v>0.54200000000000004</v>
      </c>
      <c r="R293" s="580">
        <v>7.4999999999999997E-2</v>
      </c>
    </row>
    <row r="294" spans="1:18" s="306" customFormat="1" ht="12.75" customHeight="1" x14ac:dyDescent="0.25">
      <c r="A294" s="565">
        <v>901</v>
      </c>
      <c r="B294" s="566" t="s">
        <v>688</v>
      </c>
      <c r="C294" s="567">
        <v>901</v>
      </c>
      <c r="D294" s="568" t="s">
        <v>688</v>
      </c>
      <c r="E294" s="569" t="s">
        <v>110</v>
      </c>
      <c r="F294" s="570" t="s">
        <v>111</v>
      </c>
      <c r="G294" s="570"/>
      <c r="H294" s="571">
        <v>29860</v>
      </c>
      <c r="I294" s="572" t="s">
        <v>82</v>
      </c>
      <c r="J294" s="573" t="s">
        <v>83</v>
      </c>
      <c r="K294" s="574" t="s">
        <v>112</v>
      </c>
      <c r="L294" s="575" t="s">
        <v>83</v>
      </c>
      <c r="M294" s="575" t="s">
        <v>83</v>
      </c>
      <c r="N294" s="576"/>
      <c r="O294" s="577">
        <v>0.11</v>
      </c>
      <c r="P294" s="578">
        <v>0</v>
      </c>
      <c r="Q294" s="579">
        <v>0</v>
      </c>
      <c r="R294" s="580">
        <v>0</v>
      </c>
    </row>
    <row r="295" spans="1:18" s="306" customFormat="1" ht="12.75" customHeight="1" x14ac:dyDescent="0.25">
      <c r="A295" s="565">
        <v>902</v>
      </c>
      <c r="B295" s="566" t="s">
        <v>689</v>
      </c>
      <c r="C295" s="567">
        <v>902</v>
      </c>
      <c r="D295" s="568" t="s">
        <v>689</v>
      </c>
      <c r="E295" s="569" t="s">
        <v>110</v>
      </c>
      <c r="F295" s="570" t="s">
        <v>111</v>
      </c>
      <c r="G295" s="570"/>
      <c r="H295" s="571">
        <v>30864</v>
      </c>
      <c r="I295" s="572" t="s">
        <v>690</v>
      </c>
      <c r="J295" s="573" t="s">
        <v>83</v>
      </c>
      <c r="K295" s="574" t="s">
        <v>112</v>
      </c>
      <c r="L295" s="575" t="s">
        <v>83</v>
      </c>
      <c r="M295" s="575" t="s">
        <v>83</v>
      </c>
      <c r="N295" s="576"/>
      <c r="O295" s="577">
        <v>1.25</v>
      </c>
      <c r="P295" s="578">
        <v>0.73099999999999998</v>
      </c>
      <c r="Q295" s="579">
        <v>0.73099999999999998</v>
      </c>
      <c r="R295" s="580">
        <v>0</v>
      </c>
    </row>
    <row r="296" spans="1:18" s="306" customFormat="1" ht="12.75" customHeight="1" x14ac:dyDescent="0.25">
      <c r="A296" s="565">
        <v>903</v>
      </c>
      <c r="B296" s="566" t="s">
        <v>691</v>
      </c>
      <c r="C296" s="567">
        <v>903</v>
      </c>
      <c r="D296" s="568" t="s">
        <v>691</v>
      </c>
      <c r="E296" s="569" t="s">
        <v>110</v>
      </c>
      <c r="F296" s="570" t="s">
        <v>111</v>
      </c>
      <c r="G296" s="570"/>
      <c r="H296" s="571">
        <v>30437</v>
      </c>
      <c r="I296" s="572" t="s">
        <v>82</v>
      </c>
      <c r="J296" s="573" t="s">
        <v>83</v>
      </c>
      <c r="K296" s="574" t="s">
        <v>84</v>
      </c>
      <c r="L296" s="575" t="s">
        <v>83</v>
      </c>
      <c r="M296" s="575" t="s">
        <v>83</v>
      </c>
      <c r="N296" s="576"/>
      <c r="O296" s="577">
        <v>0.15</v>
      </c>
      <c r="P296" s="578">
        <v>0.06</v>
      </c>
      <c r="Q296" s="579">
        <v>0.06</v>
      </c>
      <c r="R296" s="580">
        <v>0</v>
      </c>
    </row>
    <row r="297" spans="1:18" s="306" customFormat="1" ht="12.75" customHeight="1" x14ac:dyDescent="0.25">
      <c r="A297" s="565">
        <v>904</v>
      </c>
      <c r="B297" s="566" t="s">
        <v>692</v>
      </c>
      <c r="C297" s="567">
        <v>904</v>
      </c>
      <c r="D297" s="568" t="s">
        <v>692</v>
      </c>
      <c r="E297" s="569" t="s">
        <v>110</v>
      </c>
      <c r="F297" s="570" t="s">
        <v>111</v>
      </c>
      <c r="G297" s="570"/>
      <c r="H297" s="571">
        <v>31017</v>
      </c>
      <c r="I297" s="572" t="s">
        <v>438</v>
      </c>
      <c r="J297" s="573" t="s">
        <v>83</v>
      </c>
      <c r="K297" s="574" t="s">
        <v>118</v>
      </c>
      <c r="L297" s="575" t="s">
        <v>83</v>
      </c>
      <c r="M297" s="575" t="s">
        <v>83</v>
      </c>
      <c r="N297" s="576" t="s">
        <v>693</v>
      </c>
      <c r="O297" s="577">
        <v>1.03</v>
      </c>
      <c r="P297" s="578">
        <v>0.42099999999999999</v>
      </c>
      <c r="Q297" s="579">
        <v>0.42099999999999999</v>
      </c>
      <c r="R297" s="580">
        <v>0.34599999999999997</v>
      </c>
    </row>
    <row r="298" spans="1:18" s="306" customFormat="1" ht="12.75" customHeight="1" x14ac:dyDescent="0.25">
      <c r="A298" s="565">
        <v>905</v>
      </c>
      <c r="B298" s="566" t="s">
        <v>694</v>
      </c>
      <c r="C298" s="567">
        <v>905</v>
      </c>
      <c r="D298" s="568" t="s">
        <v>694</v>
      </c>
      <c r="E298" s="569" t="s">
        <v>110</v>
      </c>
      <c r="F298" s="570" t="s">
        <v>111</v>
      </c>
      <c r="G298" s="570"/>
      <c r="H298" s="571">
        <v>31898</v>
      </c>
      <c r="I298" s="572" t="s">
        <v>438</v>
      </c>
      <c r="J298" s="573" t="s">
        <v>83</v>
      </c>
      <c r="K298" s="574" t="s">
        <v>179</v>
      </c>
      <c r="L298" s="575" t="s">
        <v>123</v>
      </c>
      <c r="M298" s="575" t="s">
        <v>83</v>
      </c>
      <c r="N298" s="576"/>
      <c r="O298" s="577">
        <v>0.93</v>
      </c>
      <c r="P298" s="578">
        <v>0.84399999999999997</v>
      </c>
      <c r="Q298" s="579">
        <v>0.84399999999999997</v>
      </c>
      <c r="R298" s="580">
        <v>0.129</v>
      </c>
    </row>
    <row r="299" spans="1:18" s="306" customFormat="1" ht="12.75" customHeight="1" x14ac:dyDescent="0.25">
      <c r="A299" s="565">
        <v>906</v>
      </c>
      <c r="B299" s="566" t="s">
        <v>695</v>
      </c>
      <c r="C299" s="567">
        <v>906</v>
      </c>
      <c r="D299" s="568" t="s">
        <v>695</v>
      </c>
      <c r="E299" s="569" t="s">
        <v>110</v>
      </c>
      <c r="F299" s="570" t="s">
        <v>111</v>
      </c>
      <c r="G299" s="570"/>
      <c r="H299" s="571">
        <v>29526</v>
      </c>
      <c r="I299" s="572" t="s">
        <v>122</v>
      </c>
      <c r="J299" s="573" t="s">
        <v>83</v>
      </c>
      <c r="K299" s="574" t="s">
        <v>84</v>
      </c>
      <c r="L299" s="575" t="s">
        <v>83</v>
      </c>
      <c r="M299" s="575" t="s">
        <v>83</v>
      </c>
      <c r="N299" s="576" t="s">
        <v>696</v>
      </c>
      <c r="O299" s="577">
        <v>1.5</v>
      </c>
      <c r="P299" s="578">
        <v>1.115</v>
      </c>
      <c r="Q299" s="579">
        <v>1.115</v>
      </c>
      <c r="R299" s="580">
        <v>0.11</v>
      </c>
    </row>
    <row r="300" spans="1:18" s="306" customFormat="1" ht="12.75" customHeight="1" x14ac:dyDescent="0.25">
      <c r="A300" s="565">
        <v>908</v>
      </c>
      <c r="B300" s="566" t="s">
        <v>697</v>
      </c>
      <c r="C300" s="567">
        <v>908</v>
      </c>
      <c r="D300" s="568" t="s">
        <v>697</v>
      </c>
      <c r="E300" s="569" t="s">
        <v>110</v>
      </c>
      <c r="F300" s="570" t="s">
        <v>111</v>
      </c>
      <c r="G300" s="570"/>
      <c r="H300" s="571">
        <v>29952</v>
      </c>
      <c r="I300" s="572" t="s">
        <v>82</v>
      </c>
      <c r="J300" s="573" t="s">
        <v>83</v>
      </c>
      <c r="K300" s="574" t="s">
        <v>112</v>
      </c>
      <c r="L300" s="575" t="s">
        <v>83</v>
      </c>
      <c r="M300" s="575" t="s">
        <v>83</v>
      </c>
      <c r="N300" s="576" t="s">
        <v>698</v>
      </c>
      <c r="O300" s="577">
        <v>0.15</v>
      </c>
      <c r="P300" s="578">
        <v>0.04</v>
      </c>
      <c r="Q300" s="579">
        <v>0.04</v>
      </c>
      <c r="R300" s="580">
        <v>0</v>
      </c>
    </row>
    <row r="301" spans="1:18" s="306" customFormat="1" ht="12.75" customHeight="1" x14ac:dyDescent="0.25">
      <c r="A301" s="565">
        <v>909</v>
      </c>
      <c r="B301" s="566" t="s">
        <v>699</v>
      </c>
      <c r="C301" s="567">
        <v>909</v>
      </c>
      <c r="D301" s="568" t="s">
        <v>699</v>
      </c>
      <c r="E301" s="569" t="s">
        <v>110</v>
      </c>
      <c r="F301" s="570" t="s">
        <v>111</v>
      </c>
      <c r="G301" s="570"/>
      <c r="H301" s="571">
        <v>31017</v>
      </c>
      <c r="I301" s="572" t="s">
        <v>82</v>
      </c>
      <c r="J301" s="573" t="s">
        <v>83</v>
      </c>
      <c r="K301" s="574" t="s">
        <v>112</v>
      </c>
      <c r="L301" s="575" t="s">
        <v>83</v>
      </c>
      <c r="M301" s="575" t="s">
        <v>83</v>
      </c>
      <c r="N301" s="576"/>
      <c r="O301" s="577">
        <v>0.98</v>
      </c>
      <c r="P301" s="578">
        <v>0.48499999999999999</v>
      </c>
      <c r="Q301" s="579">
        <v>0.48499999999999999</v>
      </c>
      <c r="R301" s="580">
        <v>0</v>
      </c>
    </row>
    <row r="302" spans="1:18" s="306" customFormat="1" ht="12.75" customHeight="1" x14ac:dyDescent="0.25">
      <c r="A302" s="565">
        <v>910</v>
      </c>
      <c r="B302" s="566" t="s">
        <v>700</v>
      </c>
      <c r="C302" s="567">
        <v>910</v>
      </c>
      <c r="D302" s="568" t="s">
        <v>700</v>
      </c>
      <c r="E302" s="569" t="s">
        <v>110</v>
      </c>
      <c r="F302" s="570" t="s">
        <v>111</v>
      </c>
      <c r="G302" s="570"/>
      <c r="H302" s="571">
        <v>31382</v>
      </c>
      <c r="I302" s="572" t="s">
        <v>82</v>
      </c>
      <c r="J302" s="573" t="s">
        <v>83</v>
      </c>
      <c r="K302" s="574" t="s">
        <v>128</v>
      </c>
      <c r="L302" s="575" t="s">
        <v>83</v>
      </c>
      <c r="M302" s="575" t="s">
        <v>83</v>
      </c>
      <c r="N302" s="576"/>
      <c r="O302" s="577">
        <v>0.47</v>
      </c>
      <c r="P302" s="578">
        <v>0.108</v>
      </c>
      <c r="Q302" s="579">
        <v>0.108</v>
      </c>
      <c r="R302" s="580">
        <v>0</v>
      </c>
    </row>
    <row r="303" spans="1:18" s="306" customFormat="1" ht="12.75" customHeight="1" x14ac:dyDescent="0.25">
      <c r="A303" s="565">
        <v>911</v>
      </c>
      <c r="B303" s="566" t="s">
        <v>701</v>
      </c>
      <c r="C303" s="567">
        <v>911</v>
      </c>
      <c r="D303" s="568" t="s">
        <v>701</v>
      </c>
      <c r="E303" s="569" t="s">
        <v>110</v>
      </c>
      <c r="F303" s="570" t="s">
        <v>111</v>
      </c>
      <c r="G303" s="570"/>
      <c r="H303" s="571">
        <v>32660</v>
      </c>
      <c r="I303" s="572" t="s">
        <v>122</v>
      </c>
      <c r="J303" s="573" t="s">
        <v>83</v>
      </c>
      <c r="K303" s="574" t="s">
        <v>112</v>
      </c>
      <c r="L303" s="575" t="s">
        <v>83</v>
      </c>
      <c r="M303" s="575" t="s">
        <v>83</v>
      </c>
      <c r="N303" s="576"/>
      <c r="O303" s="577">
        <v>0.42899999999999999</v>
      </c>
      <c r="P303" s="578">
        <v>0.34200000000000003</v>
      </c>
      <c r="Q303" s="579">
        <v>0.34200000000000003</v>
      </c>
      <c r="R303" s="580">
        <v>0</v>
      </c>
    </row>
    <row r="304" spans="1:18" s="306" customFormat="1" ht="12.75" customHeight="1" x14ac:dyDescent="0.25">
      <c r="A304" s="565">
        <v>913</v>
      </c>
      <c r="B304" s="566" t="s">
        <v>702</v>
      </c>
      <c r="C304" s="567">
        <v>913</v>
      </c>
      <c r="D304" s="568" t="s">
        <v>702</v>
      </c>
      <c r="E304" s="569" t="s">
        <v>110</v>
      </c>
      <c r="F304" s="570" t="s">
        <v>111</v>
      </c>
      <c r="G304" s="570"/>
      <c r="H304" s="571">
        <v>29738</v>
      </c>
      <c r="I304" s="572" t="s">
        <v>703</v>
      </c>
      <c r="J304" s="573" t="s">
        <v>83</v>
      </c>
      <c r="K304" s="574" t="s">
        <v>102</v>
      </c>
      <c r="L304" s="575" t="s">
        <v>83</v>
      </c>
      <c r="M304" s="575" t="s">
        <v>83</v>
      </c>
      <c r="N304" s="576"/>
      <c r="O304" s="577">
        <v>0.5</v>
      </c>
      <c r="P304" s="578">
        <v>0.32400000000000001</v>
      </c>
      <c r="Q304" s="579">
        <v>0.32400000000000001</v>
      </c>
      <c r="R304" s="580">
        <v>4.2999999999999997E-2</v>
      </c>
    </row>
    <row r="305" spans="1:18" s="306" customFormat="1" ht="12.75" customHeight="1" x14ac:dyDescent="0.25">
      <c r="A305" s="565">
        <v>914</v>
      </c>
      <c r="B305" s="566" t="s">
        <v>704</v>
      </c>
      <c r="C305" s="567">
        <v>914</v>
      </c>
      <c r="D305" s="568" t="s">
        <v>704</v>
      </c>
      <c r="E305" s="569" t="s">
        <v>110</v>
      </c>
      <c r="F305" s="570" t="s">
        <v>111</v>
      </c>
      <c r="G305" s="570"/>
      <c r="H305" s="571">
        <v>30437</v>
      </c>
      <c r="I305" s="572" t="s">
        <v>82</v>
      </c>
      <c r="J305" s="573" t="s">
        <v>83</v>
      </c>
      <c r="K305" s="574" t="s">
        <v>112</v>
      </c>
      <c r="L305" s="575" t="s">
        <v>83</v>
      </c>
      <c r="M305" s="575" t="s">
        <v>83</v>
      </c>
      <c r="N305" s="576"/>
      <c r="O305" s="577">
        <v>0.13</v>
      </c>
      <c r="P305" s="578">
        <v>0</v>
      </c>
      <c r="Q305" s="579">
        <v>0</v>
      </c>
      <c r="R305" s="580">
        <v>0</v>
      </c>
    </row>
    <row r="306" spans="1:18" s="306" customFormat="1" ht="12.75" customHeight="1" x14ac:dyDescent="0.25">
      <c r="A306" s="565">
        <v>915</v>
      </c>
      <c r="B306" s="566" t="s">
        <v>705</v>
      </c>
      <c r="C306" s="567">
        <v>915</v>
      </c>
      <c r="D306" s="568" t="s">
        <v>705</v>
      </c>
      <c r="E306" s="569" t="s">
        <v>110</v>
      </c>
      <c r="F306" s="570" t="s">
        <v>111</v>
      </c>
      <c r="G306" s="570"/>
      <c r="H306" s="571">
        <v>27546</v>
      </c>
      <c r="I306" s="572" t="s">
        <v>82</v>
      </c>
      <c r="J306" s="573" t="s">
        <v>83</v>
      </c>
      <c r="K306" s="574" t="s">
        <v>112</v>
      </c>
      <c r="L306" s="575" t="s">
        <v>83</v>
      </c>
      <c r="M306" s="575" t="s">
        <v>83</v>
      </c>
      <c r="N306" s="576"/>
      <c r="O306" s="577">
        <v>1.95</v>
      </c>
      <c r="P306" s="578">
        <v>3.7999999999999999E-2</v>
      </c>
      <c r="Q306" s="579">
        <v>3.7999999999999999E-2</v>
      </c>
      <c r="R306" s="580">
        <v>0</v>
      </c>
    </row>
    <row r="307" spans="1:18" s="306" customFormat="1" ht="12.75" customHeight="1" x14ac:dyDescent="0.25">
      <c r="A307" s="565">
        <v>919</v>
      </c>
      <c r="B307" s="566" t="s">
        <v>706</v>
      </c>
      <c r="C307" s="567">
        <v>919</v>
      </c>
      <c r="D307" s="568" t="s">
        <v>706</v>
      </c>
      <c r="E307" s="569" t="s">
        <v>110</v>
      </c>
      <c r="F307" s="570" t="s">
        <v>111</v>
      </c>
      <c r="G307" s="570"/>
      <c r="H307" s="571">
        <v>31017</v>
      </c>
      <c r="I307" s="572" t="s">
        <v>82</v>
      </c>
      <c r="J307" s="573" t="s">
        <v>83</v>
      </c>
      <c r="K307" s="574" t="s">
        <v>218</v>
      </c>
      <c r="L307" s="575" t="s">
        <v>83</v>
      </c>
      <c r="M307" s="575" t="s">
        <v>83</v>
      </c>
      <c r="N307" s="576"/>
      <c r="O307" s="577">
        <v>0.25</v>
      </c>
      <c r="P307" s="578">
        <v>0.17699999999999999</v>
      </c>
      <c r="Q307" s="579">
        <v>0.17699999999999999</v>
      </c>
      <c r="R307" s="580">
        <v>0</v>
      </c>
    </row>
    <row r="308" spans="1:18" s="306" customFormat="1" ht="12.75" customHeight="1" x14ac:dyDescent="0.25">
      <c r="A308" s="565">
        <v>925</v>
      </c>
      <c r="B308" s="566" t="s">
        <v>707</v>
      </c>
      <c r="C308" s="567">
        <v>925</v>
      </c>
      <c r="D308" s="568" t="s">
        <v>707</v>
      </c>
      <c r="E308" s="569" t="s">
        <v>110</v>
      </c>
      <c r="F308" s="570" t="s">
        <v>111</v>
      </c>
      <c r="G308" s="570"/>
      <c r="H308" s="571">
        <v>30713</v>
      </c>
      <c r="I308" s="572" t="s">
        <v>82</v>
      </c>
      <c r="J308" s="573" t="s">
        <v>83</v>
      </c>
      <c r="K308" s="574" t="s">
        <v>218</v>
      </c>
      <c r="L308" s="575" t="s">
        <v>83</v>
      </c>
      <c r="M308" s="575" t="s">
        <v>83</v>
      </c>
      <c r="N308" s="576"/>
      <c r="O308" s="577">
        <v>0.09</v>
      </c>
      <c r="P308" s="578">
        <v>6.5000000000000002E-2</v>
      </c>
      <c r="Q308" s="579">
        <v>6.5000000000000002E-2</v>
      </c>
      <c r="R308" s="580">
        <v>0</v>
      </c>
    </row>
    <row r="309" spans="1:18" s="306" customFormat="1" ht="12.75" customHeight="1" x14ac:dyDescent="0.25">
      <c r="A309" s="565">
        <v>926</v>
      </c>
      <c r="B309" s="566" t="s">
        <v>708</v>
      </c>
      <c r="C309" s="567">
        <v>926</v>
      </c>
      <c r="D309" s="568" t="s">
        <v>708</v>
      </c>
      <c r="E309" s="569" t="s">
        <v>110</v>
      </c>
      <c r="F309" s="570" t="s">
        <v>111</v>
      </c>
      <c r="G309" s="570"/>
      <c r="H309" s="571">
        <v>32540</v>
      </c>
      <c r="I309" s="572" t="s">
        <v>82</v>
      </c>
      <c r="J309" s="573" t="s">
        <v>83</v>
      </c>
      <c r="K309" s="574" t="s">
        <v>112</v>
      </c>
      <c r="L309" s="575" t="s">
        <v>123</v>
      </c>
      <c r="M309" s="575" t="s">
        <v>83</v>
      </c>
      <c r="N309" s="576"/>
      <c r="O309" s="577">
        <v>0.28000000000000003</v>
      </c>
      <c r="P309" s="578">
        <v>0.24099999999999999</v>
      </c>
      <c r="Q309" s="579">
        <v>0.24099999999999999</v>
      </c>
      <c r="R309" s="580">
        <v>1.2E-2</v>
      </c>
    </row>
    <row r="310" spans="1:18" s="306" customFormat="1" ht="12.75" customHeight="1" x14ac:dyDescent="0.25">
      <c r="A310" s="565">
        <v>928</v>
      </c>
      <c r="B310" s="566" t="s">
        <v>709</v>
      </c>
      <c r="C310" s="567">
        <v>928</v>
      </c>
      <c r="D310" s="568" t="s">
        <v>709</v>
      </c>
      <c r="E310" s="569" t="s">
        <v>110</v>
      </c>
      <c r="F310" s="570" t="s">
        <v>111</v>
      </c>
      <c r="G310" s="570"/>
      <c r="H310" s="571">
        <v>31382</v>
      </c>
      <c r="I310" s="572" t="s">
        <v>82</v>
      </c>
      <c r="J310" s="573" t="s">
        <v>83</v>
      </c>
      <c r="K310" s="574" t="s">
        <v>218</v>
      </c>
      <c r="L310" s="575" t="s">
        <v>83</v>
      </c>
      <c r="M310" s="575" t="s">
        <v>83</v>
      </c>
      <c r="N310" s="576"/>
      <c r="O310" s="577">
        <v>0.32600000000000001</v>
      </c>
      <c r="P310" s="578">
        <v>0.20499999999999999</v>
      </c>
      <c r="Q310" s="579">
        <v>0.20499999999999999</v>
      </c>
      <c r="R310" s="580">
        <v>0</v>
      </c>
    </row>
    <row r="311" spans="1:18" s="306" customFormat="1" ht="12.75" customHeight="1" x14ac:dyDescent="0.25">
      <c r="A311" s="565">
        <v>931</v>
      </c>
      <c r="B311" s="566" t="s">
        <v>710</v>
      </c>
      <c r="C311" s="567">
        <v>931</v>
      </c>
      <c r="D311" s="568" t="s">
        <v>710</v>
      </c>
      <c r="E311" s="569" t="s">
        <v>110</v>
      </c>
      <c r="F311" s="570" t="s">
        <v>111</v>
      </c>
      <c r="G311" s="570"/>
      <c r="H311" s="571">
        <v>31382</v>
      </c>
      <c r="I311" s="572" t="s">
        <v>82</v>
      </c>
      <c r="J311" s="573" t="s">
        <v>83</v>
      </c>
      <c r="K311" s="574" t="s">
        <v>118</v>
      </c>
      <c r="L311" s="575" t="s">
        <v>83</v>
      </c>
      <c r="M311" s="575" t="s">
        <v>83</v>
      </c>
      <c r="N311" s="576"/>
      <c r="O311" s="577">
        <v>0.47899999999999998</v>
      </c>
      <c r="P311" s="578">
        <v>0.214</v>
      </c>
      <c r="Q311" s="579">
        <v>0.214</v>
      </c>
      <c r="R311" s="580">
        <v>0.17599999999999999</v>
      </c>
    </row>
    <row r="312" spans="1:18" s="306" customFormat="1" ht="12.75" customHeight="1" x14ac:dyDescent="0.25">
      <c r="A312" s="565">
        <v>932</v>
      </c>
      <c r="B312" s="566" t="s">
        <v>711</v>
      </c>
      <c r="C312" s="567">
        <v>932</v>
      </c>
      <c r="D312" s="568" t="s">
        <v>711</v>
      </c>
      <c r="E312" s="569" t="s">
        <v>110</v>
      </c>
      <c r="F312" s="570" t="s">
        <v>111</v>
      </c>
      <c r="G312" s="570"/>
      <c r="H312" s="571">
        <v>31048</v>
      </c>
      <c r="I312" s="572" t="s">
        <v>82</v>
      </c>
      <c r="J312" s="573" t="s">
        <v>83</v>
      </c>
      <c r="K312" s="574" t="s">
        <v>84</v>
      </c>
      <c r="L312" s="575" t="s">
        <v>83</v>
      </c>
      <c r="M312" s="575" t="s">
        <v>83</v>
      </c>
      <c r="N312" s="576"/>
      <c r="O312" s="577">
        <v>0.25</v>
      </c>
      <c r="P312" s="578">
        <v>0.20799999999999999</v>
      </c>
      <c r="Q312" s="579">
        <v>0.20799999999999999</v>
      </c>
      <c r="R312" s="580">
        <v>0.06</v>
      </c>
    </row>
    <row r="313" spans="1:18" s="306" customFormat="1" ht="12.75" customHeight="1" x14ac:dyDescent="0.25">
      <c r="A313" s="565">
        <v>933</v>
      </c>
      <c r="B313" s="566" t="s">
        <v>712</v>
      </c>
      <c r="C313" s="567">
        <v>933</v>
      </c>
      <c r="D313" s="568" t="s">
        <v>712</v>
      </c>
      <c r="E313" s="569" t="s">
        <v>110</v>
      </c>
      <c r="F313" s="570" t="s">
        <v>111</v>
      </c>
      <c r="G313" s="570"/>
      <c r="H313" s="571">
        <v>31809</v>
      </c>
      <c r="I313" s="572" t="s">
        <v>82</v>
      </c>
      <c r="J313" s="573" t="s">
        <v>83</v>
      </c>
      <c r="K313" s="574" t="s">
        <v>93</v>
      </c>
      <c r="L313" s="575" t="s">
        <v>83</v>
      </c>
      <c r="M313" s="575" t="s">
        <v>83</v>
      </c>
      <c r="N313" s="576" t="s">
        <v>466</v>
      </c>
      <c r="O313" s="577">
        <v>0.52400000000000002</v>
      </c>
      <c r="P313" s="578">
        <v>0.26400000000000001</v>
      </c>
      <c r="Q313" s="579">
        <v>0.26400000000000001</v>
      </c>
      <c r="R313" s="580">
        <v>0.16600000000000001</v>
      </c>
    </row>
    <row r="314" spans="1:18" s="306" customFormat="1" ht="12.75" customHeight="1" x14ac:dyDescent="0.25">
      <c r="A314" s="565">
        <v>935</v>
      </c>
      <c r="B314" s="566" t="s">
        <v>713</v>
      </c>
      <c r="C314" s="567">
        <v>935</v>
      </c>
      <c r="D314" s="568" t="s">
        <v>713</v>
      </c>
      <c r="E314" s="569" t="s">
        <v>110</v>
      </c>
      <c r="F314" s="570" t="s">
        <v>111</v>
      </c>
      <c r="G314" s="570"/>
      <c r="H314" s="571">
        <v>30286</v>
      </c>
      <c r="I314" s="572" t="s">
        <v>82</v>
      </c>
      <c r="J314" s="573" t="s">
        <v>83</v>
      </c>
      <c r="K314" s="574" t="s">
        <v>93</v>
      </c>
      <c r="L314" s="575" t="s">
        <v>83</v>
      </c>
      <c r="M314" s="575" t="s">
        <v>83</v>
      </c>
      <c r="N314" s="576"/>
      <c r="O314" s="577">
        <v>0.05</v>
      </c>
      <c r="P314" s="578">
        <v>2.3E-2</v>
      </c>
      <c r="Q314" s="579">
        <v>2.3E-2</v>
      </c>
      <c r="R314" s="580">
        <v>7.0000000000000001E-3</v>
      </c>
    </row>
    <row r="315" spans="1:18" s="306" customFormat="1" ht="12.75" customHeight="1" x14ac:dyDescent="0.25">
      <c r="A315" s="565">
        <v>941</v>
      </c>
      <c r="B315" s="566" t="s">
        <v>714</v>
      </c>
      <c r="C315" s="567">
        <v>941</v>
      </c>
      <c r="D315" s="568" t="s">
        <v>714</v>
      </c>
      <c r="E315" s="569" t="s">
        <v>110</v>
      </c>
      <c r="F315" s="570" t="s">
        <v>111</v>
      </c>
      <c r="G315" s="570"/>
      <c r="H315" s="571">
        <v>33208</v>
      </c>
      <c r="I315" s="572" t="s">
        <v>82</v>
      </c>
      <c r="J315" s="573" t="s">
        <v>83</v>
      </c>
      <c r="K315" s="574" t="s">
        <v>112</v>
      </c>
      <c r="L315" s="575" t="s">
        <v>83</v>
      </c>
      <c r="M315" s="575" t="s">
        <v>83</v>
      </c>
      <c r="N315" s="576"/>
      <c r="O315" s="577">
        <v>0.4</v>
      </c>
      <c r="P315" s="578">
        <v>0.22800000000000001</v>
      </c>
      <c r="Q315" s="579">
        <v>0.22800000000000001</v>
      </c>
      <c r="R315" s="580">
        <v>0</v>
      </c>
    </row>
    <row r="316" spans="1:18" s="306" customFormat="1" ht="12.75" customHeight="1" x14ac:dyDescent="0.25">
      <c r="A316" s="565">
        <v>943</v>
      </c>
      <c r="B316" s="566" t="s">
        <v>715</v>
      </c>
      <c r="C316" s="567">
        <v>943</v>
      </c>
      <c r="D316" s="568" t="s">
        <v>715</v>
      </c>
      <c r="E316" s="569" t="s">
        <v>80</v>
      </c>
      <c r="F316" s="570" t="s">
        <v>81</v>
      </c>
      <c r="G316" s="570"/>
      <c r="H316" s="571">
        <v>35156</v>
      </c>
      <c r="I316" s="572" t="s">
        <v>82</v>
      </c>
      <c r="J316" s="573" t="s">
        <v>83</v>
      </c>
      <c r="K316" s="574" t="s">
        <v>112</v>
      </c>
      <c r="L316" s="575" t="s">
        <v>83</v>
      </c>
      <c r="M316" s="575" t="s">
        <v>83</v>
      </c>
      <c r="N316" s="576"/>
      <c r="O316" s="577">
        <v>0.8</v>
      </c>
      <c r="P316" s="578">
        <v>1.7569999999999999</v>
      </c>
      <c r="Q316" s="579">
        <v>1.7569999999999999</v>
      </c>
      <c r="R316" s="580">
        <v>1.94</v>
      </c>
    </row>
    <row r="317" spans="1:18" s="306" customFormat="1" ht="12.75" customHeight="1" x14ac:dyDescent="0.25">
      <c r="A317" s="565">
        <v>947</v>
      </c>
      <c r="B317" s="566" t="s">
        <v>716</v>
      </c>
      <c r="C317" s="567">
        <v>947</v>
      </c>
      <c r="D317" s="568" t="s">
        <v>716</v>
      </c>
      <c r="E317" s="569" t="s">
        <v>110</v>
      </c>
      <c r="F317" s="570" t="s">
        <v>111</v>
      </c>
      <c r="G317" s="570"/>
      <c r="H317" s="571">
        <v>31229</v>
      </c>
      <c r="I317" s="572" t="s">
        <v>537</v>
      </c>
      <c r="J317" s="573" t="s">
        <v>105</v>
      </c>
      <c r="K317" s="574" t="s">
        <v>124</v>
      </c>
      <c r="L317" s="575" t="s">
        <v>92</v>
      </c>
      <c r="M317" s="575" t="s">
        <v>195</v>
      </c>
      <c r="N317" s="576" t="s">
        <v>717</v>
      </c>
      <c r="O317" s="577">
        <v>0.18</v>
      </c>
      <c r="P317" s="578">
        <v>0</v>
      </c>
      <c r="Q317" s="579">
        <v>0</v>
      </c>
      <c r="R317" s="580">
        <v>0</v>
      </c>
    </row>
    <row r="318" spans="1:18" s="306" customFormat="1" ht="12.75" customHeight="1" x14ac:dyDescent="0.25">
      <c r="A318" s="565">
        <v>948</v>
      </c>
      <c r="B318" s="566" t="s">
        <v>718</v>
      </c>
      <c r="C318" s="567">
        <v>948</v>
      </c>
      <c r="D318" s="568" t="s">
        <v>3472</v>
      </c>
      <c r="E318" s="569" t="s">
        <v>110</v>
      </c>
      <c r="F318" s="570" t="s">
        <v>111</v>
      </c>
      <c r="G318" s="570"/>
      <c r="H318" s="571">
        <v>7306</v>
      </c>
      <c r="I318" s="572" t="s">
        <v>673</v>
      </c>
      <c r="J318" s="573" t="s">
        <v>105</v>
      </c>
      <c r="K318" s="574" t="s">
        <v>84</v>
      </c>
      <c r="L318" s="575" t="s">
        <v>163</v>
      </c>
      <c r="M318" s="575" t="s">
        <v>107</v>
      </c>
      <c r="N318" s="576" t="s">
        <v>719</v>
      </c>
      <c r="O318" s="577">
        <v>1.6</v>
      </c>
      <c r="P318" s="578">
        <v>1.145</v>
      </c>
      <c r="Q318" s="579">
        <v>1.145</v>
      </c>
      <c r="R318" s="580">
        <v>0.33800000000000002</v>
      </c>
    </row>
    <row r="319" spans="1:18" s="306" customFormat="1" ht="12.75" customHeight="1" x14ac:dyDescent="0.25">
      <c r="A319" s="565">
        <v>950</v>
      </c>
      <c r="B319" s="566" t="s">
        <v>720</v>
      </c>
      <c r="C319" s="567">
        <v>950</v>
      </c>
      <c r="D319" s="568" t="s">
        <v>720</v>
      </c>
      <c r="E319" s="569" t="s">
        <v>110</v>
      </c>
      <c r="F319" s="570" t="s">
        <v>111</v>
      </c>
      <c r="G319" s="570"/>
      <c r="H319" s="571">
        <v>11324</v>
      </c>
      <c r="I319" s="572" t="s">
        <v>537</v>
      </c>
      <c r="J319" s="573" t="s">
        <v>105</v>
      </c>
      <c r="K319" s="574" t="s">
        <v>124</v>
      </c>
      <c r="L319" s="575" t="s">
        <v>106</v>
      </c>
      <c r="M319" s="575" t="s">
        <v>107</v>
      </c>
      <c r="N319" s="576"/>
      <c r="O319" s="577">
        <v>0.5</v>
      </c>
      <c r="P319" s="578">
        <v>0</v>
      </c>
      <c r="Q319" s="579">
        <v>0</v>
      </c>
      <c r="R319" s="580">
        <v>0</v>
      </c>
    </row>
    <row r="320" spans="1:18" s="306" customFormat="1" ht="12.75" customHeight="1" x14ac:dyDescent="0.25">
      <c r="A320" s="565">
        <v>951</v>
      </c>
      <c r="B320" s="566" t="s">
        <v>721</v>
      </c>
      <c r="C320" s="567">
        <v>951</v>
      </c>
      <c r="D320" s="568" t="s">
        <v>721</v>
      </c>
      <c r="E320" s="569" t="s">
        <v>110</v>
      </c>
      <c r="F320" s="570" t="s">
        <v>111</v>
      </c>
      <c r="G320" s="570"/>
      <c r="H320" s="571">
        <v>29618</v>
      </c>
      <c r="I320" s="572" t="s">
        <v>540</v>
      </c>
      <c r="J320" s="573" t="s">
        <v>83</v>
      </c>
      <c r="K320" s="574" t="s">
        <v>128</v>
      </c>
      <c r="L320" s="575" t="s">
        <v>123</v>
      </c>
      <c r="M320" s="575" t="s">
        <v>83</v>
      </c>
      <c r="N320" s="576"/>
      <c r="O320" s="577">
        <v>0.3</v>
      </c>
      <c r="P320" s="578">
        <v>0</v>
      </c>
      <c r="Q320" s="579">
        <v>0</v>
      </c>
      <c r="R320" s="580">
        <v>1.0999999999999999E-2</v>
      </c>
    </row>
    <row r="321" spans="1:18" s="306" customFormat="1" ht="12.75" customHeight="1" x14ac:dyDescent="0.25">
      <c r="A321" s="565">
        <v>957</v>
      </c>
      <c r="B321" s="566" t="s">
        <v>723</v>
      </c>
      <c r="C321" s="567">
        <v>957</v>
      </c>
      <c r="D321" s="568" t="s">
        <v>723</v>
      </c>
      <c r="E321" s="569" t="s">
        <v>110</v>
      </c>
      <c r="F321" s="570" t="s">
        <v>111</v>
      </c>
      <c r="G321" s="570"/>
      <c r="H321" s="571">
        <v>29221</v>
      </c>
      <c r="I321" s="572" t="s">
        <v>217</v>
      </c>
      <c r="J321" s="573" t="s">
        <v>105</v>
      </c>
      <c r="K321" s="574" t="s">
        <v>218</v>
      </c>
      <c r="L321" s="575" t="s">
        <v>106</v>
      </c>
      <c r="M321" s="575" t="s">
        <v>107</v>
      </c>
      <c r="N321" s="576" t="s">
        <v>725</v>
      </c>
      <c r="O321" s="577">
        <v>2.6749999999999998</v>
      </c>
      <c r="P321" s="578">
        <v>0.79300000000000004</v>
      </c>
      <c r="Q321" s="579">
        <v>0.79300000000000004</v>
      </c>
      <c r="R321" s="580">
        <v>0.42699999999999999</v>
      </c>
    </row>
    <row r="322" spans="1:18" s="306" customFormat="1" ht="12.75" customHeight="1" x14ac:dyDescent="0.25">
      <c r="A322" s="565">
        <v>969</v>
      </c>
      <c r="B322" s="566" t="s">
        <v>726</v>
      </c>
      <c r="C322" s="567">
        <v>969</v>
      </c>
      <c r="D322" s="568" t="s">
        <v>726</v>
      </c>
      <c r="E322" s="569" t="s">
        <v>110</v>
      </c>
      <c r="F322" s="570" t="s">
        <v>111</v>
      </c>
      <c r="G322" s="570"/>
      <c r="H322" s="571">
        <v>32905</v>
      </c>
      <c r="I322" s="572" t="s">
        <v>438</v>
      </c>
      <c r="J322" s="573" t="s">
        <v>105</v>
      </c>
      <c r="K322" s="574" t="s">
        <v>124</v>
      </c>
      <c r="L322" s="575" t="s">
        <v>106</v>
      </c>
      <c r="M322" s="575" t="s">
        <v>107</v>
      </c>
      <c r="N322" s="576"/>
      <c r="O322" s="577">
        <v>0.13</v>
      </c>
      <c r="P322" s="578">
        <v>0.124</v>
      </c>
      <c r="Q322" s="579">
        <v>0.124</v>
      </c>
      <c r="R322" s="580">
        <v>0</v>
      </c>
    </row>
    <row r="323" spans="1:18" s="306" customFormat="1" ht="12.75" customHeight="1" x14ac:dyDescent="0.25">
      <c r="A323" s="565">
        <v>970</v>
      </c>
      <c r="B323" s="566" t="s">
        <v>727</v>
      </c>
      <c r="C323" s="567">
        <v>970</v>
      </c>
      <c r="D323" s="568" t="s">
        <v>727</v>
      </c>
      <c r="E323" s="569" t="s">
        <v>110</v>
      </c>
      <c r="F323" s="570" t="s">
        <v>111</v>
      </c>
      <c r="G323" s="570"/>
      <c r="H323" s="571">
        <v>32051</v>
      </c>
      <c r="I323" s="572" t="s">
        <v>537</v>
      </c>
      <c r="J323" s="573" t="s">
        <v>105</v>
      </c>
      <c r="K323" s="574" t="s">
        <v>124</v>
      </c>
      <c r="L323" s="575" t="s">
        <v>106</v>
      </c>
      <c r="M323" s="575" t="s">
        <v>107</v>
      </c>
      <c r="N323" s="576"/>
      <c r="O323" s="577">
        <v>0.32400000000000001</v>
      </c>
      <c r="P323" s="578">
        <v>6.5000000000000002E-2</v>
      </c>
      <c r="Q323" s="579">
        <v>6.5000000000000002E-2</v>
      </c>
      <c r="R323" s="580">
        <v>0</v>
      </c>
    </row>
    <row r="324" spans="1:18" s="306" customFormat="1" ht="12.75" customHeight="1" x14ac:dyDescent="0.25">
      <c r="A324" s="565">
        <v>978</v>
      </c>
      <c r="B324" s="566" t="s">
        <v>728</v>
      </c>
      <c r="C324" s="567">
        <v>978</v>
      </c>
      <c r="D324" s="568" t="s">
        <v>728</v>
      </c>
      <c r="E324" s="569" t="s">
        <v>80</v>
      </c>
      <c r="F324" s="570" t="s">
        <v>722</v>
      </c>
      <c r="G324" s="570"/>
      <c r="H324" s="571">
        <v>33451</v>
      </c>
      <c r="I324" s="572" t="s">
        <v>309</v>
      </c>
      <c r="J324" s="573" t="s">
        <v>101</v>
      </c>
      <c r="K324" s="574" t="s">
        <v>179</v>
      </c>
      <c r="L324" s="575" t="s">
        <v>150</v>
      </c>
      <c r="M324" s="575" t="s">
        <v>101</v>
      </c>
      <c r="N324" s="576" t="s">
        <v>729</v>
      </c>
      <c r="O324" s="577">
        <v>3.2</v>
      </c>
      <c r="P324" s="578">
        <v>0.72099999999999997</v>
      </c>
      <c r="Q324" s="579">
        <v>0.72099999999999997</v>
      </c>
      <c r="R324" s="580">
        <v>0.67900000000000005</v>
      </c>
    </row>
    <row r="325" spans="1:18" s="306" customFormat="1" ht="12.75" customHeight="1" x14ac:dyDescent="0.25">
      <c r="A325" s="565">
        <v>1005</v>
      </c>
      <c r="B325" s="566" t="s">
        <v>730</v>
      </c>
      <c r="C325" s="567">
        <v>1005</v>
      </c>
      <c r="D325" s="568" t="s">
        <v>731</v>
      </c>
      <c r="E325" s="569" t="s">
        <v>88</v>
      </c>
      <c r="F325" s="570" t="s">
        <v>89</v>
      </c>
      <c r="G325" s="570"/>
      <c r="H325" s="571">
        <v>36281</v>
      </c>
      <c r="I325" s="572" t="s">
        <v>221</v>
      </c>
      <c r="J325" s="573" t="s">
        <v>105</v>
      </c>
      <c r="K325" s="574" t="s">
        <v>179</v>
      </c>
      <c r="L325" s="575" t="s">
        <v>195</v>
      </c>
      <c r="M325" s="575" t="s">
        <v>195</v>
      </c>
      <c r="N325" s="576" t="s">
        <v>732</v>
      </c>
      <c r="O325" s="577">
        <v>170</v>
      </c>
      <c r="P325" s="578">
        <v>188.55500000000001</v>
      </c>
      <c r="Q325" s="579">
        <v>188.55500000000001</v>
      </c>
      <c r="R325" s="580">
        <v>164.05199999999999</v>
      </c>
    </row>
    <row r="326" spans="1:18" s="306" customFormat="1" ht="12.75" customHeight="1" x14ac:dyDescent="0.25">
      <c r="A326" s="565">
        <v>1028</v>
      </c>
      <c r="B326" s="566" t="s">
        <v>733</v>
      </c>
      <c r="C326" s="567">
        <v>1028</v>
      </c>
      <c r="D326" s="568" t="s">
        <v>733</v>
      </c>
      <c r="E326" s="569" t="s">
        <v>121</v>
      </c>
      <c r="F326" s="570" t="s">
        <v>90</v>
      </c>
      <c r="G326" s="570"/>
      <c r="H326" s="571">
        <v>36617</v>
      </c>
      <c r="I326" s="572" t="s">
        <v>734</v>
      </c>
      <c r="J326" s="573" t="s">
        <v>105</v>
      </c>
      <c r="K326" s="574" t="s">
        <v>131</v>
      </c>
      <c r="L326" s="575" t="s">
        <v>195</v>
      </c>
      <c r="M326" s="575" t="s">
        <v>195</v>
      </c>
      <c r="N326" s="576" t="s">
        <v>735</v>
      </c>
      <c r="O326" s="577">
        <v>3.7749999999999999</v>
      </c>
      <c r="P326" s="578">
        <v>0</v>
      </c>
      <c r="Q326" s="579">
        <v>0</v>
      </c>
      <c r="R326" s="580">
        <v>0</v>
      </c>
    </row>
    <row r="327" spans="1:18" s="306" customFormat="1" ht="12.75" customHeight="1" x14ac:dyDescent="0.25">
      <c r="A327" s="565">
        <v>1029</v>
      </c>
      <c r="B327" s="566" t="s">
        <v>736</v>
      </c>
      <c r="C327" s="567">
        <v>1029</v>
      </c>
      <c r="D327" s="568" t="s">
        <v>736</v>
      </c>
      <c r="E327" s="569" t="s">
        <v>121</v>
      </c>
      <c r="F327" s="570" t="s">
        <v>90</v>
      </c>
      <c r="G327" s="570"/>
      <c r="H327" s="571">
        <v>36617</v>
      </c>
      <c r="I327" s="572" t="s">
        <v>734</v>
      </c>
      <c r="J327" s="573" t="s">
        <v>105</v>
      </c>
      <c r="K327" s="574" t="s">
        <v>131</v>
      </c>
      <c r="L327" s="575" t="s">
        <v>195</v>
      </c>
      <c r="M327" s="575" t="s">
        <v>195</v>
      </c>
      <c r="N327" s="576" t="s">
        <v>735</v>
      </c>
      <c r="O327" s="577">
        <v>3.84</v>
      </c>
      <c r="P327" s="578">
        <v>0</v>
      </c>
      <c r="Q327" s="579">
        <v>0</v>
      </c>
      <c r="R327" s="580">
        <v>0</v>
      </c>
    </row>
    <row r="328" spans="1:18" s="306" customFormat="1" ht="12.75" customHeight="1" x14ac:dyDescent="0.25">
      <c r="A328" s="565">
        <v>1030</v>
      </c>
      <c r="B328" s="566" t="s">
        <v>737</v>
      </c>
      <c r="C328" s="567">
        <v>1030</v>
      </c>
      <c r="D328" s="568" t="s">
        <v>737</v>
      </c>
      <c r="E328" s="569" t="s">
        <v>80</v>
      </c>
      <c r="F328" s="570" t="s">
        <v>139</v>
      </c>
      <c r="G328" s="570"/>
      <c r="H328" s="571">
        <v>25569</v>
      </c>
      <c r="I328" s="572" t="s">
        <v>738</v>
      </c>
      <c r="J328" s="573" t="s">
        <v>105</v>
      </c>
      <c r="K328" s="574" t="s">
        <v>93</v>
      </c>
      <c r="L328" s="575" t="s">
        <v>195</v>
      </c>
      <c r="M328" s="575" t="s">
        <v>195</v>
      </c>
      <c r="N328" s="576" t="s">
        <v>739</v>
      </c>
      <c r="O328" s="577">
        <v>7.5</v>
      </c>
      <c r="P328" s="578">
        <v>7.944</v>
      </c>
      <c r="Q328" s="579">
        <v>7.944</v>
      </c>
      <c r="R328" s="580">
        <v>7.4710000000000001</v>
      </c>
    </row>
    <row r="329" spans="1:18" s="306" customFormat="1" ht="12.75" customHeight="1" x14ac:dyDescent="0.25">
      <c r="A329" s="565">
        <v>1031</v>
      </c>
      <c r="B329" s="566" t="s">
        <v>740</v>
      </c>
      <c r="C329" s="567">
        <v>1031</v>
      </c>
      <c r="D329" s="568" t="s">
        <v>740</v>
      </c>
      <c r="E329" s="569" t="s">
        <v>80</v>
      </c>
      <c r="F329" s="570" t="s">
        <v>139</v>
      </c>
      <c r="G329" s="570"/>
      <c r="H329" s="571">
        <v>27395</v>
      </c>
      <c r="I329" s="572" t="s">
        <v>738</v>
      </c>
      <c r="J329" s="573" t="s">
        <v>105</v>
      </c>
      <c r="K329" s="574" t="s">
        <v>93</v>
      </c>
      <c r="L329" s="575" t="s">
        <v>195</v>
      </c>
      <c r="M329" s="575" t="s">
        <v>195</v>
      </c>
      <c r="N329" s="576" t="s">
        <v>741</v>
      </c>
      <c r="O329" s="577">
        <v>5</v>
      </c>
      <c r="P329" s="578">
        <v>5.2089999999999996</v>
      </c>
      <c r="Q329" s="579">
        <v>5.2089999999999996</v>
      </c>
      <c r="R329" s="580">
        <v>5.0049999999999999</v>
      </c>
    </row>
    <row r="330" spans="1:18" s="306" customFormat="1" ht="12.75" customHeight="1" x14ac:dyDescent="0.25">
      <c r="A330" s="565">
        <v>1032</v>
      </c>
      <c r="B330" s="566" t="s">
        <v>742</v>
      </c>
      <c r="C330" s="567">
        <v>1032</v>
      </c>
      <c r="D330" s="568" t="s">
        <v>742</v>
      </c>
      <c r="E330" s="569" t="s">
        <v>88</v>
      </c>
      <c r="F330" s="570" t="s">
        <v>89</v>
      </c>
      <c r="G330" s="570"/>
      <c r="H330" s="571">
        <v>36008</v>
      </c>
      <c r="I330" s="572" t="s">
        <v>3473</v>
      </c>
      <c r="J330" s="573" t="s">
        <v>101</v>
      </c>
      <c r="K330" s="574" t="s">
        <v>118</v>
      </c>
      <c r="L330" s="575" t="s">
        <v>150</v>
      </c>
      <c r="M330" s="575" t="s">
        <v>101</v>
      </c>
      <c r="N330" s="576" t="s">
        <v>743</v>
      </c>
      <c r="O330" s="577">
        <v>536.35</v>
      </c>
      <c r="P330" s="578">
        <v>577.12800000000004</v>
      </c>
      <c r="Q330" s="579">
        <v>577.12800000000004</v>
      </c>
      <c r="R330" s="580">
        <v>478.90699999999998</v>
      </c>
    </row>
    <row r="331" spans="1:18" s="306" customFormat="1" ht="12.75" customHeight="1" x14ac:dyDescent="0.25">
      <c r="A331" s="565">
        <v>1034</v>
      </c>
      <c r="B331" s="566" t="s">
        <v>744</v>
      </c>
      <c r="C331" s="567">
        <v>1034</v>
      </c>
      <c r="D331" s="568" t="s">
        <v>744</v>
      </c>
      <c r="E331" s="569" t="s">
        <v>110</v>
      </c>
      <c r="F331" s="570" t="s">
        <v>111</v>
      </c>
      <c r="G331" s="570"/>
      <c r="H331" s="571">
        <v>7672</v>
      </c>
      <c r="I331" s="572" t="s">
        <v>217</v>
      </c>
      <c r="J331" s="573" t="s">
        <v>105</v>
      </c>
      <c r="K331" s="574" t="s">
        <v>218</v>
      </c>
      <c r="L331" s="575" t="s">
        <v>106</v>
      </c>
      <c r="M331" s="575" t="s">
        <v>107</v>
      </c>
      <c r="N331" s="576" t="s">
        <v>745</v>
      </c>
      <c r="O331" s="577">
        <v>3.3919999999999999</v>
      </c>
      <c r="P331" s="578">
        <v>2.0649999999999999</v>
      </c>
      <c r="Q331" s="579">
        <v>2.0649999999999999</v>
      </c>
      <c r="R331" s="580">
        <v>0.55000000000000004</v>
      </c>
    </row>
    <row r="332" spans="1:18" s="306" customFormat="1" ht="12.75" customHeight="1" x14ac:dyDescent="0.25">
      <c r="A332" s="565">
        <v>1035</v>
      </c>
      <c r="B332" s="566" t="s">
        <v>746</v>
      </c>
      <c r="C332" s="567">
        <v>1035</v>
      </c>
      <c r="D332" s="568" t="s">
        <v>746</v>
      </c>
      <c r="E332" s="569" t="s">
        <v>110</v>
      </c>
      <c r="F332" s="570" t="s">
        <v>111</v>
      </c>
      <c r="G332" s="570"/>
      <c r="H332" s="571">
        <v>11324</v>
      </c>
      <c r="I332" s="572" t="s">
        <v>217</v>
      </c>
      <c r="J332" s="573" t="s">
        <v>105</v>
      </c>
      <c r="K332" s="574" t="s">
        <v>218</v>
      </c>
      <c r="L332" s="575" t="s">
        <v>106</v>
      </c>
      <c r="M332" s="575" t="s">
        <v>107</v>
      </c>
      <c r="N332" s="576" t="s">
        <v>745</v>
      </c>
      <c r="O332" s="577">
        <v>4.5540000000000003</v>
      </c>
      <c r="P332" s="578">
        <v>3.1110000000000002</v>
      </c>
      <c r="Q332" s="579">
        <v>3.1110000000000002</v>
      </c>
      <c r="R332" s="580">
        <v>3.2970000000000002</v>
      </c>
    </row>
    <row r="333" spans="1:18" s="306" customFormat="1" ht="12.75" customHeight="1" x14ac:dyDescent="0.25">
      <c r="A333" s="565">
        <v>1047</v>
      </c>
      <c r="B333" s="566" t="s">
        <v>747</v>
      </c>
      <c r="C333" s="567">
        <v>1047</v>
      </c>
      <c r="D333" s="568" t="s">
        <v>747</v>
      </c>
      <c r="E333" s="569" t="s">
        <v>110</v>
      </c>
      <c r="F333" s="570" t="s">
        <v>111</v>
      </c>
      <c r="G333" s="570"/>
      <c r="H333" s="571">
        <v>36063</v>
      </c>
      <c r="I333" s="572" t="s">
        <v>122</v>
      </c>
      <c r="J333" s="573" t="s">
        <v>123</v>
      </c>
      <c r="K333" s="574" t="s">
        <v>112</v>
      </c>
      <c r="L333" s="575" t="s">
        <v>123</v>
      </c>
      <c r="M333" s="575" t="s">
        <v>123</v>
      </c>
      <c r="N333" s="576" t="s">
        <v>748</v>
      </c>
      <c r="O333" s="577">
        <v>4.9390000000000001</v>
      </c>
      <c r="P333" s="578">
        <v>3.8130000000000002</v>
      </c>
      <c r="Q333" s="579">
        <v>3.8130000000000002</v>
      </c>
      <c r="R333" s="580">
        <v>0.97</v>
      </c>
    </row>
    <row r="334" spans="1:18" s="306" customFormat="1" ht="12.75" customHeight="1" x14ac:dyDescent="0.25">
      <c r="A334" s="565">
        <v>1048</v>
      </c>
      <c r="B334" s="566" t="s">
        <v>749</v>
      </c>
      <c r="C334" s="567">
        <v>1048</v>
      </c>
      <c r="D334" s="568" t="s">
        <v>749</v>
      </c>
      <c r="E334" s="569" t="s">
        <v>110</v>
      </c>
      <c r="F334" s="570" t="s">
        <v>111</v>
      </c>
      <c r="G334" s="570"/>
      <c r="H334" s="571">
        <v>30742</v>
      </c>
      <c r="I334" s="572" t="s">
        <v>690</v>
      </c>
      <c r="J334" s="573" t="s">
        <v>105</v>
      </c>
      <c r="K334" s="574" t="s">
        <v>362</v>
      </c>
      <c r="L334" s="575" t="s">
        <v>106</v>
      </c>
      <c r="M334" s="575" t="s">
        <v>107</v>
      </c>
      <c r="N334" s="576" t="s">
        <v>750</v>
      </c>
      <c r="O334" s="577">
        <v>1.2</v>
      </c>
      <c r="P334" s="578">
        <v>1.226</v>
      </c>
      <c r="Q334" s="579">
        <v>1.226</v>
      </c>
      <c r="R334" s="580">
        <v>7.1999999999999995E-2</v>
      </c>
    </row>
    <row r="335" spans="1:18" s="306" customFormat="1" ht="12.75" customHeight="1" x14ac:dyDescent="0.25">
      <c r="A335" s="565">
        <v>1049</v>
      </c>
      <c r="B335" s="566" t="s">
        <v>751</v>
      </c>
      <c r="C335" s="567">
        <v>1049</v>
      </c>
      <c r="D335" s="568" t="s">
        <v>751</v>
      </c>
      <c r="E335" s="569" t="s">
        <v>110</v>
      </c>
      <c r="F335" s="570" t="s">
        <v>111</v>
      </c>
      <c r="G335" s="570"/>
      <c r="H335" s="571">
        <v>31017</v>
      </c>
      <c r="I335" s="572" t="s">
        <v>3474</v>
      </c>
      <c r="J335" s="573" t="s">
        <v>105</v>
      </c>
      <c r="K335" s="574" t="s">
        <v>218</v>
      </c>
      <c r="L335" s="575" t="s">
        <v>106</v>
      </c>
      <c r="M335" s="575" t="s">
        <v>107</v>
      </c>
      <c r="N335" s="576" t="s">
        <v>752</v>
      </c>
      <c r="O335" s="577">
        <v>1.3</v>
      </c>
      <c r="P335" s="578">
        <v>0.98099999999999998</v>
      </c>
      <c r="Q335" s="579">
        <v>0.98099999999999998</v>
      </c>
      <c r="R335" s="580">
        <v>0.11600000000000001</v>
      </c>
    </row>
    <row r="336" spans="1:18" s="306" customFormat="1" ht="12.75" customHeight="1" x14ac:dyDescent="0.25">
      <c r="A336" s="565">
        <v>1050</v>
      </c>
      <c r="B336" s="566" t="s">
        <v>753</v>
      </c>
      <c r="C336" s="567">
        <v>1050</v>
      </c>
      <c r="D336" s="568" t="s">
        <v>753</v>
      </c>
      <c r="E336" s="569" t="s">
        <v>110</v>
      </c>
      <c r="F336" s="570" t="s">
        <v>111</v>
      </c>
      <c r="G336" s="570"/>
      <c r="H336" s="571">
        <v>31168</v>
      </c>
      <c r="I336" s="572" t="s">
        <v>268</v>
      </c>
      <c r="J336" s="573" t="s">
        <v>105</v>
      </c>
      <c r="K336" s="574" t="s">
        <v>218</v>
      </c>
      <c r="L336" s="575" t="s">
        <v>106</v>
      </c>
      <c r="M336" s="575" t="s">
        <v>107</v>
      </c>
      <c r="N336" s="576" t="s">
        <v>754</v>
      </c>
      <c r="O336" s="577">
        <v>2.6</v>
      </c>
      <c r="P336" s="578">
        <v>0.83299999999999996</v>
      </c>
      <c r="Q336" s="579">
        <v>0.83299999999999996</v>
      </c>
      <c r="R336" s="580">
        <v>0.315</v>
      </c>
    </row>
    <row r="337" spans="1:18" s="306" customFormat="1" ht="12.75" customHeight="1" x14ac:dyDescent="0.25">
      <c r="A337" s="565">
        <v>1054</v>
      </c>
      <c r="B337" s="566" t="s">
        <v>755</v>
      </c>
      <c r="C337" s="567">
        <v>1054</v>
      </c>
      <c r="D337" s="568" t="s">
        <v>755</v>
      </c>
      <c r="E337" s="569" t="s">
        <v>110</v>
      </c>
      <c r="F337" s="570" t="s">
        <v>111</v>
      </c>
      <c r="G337" s="570"/>
      <c r="H337" s="571">
        <v>32509</v>
      </c>
      <c r="I337" s="572" t="s">
        <v>534</v>
      </c>
      <c r="J337" s="573" t="s">
        <v>92</v>
      </c>
      <c r="K337" s="574" t="s">
        <v>93</v>
      </c>
      <c r="L337" s="575" t="s">
        <v>92</v>
      </c>
      <c r="M337" s="575" t="s">
        <v>92</v>
      </c>
      <c r="N337" s="576" t="s">
        <v>756</v>
      </c>
      <c r="O337" s="577">
        <v>0.75</v>
      </c>
      <c r="P337" s="578">
        <v>0.24199999999999999</v>
      </c>
      <c r="Q337" s="579">
        <v>0.24199999999999999</v>
      </c>
      <c r="R337" s="580">
        <v>0</v>
      </c>
    </row>
    <row r="338" spans="1:18" s="306" customFormat="1" ht="12.75" customHeight="1" x14ac:dyDescent="0.25">
      <c r="A338" s="565">
        <v>1057</v>
      </c>
      <c r="B338" s="566" t="s">
        <v>757</v>
      </c>
      <c r="C338" s="567">
        <v>1057</v>
      </c>
      <c r="D338" s="568" t="s">
        <v>757</v>
      </c>
      <c r="E338" s="569" t="s">
        <v>110</v>
      </c>
      <c r="F338" s="570" t="s">
        <v>111</v>
      </c>
      <c r="G338" s="570"/>
      <c r="H338" s="571">
        <v>32509</v>
      </c>
      <c r="I338" s="572" t="s">
        <v>531</v>
      </c>
      <c r="J338" s="573" t="s">
        <v>92</v>
      </c>
      <c r="K338" s="574" t="s">
        <v>93</v>
      </c>
      <c r="L338" s="575" t="s">
        <v>92</v>
      </c>
      <c r="M338" s="575" t="s">
        <v>92</v>
      </c>
      <c r="N338" s="576" t="s">
        <v>758</v>
      </c>
      <c r="O338" s="577">
        <v>2</v>
      </c>
      <c r="P338" s="578">
        <v>0.72799999999999998</v>
      </c>
      <c r="Q338" s="579">
        <v>0.72799999999999998</v>
      </c>
      <c r="R338" s="580">
        <v>0.14599999999999999</v>
      </c>
    </row>
    <row r="339" spans="1:18" s="306" customFormat="1" ht="12.75" customHeight="1" x14ac:dyDescent="0.25">
      <c r="A339" s="565">
        <v>1059</v>
      </c>
      <c r="B339" s="566" t="s">
        <v>759</v>
      </c>
      <c r="C339" s="567">
        <v>1059</v>
      </c>
      <c r="D339" s="568" t="s">
        <v>759</v>
      </c>
      <c r="E339" s="569" t="s">
        <v>80</v>
      </c>
      <c r="F339" s="570" t="s">
        <v>81</v>
      </c>
      <c r="G339" s="570"/>
      <c r="H339" s="571">
        <v>35247</v>
      </c>
      <c r="I339" s="572" t="s">
        <v>339</v>
      </c>
      <c r="J339" s="573" t="s">
        <v>105</v>
      </c>
      <c r="K339" s="574" t="s">
        <v>124</v>
      </c>
      <c r="L339" s="575" t="s">
        <v>106</v>
      </c>
      <c r="M339" s="575" t="s">
        <v>107</v>
      </c>
      <c r="N339" s="576" t="s">
        <v>760</v>
      </c>
      <c r="O339" s="577">
        <v>1</v>
      </c>
      <c r="P339" s="578">
        <v>0</v>
      </c>
      <c r="Q339" s="579">
        <v>0</v>
      </c>
      <c r="R339" s="580">
        <v>0</v>
      </c>
    </row>
    <row r="340" spans="1:18" s="306" customFormat="1" ht="12.75" customHeight="1" x14ac:dyDescent="0.25">
      <c r="A340" s="565">
        <v>1061</v>
      </c>
      <c r="B340" s="566" t="s">
        <v>761</v>
      </c>
      <c r="C340" s="567">
        <v>1061</v>
      </c>
      <c r="D340" s="568" t="s">
        <v>761</v>
      </c>
      <c r="E340" s="569" t="s">
        <v>110</v>
      </c>
      <c r="F340" s="570" t="s">
        <v>111</v>
      </c>
      <c r="G340" s="570"/>
      <c r="H340" s="571">
        <v>32540</v>
      </c>
      <c r="I340" s="572" t="s">
        <v>122</v>
      </c>
      <c r="J340" s="573" t="s">
        <v>83</v>
      </c>
      <c r="K340" s="574" t="s">
        <v>128</v>
      </c>
      <c r="L340" s="575" t="s">
        <v>123</v>
      </c>
      <c r="M340" s="575" t="s">
        <v>83</v>
      </c>
      <c r="N340" s="576" t="s">
        <v>762</v>
      </c>
      <c r="O340" s="577">
        <v>1.3380000000000001</v>
      </c>
      <c r="P340" s="578">
        <v>0.54800000000000004</v>
      </c>
      <c r="Q340" s="579">
        <v>0.54800000000000004</v>
      </c>
      <c r="R340" s="580">
        <v>0</v>
      </c>
    </row>
    <row r="341" spans="1:18" s="306" customFormat="1" ht="12.75" customHeight="1" x14ac:dyDescent="0.25">
      <c r="A341" s="565">
        <v>1062</v>
      </c>
      <c r="B341" s="566" t="s">
        <v>763</v>
      </c>
      <c r="C341" s="567">
        <v>1062</v>
      </c>
      <c r="D341" s="568" t="s">
        <v>763</v>
      </c>
      <c r="E341" s="569" t="s">
        <v>115</v>
      </c>
      <c r="F341" s="570" t="s">
        <v>111</v>
      </c>
      <c r="G341" s="570"/>
      <c r="H341" s="571">
        <v>34973</v>
      </c>
      <c r="I341" s="572" t="s">
        <v>537</v>
      </c>
      <c r="J341" s="573" t="s">
        <v>105</v>
      </c>
      <c r="K341" s="574" t="s">
        <v>124</v>
      </c>
      <c r="L341" s="575" t="s">
        <v>163</v>
      </c>
      <c r="M341" s="575" t="s">
        <v>107</v>
      </c>
      <c r="N341" s="576" t="s">
        <v>764</v>
      </c>
      <c r="O341" s="577">
        <v>3.2</v>
      </c>
      <c r="P341" s="578">
        <v>0.17899999999999999</v>
      </c>
      <c r="Q341" s="579">
        <v>0.17899999999999999</v>
      </c>
      <c r="R341" s="580">
        <v>0.91800000000000004</v>
      </c>
    </row>
    <row r="342" spans="1:18" s="306" customFormat="1" ht="12.75" customHeight="1" x14ac:dyDescent="0.25">
      <c r="A342" s="565">
        <v>1086</v>
      </c>
      <c r="B342" s="566" t="s">
        <v>765</v>
      </c>
      <c r="C342" s="567">
        <v>1086</v>
      </c>
      <c r="D342" s="568" t="s">
        <v>765</v>
      </c>
      <c r="E342" s="569" t="s">
        <v>88</v>
      </c>
      <c r="F342" s="570" t="s">
        <v>89</v>
      </c>
      <c r="G342" s="570"/>
      <c r="H342" s="571">
        <v>36696</v>
      </c>
      <c r="I342" s="572" t="s">
        <v>766</v>
      </c>
      <c r="J342" s="573" t="s">
        <v>105</v>
      </c>
      <c r="K342" s="574" t="s">
        <v>218</v>
      </c>
      <c r="L342" s="575" t="s">
        <v>106</v>
      </c>
      <c r="M342" s="575" t="s">
        <v>107</v>
      </c>
      <c r="N342" s="576" t="s">
        <v>767</v>
      </c>
      <c r="O342" s="577">
        <v>289</v>
      </c>
      <c r="P342" s="578">
        <v>246.279</v>
      </c>
      <c r="Q342" s="579">
        <v>246.279</v>
      </c>
      <c r="R342" s="580">
        <v>229.279</v>
      </c>
    </row>
    <row r="343" spans="1:18" s="306" customFormat="1" ht="12.75" customHeight="1" x14ac:dyDescent="0.25">
      <c r="A343" s="565">
        <v>1109</v>
      </c>
      <c r="B343" s="566" t="s">
        <v>768</v>
      </c>
      <c r="C343" s="567">
        <v>1109</v>
      </c>
      <c r="D343" s="568" t="s">
        <v>768</v>
      </c>
      <c r="E343" s="569" t="s">
        <v>143</v>
      </c>
      <c r="F343" s="570" t="s">
        <v>166</v>
      </c>
      <c r="G343" s="570"/>
      <c r="H343" s="571">
        <v>33756</v>
      </c>
      <c r="I343" s="572" t="s">
        <v>199</v>
      </c>
      <c r="J343" s="573" t="s">
        <v>117</v>
      </c>
      <c r="K343" s="574" t="s">
        <v>118</v>
      </c>
      <c r="L343" s="575" t="s">
        <v>117</v>
      </c>
      <c r="M343" s="575" t="s">
        <v>117</v>
      </c>
      <c r="N343" s="576" t="s">
        <v>769</v>
      </c>
      <c r="O343" s="577">
        <v>3.1</v>
      </c>
      <c r="P343" s="578">
        <v>1.9470000000000001</v>
      </c>
      <c r="Q343" s="579">
        <v>1.9470000000000001</v>
      </c>
      <c r="R343" s="580">
        <v>1.748</v>
      </c>
    </row>
    <row r="344" spans="1:18" s="306" customFormat="1" ht="12.75" customHeight="1" x14ac:dyDescent="0.25">
      <c r="A344" s="565">
        <v>1113</v>
      </c>
      <c r="B344" s="566" t="s">
        <v>770</v>
      </c>
      <c r="C344" s="567">
        <v>1113</v>
      </c>
      <c r="D344" s="568" t="s">
        <v>770</v>
      </c>
      <c r="E344" s="569" t="s">
        <v>127</v>
      </c>
      <c r="F344" s="570" t="s">
        <v>111</v>
      </c>
      <c r="G344" s="570"/>
      <c r="H344" s="571">
        <v>32721</v>
      </c>
      <c r="I344" s="572" t="s">
        <v>3465</v>
      </c>
      <c r="J344" s="573" t="s">
        <v>117</v>
      </c>
      <c r="K344" s="574" t="s">
        <v>135</v>
      </c>
      <c r="L344" s="575" t="s">
        <v>117</v>
      </c>
      <c r="M344" s="575" t="s">
        <v>117</v>
      </c>
      <c r="N344" s="576" t="s">
        <v>771</v>
      </c>
      <c r="O344" s="577">
        <v>4.2030000000000003</v>
      </c>
      <c r="P344" s="578">
        <v>4.2030000000000003</v>
      </c>
      <c r="Q344" s="579">
        <v>4.2030000000000003</v>
      </c>
      <c r="R344" s="580">
        <v>4.2030000000000003</v>
      </c>
    </row>
    <row r="345" spans="1:18" s="306" customFormat="1" ht="12.75" customHeight="1" x14ac:dyDescent="0.25">
      <c r="A345" s="565">
        <v>1117</v>
      </c>
      <c r="B345" s="566" t="s">
        <v>772</v>
      </c>
      <c r="C345" s="567">
        <v>1117</v>
      </c>
      <c r="D345" s="568" t="s">
        <v>772</v>
      </c>
      <c r="E345" s="569" t="s">
        <v>110</v>
      </c>
      <c r="F345" s="570" t="s">
        <v>111</v>
      </c>
      <c r="G345" s="570"/>
      <c r="H345" s="571">
        <v>30742</v>
      </c>
      <c r="I345" s="572" t="s">
        <v>773</v>
      </c>
      <c r="J345" s="573" t="s">
        <v>117</v>
      </c>
      <c r="K345" s="574" t="s">
        <v>204</v>
      </c>
      <c r="L345" s="575" t="s">
        <v>200</v>
      </c>
      <c r="M345" s="575" t="s">
        <v>117</v>
      </c>
      <c r="N345" s="576"/>
      <c r="O345" s="577">
        <v>0.91800000000000004</v>
      </c>
      <c r="P345" s="578">
        <v>0.121</v>
      </c>
      <c r="Q345" s="579">
        <v>0.121</v>
      </c>
      <c r="R345" s="580">
        <v>0</v>
      </c>
    </row>
    <row r="346" spans="1:18" s="306" customFormat="1" ht="12.75" customHeight="1" x14ac:dyDescent="0.25">
      <c r="A346" s="565">
        <v>1119</v>
      </c>
      <c r="B346" s="566" t="s">
        <v>774</v>
      </c>
      <c r="C346" s="567">
        <v>1119</v>
      </c>
      <c r="D346" s="568" t="s">
        <v>774</v>
      </c>
      <c r="E346" s="569" t="s">
        <v>110</v>
      </c>
      <c r="F346" s="570" t="s">
        <v>111</v>
      </c>
      <c r="G346" s="570"/>
      <c r="H346" s="571">
        <v>32234</v>
      </c>
      <c r="I346" s="572" t="s">
        <v>775</v>
      </c>
      <c r="J346" s="573" t="s">
        <v>117</v>
      </c>
      <c r="K346" s="574" t="s">
        <v>250</v>
      </c>
      <c r="L346" s="575" t="s">
        <v>117</v>
      </c>
      <c r="M346" s="575" t="s">
        <v>117</v>
      </c>
      <c r="N346" s="576"/>
      <c r="O346" s="577">
        <v>0.9</v>
      </c>
      <c r="P346" s="578">
        <v>0.50700000000000001</v>
      </c>
      <c r="Q346" s="579">
        <v>0.50700000000000001</v>
      </c>
      <c r="R346" s="580">
        <v>0</v>
      </c>
    </row>
    <row r="347" spans="1:18" s="306" customFormat="1" ht="12.75" customHeight="1" x14ac:dyDescent="0.25">
      <c r="A347" s="565">
        <v>1122</v>
      </c>
      <c r="B347" s="566" t="s">
        <v>776</v>
      </c>
      <c r="C347" s="567">
        <v>1122</v>
      </c>
      <c r="D347" s="568" t="s">
        <v>776</v>
      </c>
      <c r="E347" s="569" t="s">
        <v>110</v>
      </c>
      <c r="F347" s="570" t="s">
        <v>111</v>
      </c>
      <c r="G347" s="570"/>
      <c r="H347" s="571">
        <v>7305</v>
      </c>
      <c r="I347" s="572" t="s">
        <v>537</v>
      </c>
      <c r="J347" s="573" t="s">
        <v>105</v>
      </c>
      <c r="K347" s="574" t="s">
        <v>218</v>
      </c>
      <c r="L347" s="575" t="s">
        <v>106</v>
      </c>
      <c r="M347" s="575" t="s">
        <v>107</v>
      </c>
      <c r="N347" s="576"/>
      <c r="O347" s="577">
        <v>0.872</v>
      </c>
      <c r="P347" s="578">
        <v>0</v>
      </c>
      <c r="Q347" s="579">
        <v>0</v>
      </c>
      <c r="R347" s="580">
        <v>0</v>
      </c>
    </row>
    <row r="348" spans="1:18" s="306" customFormat="1" ht="12.75" customHeight="1" x14ac:dyDescent="0.25">
      <c r="A348" s="565">
        <v>1185</v>
      </c>
      <c r="B348" s="566" t="s">
        <v>777</v>
      </c>
      <c r="C348" s="567">
        <v>1185</v>
      </c>
      <c r="D348" s="568" t="s">
        <v>777</v>
      </c>
      <c r="E348" s="569" t="s">
        <v>88</v>
      </c>
      <c r="F348" s="570" t="s">
        <v>90</v>
      </c>
      <c r="G348" s="570" t="s">
        <v>89</v>
      </c>
      <c r="H348" s="571">
        <v>29891</v>
      </c>
      <c r="I348" s="572" t="s">
        <v>438</v>
      </c>
      <c r="J348" s="573" t="s">
        <v>105</v>
      </c>
      <c r="K348" s="574" t="s">
        <v>218</v>
      </c>
      <c r="L348" s="575" t="s">
        <v>106</v>
      </c>
      <c r="M348" s="575" t="s">
        <v>107</v>
      </c>
      <c r="N348" s="576" t="s">
        <v>439</v>
      </c>
      <c r="O348" s="577">
        <v>136.10070000000002</v>
      </c>
      <c r="P348" s="578">
        <v>119</v>
      </c>
      <c r="Q348" s="579">
        <v>119</v>
      </c>
      <c r="R348" s="580">
        <v>104</v>
      </c>
    </row>
    <row r="349" spans="1:18" s="306" customFormat="1" ht="12.75" customHeight="1" x14ac:dyDescent="0.25">
      <c r="A349" s="565">
        <v>1186</v>
      </c>
      <c r="B349" s="566" t="s">
        <v>778</v>
      </c>
      <c r="C349" s="567">
        <v>1186</v>
      </c>
      <c r="D349" s="568" t="s">
        <v>778</v>
      </c>
      <c r="E349" s="569" t="s">
        <v>88</v>
      </c>
      <c r="F349" s="570" t="s">
        <v>90</v>
      </c>
      <c r="G349" s="570" t="s">
        <v>89</v>
      </c>
      <c r="H349" s="571">
        <v>29891</v>
      </c>
      <c r="I349" s="572" t="s">
        <v>438</v>
      </c>
      <c r="J349" s="573" t="s">
        <v>105</v>
      </c>
      <c r="K349" s="574" t="s">
        <v>218</v>
      </c>
      <c r="L349" s="575" t="s">
        <v>106</v>
      </c>
      <c r="M349" s="575" t="s">
        <v>107</v>
      </c>
      <c r="N349" s="576" t="s">
        <v>439</v>
      </c>
      <c r="O349" s="577">
        <v>135.9</v>
      </c>
      <c r="P349" s="578">
        <v>115.072</v>
      </c>
      <c r="Q349" s="579">
        <v>115.072</v>
      </c>
      <c r="R349" s="580">
        <v>99.932000000000002</v>
      </c>
    </row>
    <row r="350" spans="1:18" s="306" customFormat="1" ht="12.75" customHeight="1" x14ac:dyDescent="0.25">
      <c r="A350" s="565">
        <v>1187</v>
      </c>
      <c r="B350" s="566" t="s">
        <v>779</v>
      </c>
      <c r="C350" s="567">
        <v>1187</v>
      </c>
      <c r="D350" s="568" t="s">
        <v>779</v>
      </c>
      <c r="E350" s="569" t="s">
        <v>88</v>
      </c>
      <c r="F350" s="570" t="s">
        <v>90</v>
      </c>
      <c r="G350" s="570" t="s">
        <v>89</v>
      </c>
      <c r="H350" s="571">
        <v>29891</v>
      </c>
      <c r="I350" s="572" t="s">
        <v>438</v>
      </c>
      <c r="J350" s="573" t="s">
        <v>105</v>
      </c>
      <c r="K350" s="574" t="s">
        <v>218</v>
      </c>
      <c r="L350" s="575" t="s">
        <v>106</v>
      </c>
      <c r="M350" s="575" t="s">
        <v>107</v>
      </c>
      <c r="N350" s="576" t="s">
        <v>439</v>
      </c>
      <c r="O350" s="577">
        <v>135.9</v>
      </c>
      <c r="P350" s="578">
        <v>119</v>
      </c>
      <c r="Q350" s="579">
        <v>119</v>
      </c>
      <c r="R350" s="580">
        <v>104</v>
      </c>
    </row>
    <row r="351" spans="1:18" s="306" customFormat="1" ht="12.75" customHeight="1" x14ac:dyDescent="0.25">
      <c r="A351" s="565">
        <v>1209</v>
      </c>
      <c r="B351" s="566" t="s">
        <v>780</v>
      </c>
      <c r="C351" s="567">
        <v>1209</v>
      </c>
      <c r="D351" s="568" t="s">
        <v>780</v>
      </c>
      <c r="E351" s="569" t="s">
        <v>80</v>
      </c>
      <c r="F351" s="570" t="s">
        <v>81</v>
      </c>
      <c r="G351" s="570"/>
      <c r="H351" s="571">
        <v>36008</v>
      </c>
      <c r="I351" s="572" t="s">
        <v>309</v>
      </c>
      <c r="J351" s="573" t="s">
        <v>101</v>
      </c>
      <c r="K351" s="574" t="s">
        <v>102</v>
      </c>
      <c r="L351" s="575" t="s">
        <v>101</v>
      </c>
      <c r="M351" s="575" t="s">
        <v>101</v>
      </c>
      <c r="N351" s="576" t="s">
        <v>781</v>
      </c>
      <c r="O351" s="577">
        <v>2.8530000000000002</v>
      </c>
      <c r="P351" s="578">
        <v>0</v>
      </c>
      <c r="Q351" s="579">
        <v>0</v>
      </c>
      <c r="R351" s="580">
        <v>0.24199999999999999</v>
      </c>
    </row>
    <row r="352" spans="1:18" s="306" customFormat="1" ht="12.75" customHeight="1" x14ac:dyDescent="0.25">
      <c r="A352" s="565">
        <v>1210</v>
      </c>
      <c r="B352" s="566" t="s">
        <v>782</v>
      </c>
      <c r="C352" s="567">
        <v>1210</v>
      </c>
      <c r="D352" s="568" t="s">
        <v>782</v>
      </c>
      <c r="E352" s="569" t="s">
        <v>88</v>
      </c>
      <c r="F352" s="570" t="s">
        <v>89</v>
      </c>
      <c r="G352" s="570"/>
      <c r="H352" s="571">
        <v>36987</v>
      </c>
      <c r="I352" s="572" t="s">
        <v>225</v>
      </c>
      <c r="J352" s="573" t="s">
        <v>105</v>
      </c>
      <c r="K352" s="574" t="s">
        <v>124</v>
      </c>
      <c r="L352" s="575" t="s">
        <v>106</v>
      </c>
      <c r="M352" s="575" t="s">
        <v>107</v>
      </c>
      <c r="N352" s="576" t="s">
        <v>783</v>
      </c>
      <c r="O352" s="577">
        <v>427.5</v>
      </c>
      <c r="P352" s="578">
        <v>377.60700000000003</v>
      </c>
      <c r="Q352" s="579">
        <v>377.60700000000003</v>
      </c>
      <c r="R352" s="580">
        <v>334.904</v>
      </c>
    </row>
    <row r="353" spans="1:18" s="306" customFormat="1" ht="12.75" customHeight="1" x14ac:dyDescent="0.25">
      <c r="A353" s="565">
        <v>1221</v>
      </c>
      <c r="B353" s="566" t="s">
        <v>784</v>
      </c>
      <c r="C353" s="567">
        <v>1221</v>
      </c>
      <c r="D353" s="568" t="s">
        <v>784</v>
      </c>
      <c r="E353" s="569" t="s">
        <v>80</v>
      </c>
      <c r="F353" s="570" t="s">
        <v>90</v>
      </c>
      <c r="G353" s="570"/>
      <c r="H353" s="571">
        <v>17168</v>
      </c>
      <c r="I353" s="572" t="s">
        <v>122</v>
      </c>
      <c r="J353" s="573" t="s">
        <v>123</v>
      </c>
      <c r="K353" s="574" t="s">
        <v>93</v>
      </c>
      <c r="L353" s="575" t="s">
        <v>123</v>
      </c>
      <c r="M353" s="575" t="s">
        <v>123</v>
      </c>
      <c r="N353" s="576" t="s">
        <v>253</v>
      </c>
      <c r="O353" s="577">
        <v>6.4</v>
      </c>
      <c r="P353" s="578">
        <v>7.3049999999999997</v>
      </c>
      <c r="Q353" s="579">
        <v>7.3049999999999997</v>
      </c>
      <c r="R353" s="580">
        <v>7.2149999999999999</v>
      </c>
    </row>
    <row r="354" spans="1:18" s="306" customFormat="1" ht="12.75" customHeight="1" x14ac:dyDescent="0.25">
      <c r="A354" s="565">
        <v>1226</v>
      </c>
      <c r="B354" s="566" t="s">
        <v>785</v>
      </c>
      <c r="C354" s="567">
        <v>1226</v>
      </c>
      <c r="D354" s="568" t="s">
        <v>785</v>
      </c>
      <c r="E354" s="569" t="s">
        <v>88</v>
      </c>
      <c r="F354" s="570" t="s">
        <v>89</v>
      </c>
      <c r="G354" s="570"/>
      <c r="H354" s="571">
        <v>36756</v>
      </c>
      <c r="I354" s="572" t="s">
        <v>3473</v>
      </c>
      <c r="J354" s="573" t="s">
        <v>92</v>
      </c>
      <c r="K354" s="574" t="s">
        <v>179</v>
      </c>
      <c r="L354" s="575" t="s">
        <v>195</v>
      </c>
      <c r="M354" s="575" t="s">
        <v>92</v>
      </c>
      <c r="N354" s="576" t="s">
        <v>786</v>
      </c>
      <c r="O354" s="577">
        <v>273.7</v>
      </c>
      <c r="P354" s="578">
        <v>298.98200000000003</v>
      </c>
      <c r="Q354" s="579">
        <v>298.98200000000003</v>
      </c>
      <c r="R354" s="580">
        <v>265.37700000000001</v>
      </c>
    </row>
    <row r="355" spans="1:18" s="306" customFormat="1" ht="12.75" customHeight="1" x14ac:dyDescent="0.25">
      <c r="A355" s="565">
        <v>1255</v>
      </c>
      <c r="B355" s="566" t="s">
        <v>787</v>
      </c>
      <c r="C355" s="567">
        <v>1255</v>
      </c>
      <c r="D355" s="568" t="s">
        <v>787</v>
      </c>
      <c r="E355" s="569" t="s">
        <v>88</v>
      </c>
      <c r="F355" s="570" t="s">
        <v>89</v>
      </c>
      <c r="G355" s="570"/>
      <c r="H355" s="571">
        <v>36815</v>
      </c>
      <c r="I355" s="572" t="s">
        <v>3473</v>
      </c>
      <c r="J355" s="573" t="s">
        <v>117</v>
      </c>
      <c r="K355" s="574" t="s">
        <v>84</v>
      </c>
      <c r="L355" s="575" t="s">
        <v>117</v>
      </c>
      <c r="M355" s="575" t="s">
        <v>117</v>
      </c>
      <c r="N355" s="576" t="s">
        <v>788</v>
      </c>
      <c r="O355" s="577">
        <v>272.84999999999997</v>
      </c>
      <c r="P355" s="578">
        <v>269.09100000000001</v>
      </c>
      <c r="Q355" s="579">
        <v>269.09100000000001</v>
      </c>
      <c r="R355" s="580">
        <v>244.28100000000001</v>
      </c>
    </row>
    <row r="356" spans="1:18" s="306" customFormat="1" ht="12.75" customHeight="1" x14ac:dyDescent="0.25">
      <c r="A356" s="565">
        <v>1258</v>
      </c>
      <c r="B356" s="566" t="s">
        <v>789</v>
      </c>
      <c r="C356" s="567">
        <v>1258</v>
      </c>
      <c r="D356" s="568" t="s">
        <v>789</v>
      </c>
      <c r="E356" s="569" t="s">
        <v>110</v>
      </c>
      <c r="F356" s="570" t="s">
        <v>111</v>
      </c>
      <c r="G356" s="570"/>
      <c r="H356" s="571">
        <v>30286</v>
      </c>
      <c r="I356" s="572" t="s">
        <v>249</v>
      </c>
      <c r="J356" s="573" t="s">
        <v>117</v>
      </c>
      <c r="K356" s="574" t="s">
        <v>390</v>
      </c>
      <c r="L356" s="575" t="s">
        <v>245</v>
      </c>
      <c r="M356" s="575" t="s">
        <v>117</v>
      </c>
      <c r="N356" s="576"/>
      <c r="O356" s="577">
        <v>2.81</v>
      </c>
      <c r="P356" s="578">
        <v>0.63900000000000001</v>
      </c>
      <c r="Q356" s="579">
        <v>0.63900000000000001</v>
      </c>
      <c r="R356" s="580">
        <v>0.41799999999999998</v>
      </c>
    </row>
    <row r="357" spans="1:18" s="306" customFormat="1" ht="12.75" customHeight="1" x14ac:dyDescent="0.25">
      <c r="A357" s="565">
        <v>1270</v>
      </c>
      <c r="B357" s="566" t="s">
        <v>790</v>
      </c>
      <c r="C357" s="567">
        <v>1270</v>
      </c>
      <c r="D357" s="568" t="s">
        <v>790</v>
      </c>
      <c r="E357" s="569" t="s">
        <v>110</v>
      </c>
      <c r="F357" s="570" t="s">
        <v>111</v>
      </c>
      <c r="G357" s="570"/>
      <c r="H357" s="571">
        <v>36617</v>
      </c>
      <c r="I357" s="572" t="s">
        <v>791</v>
      </c>
      <c r="J357" s="573" t="s">
        <v>117</v>
      </c>
      <c r="K357" s="574" t="s">
        <v>84</v>
      </c>
      <c r="L357" s="575" t="s">
        <v>117</v>
      </c>
      <c r="M357" s="575" t="s">
        <v>117</v>
      </c>
      <c r="N357" s="576"/>
      <c r="O357" s="577">
        <v>0.03</v>
      </c>
      <c r="P357" s="578">
        <v>3.0000000000000001E-3</v>
      </c>
      <c r="Q357" s="579">
        <v>3.0000000000000001E-3</v>
      </c>
      <c r="R357" s="580">
        <v>1.2999999999999999E-2</v>
      </c>
    </row>
    <row r="358" spans="1:18" s="306" customFormat="1" ht="12.75" customHeight="1" x14ac:dyDescent="0.25">
      <c r="A358" s="565">
        <v>1273</v>
      </c>
      <c r="B358" s="566" t="s">
        <v>3475</v>
      </c>
      <c r="C358" s="567">
        <v>1273</v>
      </c>
      <c r="D358" s="568" t="s">
        <v>792</v>
      </c>
      <c r="E358" s="569" t="s">
        <v>110</v>
      </c>
      <c r="F358" s="570" t="s">
        <v>111</v>
      </c>
      <c r="G358" s="570"/>
      <c r="H358" s="571">
        <v>34759</v>
      </c>
      <c r="I358" s="572" t="s">
        <v>643</v>
      </c>
      <c r="J358" s="573" t="s">
        <v>117</v>
      </c>
      <c r="K358" s="574" t="s">
        <v>112</v>
      </c>
      <c r="L358" s="575" t="s">
        <v>117</v>
      </c>
      <c r="M358" s="575" t="s">
        <v>117</v>
      </c>
      <c r="N358" s="576" t="s">
        <v>793</v>
      </c>
      <c r="O358" s="577">
        <v>0.8</v>
      </c>
      <c r="P358" s="578">
        <v>0</v>
      </c>
      <c r="Q358" s="579">
        <v>0</v>
      </c>
      <c r="R358" s="580">
        <v>0</v>
      </c>
    </row>
    <row r="359" spans="1:18" s="306" customFormat="1" ht="12.75" customHeight="1" x14ac:dyDescent="0.25">
      <c r="A359" s="565">
        <v>1286</v>
      </c>
      <c r="B359" s="566" t="s">
        <v>794</v>
      </c>
      <c r="C359" s="567">
        <v>1286</v>
      </c>
      <c r="D359" s="568" t="s">
        <v>795</v>
      </c>
      <c r="E359" s="569" t="s">
        <v>88</v>
      </c>
      <c r="F359" s="570" t="s">
        <v>89</v>
      </c>
      <c r="G359" s="570"/>
      <c r="H359" s="571">
        <v>37049</v>
      </c>
      <c r="I359" s="572" t="s">
        <v>356</v>
      </c>
      <c r="J359" s="573" t="s">
        <v>105</v>
      </c>
      <c r="K359" s="574" t="s">
        <v>124</v>
      </c>
      <c r="L359" s="575" t="s">
        <v>92</v>
      </c>
      <c r="M359" s="575" t="s">
        <v>195</v>
      </c>
      <c r="N359" s="576" t="s">
        <v>796</v>
      </c>
      <c r="O359" s="577">
        <v>289</v>
      </c>
      <c r="P359" s="578">
        <v>279.69900000000001</v>
      </c>
      <c r="Q359" s="579">
        <v>279.69900000000001</v>
      </c>
      <c r="R359" s="580">
        <v>248.08600000000001</v>
      </c>
    </row>
    <row r="360" spans="1:18" s="306" customFormat="1" ht="12.75" customHeight="1" x14ac:dyDescent="0.25">
      <c r="A360" s="565">
        <v>1287</v>
      </c>
      <c r="B360" s="566" t="s">
        <v>797</v>
      </c>
      <c r="C360" s="567">
        <v>1287</v>
      </c>
      <c r="D360" s="568" t="s">
        <v>797</v>
      </c>
      <c r="E360" s="569" t="s">
        <v>88</v>
      </c>
      <c r="F360" s="570" t="s">
        <v>89</v>
      </c>
      <c r="G360" s="570"/>
      <c r="H360" s="571">
        <v>37085</v>
      </c>
      <c r="I360" s="572" t="s">
        <v>356</v>
      </c>
      <c r="J360" s="573" t="s">
        <v>105</v>
      </c>
      <c r="K360" s="574" t="s">
        <v>124</v>
      </c>
      <c r="L360" s="575" t="s">
        <v>92</v>
      </c>
      <c r="M360" s="575" t="s">
        <v>195</v>
      </c>
      <c r="N360" s="576" t="s">
        <v>796</v>
      </c>
      <c r="O360" s="577">
        <v>289</v>
      </c>
      <c r="P360" s="578">
        <v>278.81200000000001</v>
      </c>
      <c r="Q360" s="579">
        <v>278.81200000000001</v>
      </c>
      <c r="R360" s="580">
        <v>242.08199999999999</v>
      </c>
    </row>
    <row r="361" spans="1:18" s="306" customFormat="1" ht="12.75" customHeight="1" x14ac:dyDescent="0.25">
      <c r="A361" s="565">
        <v>1342</v>
      </c>
      <c r="B361" s="566" t="s">
        <v>798</v>
      </c>
      <c r="C361" s="567">
        <v>1342</v>
      </c>
      <c r="D361" s="568" t="s">
        <v>798</v>
      </c>
      <c r="E361" s="569" t="s">
        <v>88</v>
      </c>
      <c r="F361" s="570" t="s">
        <v>89</v>
      </c>
      <c r="G361" s="570"/>
      <c r="H361" s="571">
        <v>37330</v>
      </c>
      <c r="I361" s="572" t="s">
        <v>356</v>
      </c>
      <c r="J361" s="573" t="s">
        <v>101</v>
      </c>
      <c r="K361" s="574" t="s">
        <v>362</v>
      </c>
      <c r="L361" s="575" t="s">
        <v>101</v>
      </c>
      <c r="M361" s="575" t="s">
        <v>101</v>
      </c>
      <c r="N361" s="576" t="s">
        <v>799</v>
      </c>
      <c r="O361" s="577">
        <v>289</v>
      </c>
      <c r="P361" s="578">
        <v>291.96100000000001</v>
      </c>
      <c r="Q361" s="579">
        <v>291.96100000000001</v>
      </c>
      <c r="R361" s="580">
        <v>256.33699999999999</v>
      </c>
    </row>
    <row r="362" spans="1:18" s="306" customFormat="1" ht="12.75" customHeight="1" x14ac:dyDescent="0.25">
      <c r="A362" s="565">
        <v>1343</v>
      </c>
      <c r="B362" s="566" t="s">
        <v>800</v>
      </c>
      <c r="C362" s="567">
        <v>1343</v>
      </c>
      <c r="D362" s="568" t="s">
        <v>800</v>
      </c>
      <c r="E362" s="569" t="s">
        <v>88</v>
      </c>
      <c r="F362" s="570" t="s">
        <v>89</v>
      </c>
      <c r="G362" s="570"/>
      <c r="H362" s="571">
        <v>37330</v>
      </c>
      <c r="I362" s="572" t="s">
        <v>356</v>
      </c>
      <c r="J362" s="573" t="s">
        <v>101</v>
      </c>
      <c r="K362" s="574" t="s">
        <v>362</v>
      </c>
      <c r="L362" s="575" t="s">
        <v>101</v>
      </c>
      <c r="M362" s="575" t="s">
        <v>101</v>
      </c>
      <c r="N362" s="576" t="s">
        <v>799</v>
      </c>
      <c r="O362" s="577">
        <v>289</v>
      </c>
      <c r="P362" s="578">
        <v>307.88099999999997</v>
      </c>
      <c r="Q362" s="579">
        <v>307.88099999999997</v>
      </c>
      <c r="R362" s="580">
        <v>272.89699999999999</v>
      </c>
    </row>
    <row r="363" spans="1:18" s="306" customFormat="1" ht="12.75" customHeight="1" x14ac:dyDescent="0.25">
      <c r="A363" s="565">
        <v>1344</v>
      </c>
      <c r="B363" s="566" t="s">
        <v>801</v>
      </c>
      <c r="C363" s="567">
        <v>1344</v>
      </c>
      <c r="D363" s="568" t="s">
        <v>801</v>
      </c>
      <c r="E363" s="569" t="s">
        <v>88</v>
      </c>
      <c r="F363" s="570" t="s">
        <v>89</v>
      </c>
      <c r="G363" s="570"/>
      <c r="H363" s="571">
        <v>37398</v>
      </c>
      <c r="I363" s="572" t="s">
        <v>356</v>
      </c>
      <c r="J363" s="573" t="s">
        <v>101</v>
      </c>
      <c r="K363" s="574" t="s">
        <v>362</v>
      </c>
      <c r="L363" s="575" t="s">
        <v>101</v>
      </c>
      <c r="M363" s="575" t="s">
        <v>101</v>
      </c>
      <c r="N363" s="576" t="s">
        <v>799</v>
      </c>
      <c r="O363" s="577">
        <v>289</v>
      </c>
      <c r="P363" s="578">
        <v>295.108</v>
      </c>
      <c r="Q363" s="579">
        <v>295.108</v>
      </c>
      <c r="R363" s="580">
        <v>274.07400000000001</v>
      </c>
    </row>
    <row r="364" spans="1:18" s="306" customFormat="1" ht="12.75" customHeight="1" x14ac:dyDescent="0.25">
      <c r="A364" s="565">
        <v>1368</v>
      </c>
      <c r="B364" s="566" t="s">
        <v>802</v>
      </c>
      <c r="C364" s="567">
        <v>1368</v>
      </c>
      <c r="D364" s="568" t="s">
        <v>802</v>
      </c>
      <c r="E364" s="569" t="s">
        <v>110</v>
      </c>
      <c r="F364" s="570" t="s">
        <v>111</v>
      </c>
      <c r="G364" s="570"/>
      <c r="H364" s="571">
        <v>30682</v>
      </c>
      <c r="I364" s="572" t="s">
        <v>803</v>
      </c>
      <c r="J364" s="573" t="s">
        <v>117</v>
      </c>
      <c r="K364" s="574" t="s">
        <v>204</v>
      </c>
      <c r="L364" s="575" t="s">
        <v>200</v>
      </c>
      <c r="M364" s="575" t="s">
        <v>117</v>
      </c>
      <c r="N364" s="576"/>
      <c r="O364" s="577">
        <v>0.55000000000000004</v>
      </c>
      <c r="P364" s="578">
        <v>0.29099999999999998</v>
      </c>
      <c r="Q364" s="579">
        <v>0.29099999999999998</v>
      </c>
      <c r="R364" s="580">
        <v>0.09</v>
      </c>
    </row>
    <row r="365" spans="1:18" s="306" customFormat="1" ht="12.75" customHeight="1" x14ac:dyDescent="0.25">
      <c r="A365" s="565">
        <v>1376</v>
      </c>
      <c r="B365" s="566" t="s">
        <v>804</v>
      </c>
      <c r="C365" s="567">
        <v>1376</v>
      </c>
      <c r="D365" s="568" t="s">
        <v>805</v>
      </c>
      <c r="E365" s="569" t="s">
        <v>121</v>
      </c>
      <c r="F365" s="570" t="s">
        <v>89</v>
      </c>
      <c r="G365" s="570"/>
      <c r="H365" s="571">
        <v>37256</v>
      </c>
      <c r="I365" s="572" t="s">
        <v>806</v>
      </c>
      <c r="J365" s="573" t="s">
        <v>101</v>
      </c>
      <c r="K365" s="574" t="s">
        <v>128</v>
      </c>
      <c r="L365" s="575" t="s">
        <v>150</v>
      </c>
      <c r="M365" s="575" t="s">
        <v>101</v>
      </c>
      <c r="N365" s="576" t="s">
        <v>807</v>
      </c>
      <c r="O365" s="577">
        <v>60.499600000000001</v>
      </c>
      <c r="P365" s="578">
        <v>50</v>
      </c>
      <c r="Q365" s="579">
        <v>50</v>
      </c>
      <c r="R365" s="580">
        <v>44.92</v>
      </c>
    </row>
    <row r="366" spans="1:18" s="306" customFormat="1" ht="12.75" customHeight="1" x14ac:dyDescent="0.25">
      <c r="A366" s="565">
        <v>1377</v>
      </c>
      <c r="B366" s="566" t="s">
        <v>808</v>
      </c>
      <c r="C366" s="567">
        <v>1377</v>
      </c>
      <c r="D366" s="568" t="s">
        <v>809</v>
      </c>
      <c r="E366" s="569" t="s">
        <v>121</v>
      </c>
      <c r="F366" s="570" t="s">
        <v>89</v>
      </c>
      <c r="G366" s="570"/>
      <c r="H366" s="571">
        <v>37294</v>
      </c>
      <c r="I366" s="572" t="s">
        <v>806</v>
      </c>
      <c r="J366" s="573" t="s">
        <v>101</v>
      </c>
      <c r="K366" s="574" t="s">
        <v>128</v>
      </c>
      <c r="L366" s="575" t="s">
        <v>150</v>
      </c>
      <c r="M366" s="575" t="s">
        <v>101</v>
      </c>
      <c r="N366" s="576" t="s">
        <v>807</v>
      </c>
      <c r="O366" s="577">
        <v>60.499600000000001</v>
      </c>
      <c r="P366" s="578">
        <v>47.616</v>
      </c>
      <c r="Q366" s="579">
        <v>47.616</v>
      </c>
      <c r="R366" s="580">
        <v>43.75</v>
      </c>
    </row>
    <row r="367" spans="1:18" s="306" customFormat="1" ht="12.75" customHeight="1" x14ac:dyDescent="0.25">
      <c r="A367" s="565">
        <v>1378</v>
      </c>
      <c r="B367" s="566" t="s">
        <v>810</v>
      </c>
      <c r="C367" s="567">
        <v>1378</v>
      </c>
      <c r="D367" s="568" t="s">
        <v>811</v>
      </c>
      <c r="E367" s="569" t="s">
        <v>121</v>
      </c>
      <c r="F367" s="570" t="s">
        <v>89</v>
      </c>
      <c r="G367" s="570"/>
      <c r="H367" s="571">
        <v>37256</v>
      </c>
      <c r="I367" s="572" t="s">
        <v>806</v>
      </c>
      <c r="J367" s="573" t="s">
        <v>101</v>
      </c>
      <c r="K367" s="574" t="s">
        <v>128</v>
      </c>
      <c r="L367" s="575" t="s">
        <v>150</v>
      </c>
      <c r="M367" s="575" t="s">
        <v>101</v>
      </c>
      <c r="N367" s="576" t="s">
        <v>807</v>
      </c>
      <c r="O367" s="577">
        <v>60.499600000000001</v>
      </c>
      <c r="P367" s="578">
        <v>48.295000000000002</v>
      </c>
      <c r="Q367" s="579">
        <v>48.295000000000002</v>
      </c>
      <c r="R367" s="580">
        <v>43.4</v>
      </c>
    </row>
    <row r="368" spans="1:18" s="306" customFormat="1" ht="12.75" customHeight="1" x14ac:dyDescent="0.25">
      <c r="A368" s="565">
        <v>1379</v>
      </c>
      <c r="B368" s="566" t="s">
        <v>812</v>
      </c>
      <c r="C368" s="567">
        <v>1379</v>
      </c>
      <c r="D368" s="568" t="s">
        <v>813</v>
      </c>
      <c r="E368" s="569" t="s">
        <v>121</v>
      </c>
      <c r="F368" s="570" t="s">
        <v>89</v>
      </c>
      <c r="G368" s="570"/>
      <c r="H368" s="571">
        <v>37279</v>
      </c>
      <c r="I368" s="572" t="s">
        <v>806</v>
      </c>
      <c r="J368" s="573" t="s">
        <v>101</v>
      </c>
      <c r="K368" s="574" t="s">
        <v>128</v>
      </c>
      <c r="L368" s="575" t="s">
        <v>150</v>
      </c>
      <c r="M368" s="575" t="s">
        <v>101</v>
      </c>
      <c r="N368" s="576" t="s">
        <v>807</v>
      </c>
      <c r="O368" s="577">
        <v>60.499600000000001</v>
      </c>
      <c r="P368" s="578">
        <v>48.875999999999998</v>
      </c>
      <c r="Q368" s="579">
        <v>48.875999999999998</v>
      </c>
      <c r="R368" s="580">
        <v>43.984000000000002</v>
      </c>
    </row>
    <row r="369" spans="1:18" s="306" customFormat="1" ht="12.75" customHeight="1" x14ac:dyDescent="0.25">
      <c r="A369" s="565">
        <v>1380</v>
      </c>
      <c r="B369" s="566" t="s">
        <v>814</v>
      </c>
      <c r="C369" s="567">
        <v>1380</v>
      </c>
      <c r="D369" s="568" t="s">
        <v>815</v>
      </c>
      <c r="E369" s="569" t="s">
        <v>121</v>
      </c>
      <c r="F369" s="570" t="s">
        <v>89</v>
      </c>
      <c r="G369" s="570"/>
      <c r="H369" s="571">
        <v>37294</v>
      </c>
      <c r="I369" s="572" t="s">
        <v>806</v>
      </c>
      <c r="J369" s="573" t="s">
        <v>101</v>
      </c>
      <c r="K369" s="574" t="s">
        <v>128</v>
      </c>
      <c r="L369" s="575" t="s">
        <v>150</v>
      </c>
      <c r="M369" s="575" t="s">
        <v>101</v>
      </c>
      <c r="N369" s="576" t="s">
        <v>807</v>
      </c>
      <c r="O369" s="577">
        <v>60.499600000000001</v>
      </c>
      <c r="P369" s="578">
        <v>49.43</v>
      </c>
      <c r="Q369" s="579">
        <v>49.43</v>
      </c>
      <c r="R369" s="580">
        <v>45.241</v>
      </c>
    </row>
    <row r="370" spans="1:18" s="306" customFormat="1" ht="12.75" customHeight="1" x14ac:dyDescent="0.25">
      <c r="A370" s="565">
        <v>1385</v>
      </c>
      <c r="B370" s="566" t="s">
        <v>816</v>
      </c>
      <c r="C370" s="567">
        <v>1385</v>
      </c>
      <c r="D370" s="568" t="s">
        <v>816</v>
      </c>
      <c r="E370" s="569" t="s">
        <v>88</v>
      </c>
      <c r="F370" s="570" t="s">
        <v>89</v>
      </c>
      <c r="G370" s="570"/>
      <c r="H370" s="571">
        <v>38029</v>
      </c>
      <c r="I370" s="572" t="s">
        <v>356</v>
      </c>
      <c r="J370" s="573" t="s">
        <v>101</v>
      </c>
      <c r="K370" s="574" t="s">
        <v>128</v>
      </c>
      <c r="L370" s="575" t="s">
        <v>150</v>
      </c>
      <c r="M370" s="575" t="s">
        <v>101</v>
      </c>
      <c r="N370" s="576" t="s">
        <v>817</v>
      </c>
      <c r="O370" s="577">
        <v>289</v>
      </c>
      <c r="P370" s="578">
        <v>295.64699999999999</v>
      </c>
      <c r="Q370" s="579">
        <v>295.64699999999999</v>
      </c>
      <c r="R370" s="580">
        <v>265.85300000000001</v>
      </c>
    </row>
    <row r="371" spans="1:18" s="306" customFormat="1" ht="12.75" customHeight="1" x14ac:dyDescent="0.25">
      <c r="A371" s="565">
        <v>1386</v>
      </c>
      <c r="B371" s="566" t="s">
        <v>818</v>
      </c>
      <c r="C371" s="567">
        <v>1386</v>
      </c>
      <c r="D371" s="568" t="s">
        <v>818</v>
      </c>
      <c r="E371" s="569" t="s">
        <v>88</v>
      </c>
      <c r="F371" s="570" t="s">
        <v>89</v>
      </c>
      <c r="G371" s="570"/>
      <c r="H371" s="571">
        <v>38110</v>
      </c>
      <c r="I371" s="572" t="s">
        <v>356</v>
      </c>
      <c r="J371" s="573" t="s">
        <v>101</v>
      </c>
      <c r="K371" s="574" t="s">
        <v>128</v>
      </c>
      <c r="L371" s="575" t="s">
        <v>150</v>
      </c>
      <c r="M371" s="575" t="s">
        <v>101</v>
      </c>
      <c r="N371" s="576" t="s">
        <v>817</v>
      </c>
      <c r="O371" s="577">
        <v>289</v>
      </c>
      <c r="P371" s="578">
        <v>289.70699999999999</v>
      </c>
      <c r="Q371" s="579">
        <v>289.70699999999999</v>
      </c>
      <c r="R371" s="580">
        <v>264.28699999999998</v>
      </c>
    </row>
    <row r="372" spans="1:18" s="306" customFormat="1" ht="12.75" customHeight="1" x14ac:dyDescent="0.25">
      <c r="A372" s="565">
        <v>1412</v>
      </c>
      <c r="B372" s="566" t="s">
        <v>819</v>
      </c>
      <c r="C372" s="567">
        <v>1412</v>
      </c>
      <c r="D372" s="568" t="s">
        <v>819</v>
      </c>
      <c r="E372" s="569" t="s">
        <v>88</v>
      </c>
      <c r="F372" s="570" t="s">
        <v>89</v>
      </c>
      <c r="G372" s="570"/>
      <c r="H372" s="571">
        <v>37553</v>
      </c>
      <c r="I372" s="572" t="s">
        <v>356</v>
      </c>
      <c r="J372" s="573" t="s">
        <v>105</v>
      </c>
      <c r="K372" s="574" t="s">
        <v>390</v>
      </c>
      <c r="L372" s="575" t="s">
        <v>92</v>
      </c>
      <c r="M372" s="575" t="s">
        <v>195</v>
      </c>
      <c r="N372" s="576" t="s">
        <v>820</v>
      </c>
      <c r="O372" s="577">
        <v>289</v>
      </c>
      <c r="P372" s="578">
        <v>299.779</v>
      </c>
      <c r="Q372" s="579">
        <v>299.779</v>
      </c>
      <c r="R372" s="580">
        <v>263.45600000000002</v>
      </c>
    </row>
    <row r="373" spans="1:18" s="306" customFormat="1" ht="12.75" customHeight="1" x14ac:dyDescent="0.25">
      <c r="A373" s="565">
        <v>1415</v>
      </c>
      <c r="B373" s="566" t="s">
        <v>821</v>
      </c>
      <c r="C373" s="567">
        <v>1415</v>
      </c>
      <c r="D373" s="568" t="s">
        <v>821</v>
      </c>
      <c r="E373" s="569" t="s">
        <v>88</v>
      </c>
      <c r="F373" s="570" t="s">
        <v>89</v>
      </c>
      <c r="G373" s="570"/>
      <c r="H373" s="571">
        <v>37618</v>
      </c>
      <c r="I373" s="572" t="s">
        <v>356</v>
      </c>
      <c r="J373" s="573" t="s">
        <v>105</v>
      </c>
      <c r="K373" s="574" t="s">
        <v>390</v>
      </c>
      <c r="L373" s="575" t="s">
        <v>92</v>
      </c>
      <c r="M373" s="575" t="s">
        <v>195</v>
      </c>
      <c r="N373" s="576" t="s">
        <v>820</v>
      </c>
      <c r="O373" s="577">
        <v>289</v>
      </c>
      <c r="P373" s="578">
        <v>298.60399999999998</v>
      </c>
      <c r="Q373" s="579">
        <v>298.60399999999998</v>
      </c>
      <c r="R373" s="580">
        <v>259.16500000000002</v>
      </c>
    </row>
    <row r="374" spans="1:18" s="306" customFormat="1" ht="12.75" customHeight="1" x14ac:dyDescent="0.25">
      <c r="A374" s="565">
        <v>1432</v>
      </c>
      <c r="B374" s="566" t="s">
        <v>822</v>
      </c>
      <c r="C374" s="567">
        <v>1432</v>
      </c>
      <c r="D374" s="568" t="s">
        <v>822</v>
      </c>
      <c r="E374" s="569" t="s">
        <v>121</v>
      </c>
      <c r="F374" s="570" t="s">
        <v>81</v>
      </c>
      <c r="G374" s="570"/>
      <c r="H374" s="571">
        <v>36739</v>
      </c>
      <c r="I374" s="572" t="s">
        <v>213</v>
      </c>
      <c r="J374" s="573" t="s">
        <v>105</v>
      </c>
      <c r="K374" s="574" t="s">
        <v>179</v>
      </c>
      <c r="L374" s="575" t="s">
        <v>195</v>
      </c>
      <c r="M374" s="575" t="s">
        <v>195</v>
      </c>
      <c r="N374" s="576" t="s">
        <v>823</v>
      </c>
      <c r="O374" s="577">
        <v>5.3000000000000007</v>
      </c>
      <c r="P374" s="578">
        <v>2.6120000000000001</v>
      </c>
      <c r="Q374" s="579">
        <v>2.6120000000000001</v>
      </c>
      <c r="R374" s="580">
        <v>2.4750000000000001</v>
      </c>
    </row>
    <row r="375" spans="1:18" s="306" customFormat="1" ht="12.75" customHeight="1" x14ac:dyDescent="0.25">
      <c r="A375" s="565">
        <v>1478</v>
      </c>
      <c r="B375" s="566" t="s">
        <v>824</v>
      </c>
      <c r="C375" s="567">
        <v>1478</v>
      </c>
      <c r="D375" s="568" t="s">
        <v>824</v>
      </c>
      <c r="E375" s="569" t="s">
        <v>88</v>
      </c>
      <c r="F375" s="570" t="s">
        <v>89</v>
      </c>
      <c r="G375" s="570"/>
      <c r="H375" s="571">
        <v>37724</v>
      </c>
      <c r="I375" s="572" t="s">
        <v>259</v>
      </c>
      <c r="J375" s="573" t="s">
        <v>105</v>
      </c>
      <c r="K375" s="574" t="s">
        <v>135</v>
      </c>
      <c r="L375" s="575" t="s">
        <v>260</v>
      </c>
      <c r="M375" s="575" t="s">
        <v>261</v>
      </c>
      <c r="N375" s="576" t="s">
        <v>359</v>
      </c>
      <c r="O375" s="577">
        <v>872.32949999999994</v>
      </c>
      <c r="P375" s="578">
        <v>840.67899999999997</v>
      </c>
      <c r="Q375" s="579">
        <v>840.67899999999997</v>
      </c>
      <c r="R375" s="580">
        <v>703.32399999999996</v>
      </c>
    </row>
    <row r="376" spans="1:18" s="306" customFormat="1" ht="12.75" customHeight="1" x14ac:dyDescent="0.25">
      <c r="A376" s="565">
        <v>1572</v>
      </c>
      <c r="B376" s="566" t="s">
        <v>3476</v>
      </c>
      <c r="C376" s="567">
        <v>1572</v>
      </c>
      <c r="D376" s="568" t="s">
        <v>825</v>
      </c>
      <c r="E376" s="569" t="s">
        <v>80</v>
      </c>
      <c r="F376" s="570" t="s">
        <v>166</v>
      </c>
      <c r="G376" s="570"/>
      <c r="H376" s="571">
        <v>37449</v>
      </c>
      <c r="I376" s="572" t="s">
        <v>826</v>
      </c>
      <c r="J376" s="573" t="s">
        <v>105</v>
      </c>
      <c r="K376" s="574" t="s">
        <v>362</v>
      </c>
      <c r="L376" s="575" t="s">
        <v>106</v>
      </c>
      <c r="M376" s="575" t="s">
        <v>107</v>
      </c>
      <c r="N376" s="576"/>
      <c r="O376" s="577">
        <v>5.8449999999999998</v>
      </c>
      <c r="P376" s="578">
        <v>1.0760000000000001</v>
      </c>
      <c r="Q376" s="579">
        <v>1.0760000000000001</v>
      </c>
      <c r="R376" s="580">
        <v>0.92900000000000005</v>
      </c>
    </row>
    <row r="377" spans="1:18" s="306" customFormat="1" ht="12.75" customHeight="1" x14ac:dyDescent="0.25">
      <c r="A377" s="565">
        <v>1616</v>
      </c>
      <c r="B377" s="566" t="s">
        <v>827</v>
      </c>
      <c r="C377" s="567">
        <v>1616</v>
      </c>
      <c r="D377" s="568" t="s">
        <v>827</v>
      </c>
      <c r="E377" s="569" t="s">
        <v>88</v>
      </c>
      <c r="F377" s="570" t="s">
        <v>89</v>
      </c>
      <c r="G377" s="570"/>
      <c r="H377" s="571">
        <v>37783</v>
      </c>
      <c r="I377" s="572" t="s">
        <v>259</v>
      </c>
      <c r="J377" s="573" t="s">
        <v>105</v>
      </c>
      <c r="K377" s="574" t="s">
        <v>135</v>
      </c>
      <c r="L377" s="575" t="s">
        <v>260</v>
      </c>
      <c r="M377" s="575" t="s">
        <v>261</v>
      </c>
      <c r="N377" s="576" t="s">
        <v>359</v>
      </c>
      <c r="O377" s="577">
        <v>872.32949999999994</v>
      </c>
      <c r="P377" s="578">
        <v>858.46299999999997</v>
      </c>
      <c r="Q377" s="579">
        <v>858.46299999999997</v>
      </c>
      <c r="R377" s="580">
        <v>713.9</v>
      </c>
    </row>
    <row r="378" spans="1:18" s="306" customFormat="1" ht="12.75" customHeight="1" x14ac:dyDescent="0.25">
      <c r="A378" s="565">
        <v>1630</v>
      </c>
      <c r="B378" s="566" t="s">
        <v>828</v>
      </c>
      <c r="C378" s="567">
        <v>1630</v>
      </c>
      <c r="D378" s="568" t="s">
        <v>828</v>
      </c>
      <c r="E378" s="569" t="s">
        <v>88</v>
      </c>
      <c r="F378" s="570" t="s">
        <v>89</v>
      </c>
      <c r="G378" s="570"/>
      <c r="H378" s="571">
        <v>37565</v>
      </c>
      <c r="I378" s="572" t="s">
        <v>829</v>
      </c>
      <c r="J378" s="573" t="s">
        <v>92</v>
      </c>
      <c r="K378" s="574" t="s">
        <v>93</v>
      </c>
      <c r="L378" s="575" t="s">
        <v>92</v>
      </c>
      <c r="M378" s="575" t="s">
        <v>92</v>
      </c>
      <c r="N378" s="576" t="s">
        <v>830</v>
      </c>
      <c r="O378" s="577">
        <v>592.64400000000001</v>
      </c>
      <c r="P378" s="578">
        <v>616.35599999999999</v>
      </c>
      <c r="Q378" s="579">
        <v>616.35599999999999</v>
      </c>
      <c r="R378" s="580">
        <v>544.96</v>
      </c>
    </row>
    <row r="379" spans="1:18" s="306" customFormat="1" ht="12.75" customHeight="1" x14ac:dyDescent="0.25">
      <c r="A379" s="565">
        <v>1649</v>
      </c>
      <c r="B379" s="566" t="s">
        <v>831</v>
      </c>
      <c r="C379" s="567">
        <v>1649</v>
      </c>
      <c r="D379" s="568" t="s">
        <v>3477</v>
      </c>
      <c r="E379" s="569" t="s">
        <v>88</v>
      </c>
      <c r="F379" s="570" t="s">
        <v>89</v>
      </c>
      <c r="G379" s="570" t="s">
        <v>90</v>
      </c>
      <c r="H379" s="571">
        <v>37517</v>
      </c>
      <c r="I379" s="572" t="s">
        <v>832</v>
      </c>
      <c r="J379" s="573" t="s">
        <v>83</v>
      </c>
      <c r="K379" s="574" t="s">
        <v>362</v>
      </c>
      <c r="L379" s="575" t="s">
        <v>83</v>
      </c>
      <c r="M379" s="575" t="s">
        <v>83</v>
      </c>
      <c r="N379" s="576" t="s">
        <v>833</v>
      </c>
      <c r="O379" s="577">
        <v>605.82314700000006</v>
      </c>
      <c r="P379" s="578">
        <v>633.70000000000005</v>
      </c>
      <c r="Q379" s="579">
        <v>633.70000000000005</v>
      </c>
      <c r="R379" s="580">
        <v>565.70000000000005</v>
      </c>
    </row>
    <row r="380" spans="1:18" s="306" customFormat="1" ht="12.75" customHeight="1" x14ac:dyDescent="0.25">
      <c r="A380" s="565">
        <v>1656</v>
      </c>
      <c r="B380" s="566" t="s">
        <v>834</v>
      </c>
      <c r="C380" s="567">
        <v>1656</v>
      </c>
      <c r="D380" s="568" t="s">
        <v>834</v>
      </c>
      <c r="E380" s="569" t="s">
        <v>591</v>
      </c>
      <c r="F380" s="570" t="s">
        <v>592</v>
      </c>
      <c r="G380" s="570"/>
      <c r="H380" s="571">
        <v>37073</v>
      </c>
      <c r="I380" s="572" t="s">
        <v>835</v>
      </c>
      <c r="J380" s="573" t="s">
        <v>105</v>
      </c>
      <c r="K380" s="574" t="s">
        <v>140</v>
      </c>
      <c r="L380" s="575" t="s">
        <v>195</v>
      </c>
      <c r="M380" s="575" t="s">
        <v>195</v>
      </c>
      <c r="N380" s="576"/>
      <c r="O380" s="577">
        <v>0.16500000000000001</v>
      </c>
      <c r="P380" s="578">
        <v>0.1</v>
      </c>
      <c r="Q380" s="579">
        <v>0.1</v>
      </c>
      <c r="R380" s="580">
        <v>4.2000000000000003E-2</v>
      </c>
    </row>
    <row r="381" spans="1:18" s="306" customFormat="1" ht="12.75" customHeight="1" x14ac:dyDescent="0.25">
      <c r="A381" s="565">
        <v>1672</v>
      </c>
      <c r="B381" s="566" t="s">
        <v>836</v>
      </c>
      <c r="C381" s="567">
        <v>1672</v>
      </c>
      <c r="D381" s="568" t="s">
        <v>836</v>
      </c>
      <c r="E381" s="569" t="s">
        <v>88</v>
      </c>
      <c r="F381" s="570" t="s">
        <v>89</v>
      </c>
      <c r="G381" s="570" t="s">
        <v>90</v>
      </c>
      <c r="H381" s="571">
        <v>37608</v>
      </c>
      <c r="I381" s="572" t="s">
        <v>298</v>
      </c>
      <c r="J381" s="573" t="s">
        <v>105</v>
      </c>
      <c r="K381" s="574" t="s">
        <v>84</v>
      </c>
      <c r="L381" s="575" t="s">
        <v>260</v>
      </c>
      <c r="M381" s="575" t="s">
        <v>261</v>
      </c>
      <c r="N381" s="576" t="s">
        <v>299</v>
      </c>
      <c r="O381" s="577">
        <v>186.15</v>
      </c>
      <c r="P381" s="578">
        <v>187.05500000000001</v>
      </c>
      <c r="Q381" s="579">
        <v>187.05500000000001</v>
      </c>
      <c r="R381" s="580">
        <v>182.185</v>
      </c>
    </row>
    <row r="382" spans="1:18" s="306" customFormat="1" ht="12.75" customHeight="1" x14ac:dyDescent="0.25">
      <c r="A382" s="565">
        <v>1693</v>
      </c>
      <c r="B382" s="566" t="s">
        <v>837</v>
      </c>
      <c r="C382" s="567">
        <v>1693</v>
      </c>
      <c r="D382" s="568" t="s">
        <v>837</v>
      </c>
      <c r="E382" s="569" t="s">
        <v>121</v>
      </c>
      <c r="F382" s="570" t="s">
        <v>89</v>
      </c>
      <c r="G382" s="570" t="s">
        <v>90</v>
      </c>
      <c r="H382" s="571">
        <v>37414</v>
      </c>
      <c r="I382" s="572" t="s">
        <v>233</v>
      </c>
      <c r="J382" s="573" t="s">
        <v>105</v>
      </c>
      <c r="K382" s="574" t="s">
        <v>218</v>
      </c>
      <c r="L382" s="575" t="s">
        <v>106</v>
      </c>
      <c r="M382" s="575" t="s">
        <v>107</v>
      </c>
      <c r="N382" s="576" t="s">
        <v>486</v>
      </c>
      <c r="O382" s="577">
        <v>60.499600000000001</v>
      </c>
      <c r="P382" s="578">
        <v>48</v>
      </c>
      <c r="Q382" s="579">
        <v>48</v>
      </c>
      <c r="R382" s="580">
        <v>38.601999999999997</v>
      </c>
    </row>
    <row r="383" spans="1:18" s="306" customFormat="1" ht="12.75" customHeight="1" x14ac:dyDescent="0.25">
      <c r="A383" s="565">
        <v>1694</v>
      </c>
      <c r="B383" s="566" t="s">
        <v>838</v>
      </c>
      <c r="C383" s="567">
        <v>1694</v>
      </c>
      <c r="D383" s="568" t="s">
        <v>838</v>
      </c>
      <c r="E383" s="569" t="s">
        <v>121</v>
      </c>
      <c r="F383" s="570" t="s">
        <v>89</v>
      </c>
      <c r="G383" s="570" t="s">
        <v>90</v>
      </c>
      <c r="H383" s="571">
        <v>37414</v>
      </c>
      <c r="I383" s="572" t="s">
        <v>233</v>
      </c>
      <c r="J383" s="573" t="s">
        <v>105</v>
      </c>
      <c r="K383" s="574" t="s">
        <v>218</v>
      </c>
      <c r="L383" s="575" t="s">
        <v>106</v>
      </c>
      <c r="M383" s="575" t="s">
        <v>107</v>
      </c>
      <c r="N383" s="576" t="s">
        <v>486</v>
      </c>
      <c r="O383" s="577">
        <v>60.499600000000001</v>
      </c>
      <c r="P383" s="578">
        <v>48</v>
      </c>
      <c r="Q383" s="579">
        <v>46.597999999999999</v>
      </c>
      <c r="R383" s="580">
        <v>41.103000000000002</v>
      </c>
    </row>
    <row r="384" spans="1:18" s="306" customFormat="1" ht="12.75" customHeight="1" x14ac:dyDescent="0.25">
      <c r="A384" s="565">
        <v>1720</v>
      </c>
      <c r="B384" s="566" t="s">
        <v>3478</v>
      </c>
      <c r="C384" s="567">
        <v>1720</v>
      </c>
      <c r="D384" s="568" t="s">
        <v>3479</v>
      </c>
      <c r="E384" s="569" t="s">
        <v>110</v>
      </c>
      <c r="F384" s="570" t="s">
        <v>111</v>
      </c>
      <c r="G384" s="570"/>
      <c r="H384" s="571">
        <v>37377</v>
      </c>
      <c r="I384" s="572" t="s">
        <v>122</v>
      </c>
      <c r="J384" s="573" t="s">
        <v>123</v>
      </c>
      <c r="K384" s="574" t="s">
        <v>118</v>
      </c>
      <c r="L384" s="575" t="s">
        <v>123</v>
      </c>
      <c r="M384" s="575" t="s">
        <v>123</v>
      </c>
      <c r="N384" s="576" t="s">
        <v>839</v>
      </c>
      <c r="O384" s="577">
        <v>2.3450000000000002</v>
      </c>
      <c r="P384" s="578">
        <v>0</v>
      </c>
      <c r="Q384" s="579">
        <v>0</v>
      </c>
      <c r="R384" s="580">
        <v>0</v>
      </c>
    </row>
    <row r="385" spans="1:18" s="306" customFormat="1" ht="12.75" customHeight="1" x14ac:dyDescent="0.25">
      <c r="A385" s="565">
        <v>2278</v>
      </c>
      <c r="B385" s="566" t="s">
        <v>840</v>
      </c>
      <c r="C385" s="567">
        <v>2278</v>
      </c>
      <c r="D385" s="568" t="s">
        <v>840</v>
      </c>
      <c r="E385" s="569" t="s">
        <v>110</v>
      </c>
      <c r="F385" s="570" t="s">
        <v>111</v>
      </c>
      <c r="G385" s="570"/>
      <c r="H385" s="571">
        <v>29312</v>
      </c>
      <c r="I385" s="572" t="s">
        <v>531</v>
      </c>
      <c r="J385" s="573" t="s">
        <v>117</v>
      </c>
      <c r="K385" s="574" t="s">
        <v>118</v>
      </c>
      <c r="L385" s="575" t="s">
        <v>117</v>
      </c>
      <c r="M385" s="575" t="s">
        <v>117</v>
      </c>
      <c r="N385" s="576" t="s">
        <v>841</v>
      </c>
      <c r="O385" s="577">
        <v>1.6</v>
      </c>
      <c r="P385" s="578">
        <v>0.68200000000000005</v>
      </c>
      <c r="Q385" s="579">
        <v>0.68200000000000005</v>
      </c>
      <c r="R385" s="580">
        <v>0</v>
      </c>
    </row>
    <row r="386" spans="1:18" s="306" customFormat="1" ht="12.75" customHeight="1" x14ac:dyDescent="0.25">
      <c r="A386" s="565">
        <v>2279</v>
      </c>
      <c r="B386" s="566" t="s">
        <v>842</v>
      </c>
      <c r="C386" s="567">
        <v>2279</v>
      </c>
      <c r="D386" s="568" t="s">
        <v>842</v>
      </c>
      <c r="E386" s="569" t="s">
        <v>110</v>
      </c>
      <c r="F386" s="570" t="s">
        <v>111</v>
      </c>
      <c r="G386" s="570"/>
      <c r="H386" s="571">
        <v>31959</v>
      </c>
      <c r="I386" s="572" t="s">
        <v>531</v>
      </c>
      <c r="J386" s="573" t="s">
        <v>117</v>
      </c>
      <c r="K386" s="574" t="s">
        <v>118</v>
      </c>
      <c r="L386" s="575" t="s">
        <v>117</v>
      </c>
      <c r="M386" s="575" t="s">
        <v>117</v>
      </c>
      <c r="N386" s="576" t="s">
        <v>843</v>
      </c>
      <c r="O386" s="577">
        <v>1.262</v>
      </c>
      <c r="P386" s="578">
        <v>0.89600000000000002</v>
      </c>
      <c r="Q386" s="579">
        <v>0.89600000000000002</v>
      </c>
      <c r="R386" s="580">
        <v>0</v>
      </c>
    </row>
    <row r="387" spans="1:18" s="306" customFormat="1" ht="12.75" customHeight="1" x14ac:dyDescent="0.25">
      <c r="A387" s="565">
        <v>2280</v>
      </c>
      <c r="B387" s="566" t="s">
        <v>844</v>
      </c>
      <c r="C387" s="567">
        <v>2280</v>
      </c>
      <c r="D387" s="568" t="s">
        <v>844</v>
      </c>
      <c r="E387" s="569" t="s">
        <v>110</v>
      </c>
      <c r="F387" s="570" t="s">
        <v>111</v>
      </c>
      <c r="G387" s="570"/>
      <c r="H387" s="571">
        <v>32112</v>
      </c>
      <c r="I387" s="572" t="s">
        <v>509</v>
      </c>
      <c r="J387" s="573" t="s">
        <v>117</v>
      </c>
      <c r="K387" s="574" t="s">
        <v>112</v>
      </c>
      <c r="L387" s="575" t="s">
        <v>117</v>
      </c>
      <c r="M387" s="575" t="s">
        <v>117</v>
      </c>
      <c r="N387" s="576" t="s">
        <v>845</v>
      </c>
      <c r="O387" s="577">
        <v>4.3550000000000004</v>
      </c>
      <c r="P387" s="578">
        <v>2.6890000000000001</v>
      </c>
      <c r="Q387" s="579">
        <v>2.6890000000000001</v>
      </c>
      <c r="R387" s="580">
        <v>0.56999999999999995</v>
      </c>
    </row>
    <row r="388" spans="1:18" s="306" customFormat="1" ht="12.75" customHeight="1" x14ac:dyDescent="0.25">
      <c r="A388" s="565">
        <v>2281</v>
      </c>
      <c r="B388" s="566" t="s">
        <v>846</v>
      </c>
      <c r="C388" s="567">
        <v>2281</v>
      </c>
      <c r="D388" s="568" t="s">
        <v>846</v>
      </c>
      <c r="E388" s="569" t="s">
        <v>110</v>
      </c>
      <c r="F388" s="570" t="s">
        <v>111</v>
      </c>
      <c r="G388" s="570"/>
      <c r="H388" s="571">
        <v>30498</v>
      </c>
      <c r="I388" s="572" t="s">
        <v>531</v>
      </c>
      <c r="J388" s="573" t="s">
        <v>117</v>
      </c>
      <c r="K388" s="574" t="s">
        <v>390</v>
      </c>
      <c r="L388" s="575" t="s">
        <v>117</v>
      </c>
      <c r="M388" s="575" t="s">
        <v>117</v>
      </c>
      <c r="N388" s="576" t="s">
        <v>847</v>
      </c>
      <c r="O388" s="577">
        <v>0.65</v>
      </c>
      <c r="P388" s="578">
        <v>0.42699999999999999</v>
      </c>
      <c r="Q388" s="579">
        <v>0.42699999999999999</v>
      </c>
      <c r="R388" s="580">
        <v>0.109</v>
      </c>
    </row>
    <row r="389" spans="1:18" s="306" customFormat="1" ht="12.75" customHeight="1" x14ac:dyDescent="0.25">
      <c r="A389" s="565">
        <v>2282</v>
      </c>
      <c r="B389" s="566" t="s">
        <v>848</v>
      </c>
      <c r="C389" s="567">
        <v>2282</v>
      </c>
      <c r="D389" s="568" t="s">
        <v>848</v>
      </c>
      <c r="E389" s="569" t="s">
        <v>110</v>
      </c>
      <c r="F389" s="570" t="s">
        <v>111</v>
      </c>
      <c r="G389" s="570"/>
      <c r="H389" s="571">
        <v>30742</v>
      </c>
      <c r="I389" s="572" t="s">
        <v>773</v>
      </c>
      <c r="J389" s="573" t="s">
        <v>117</v>
      </c>
      <c r="K389" s="574" t="s">
        <v>362</v>
      </c>
      <c r="L389" s="575" t="s">
        <v>117</v>
      </c>
      <c r="M389" s="575" t="s">
        <v>117</v>
      </c>
      <c r="N389" s="576" t="s">
        <v>849</v>
      </c>
      <c r="O389" s="577">
        <v>0.55000000000000004</v>
      </c>
      <c r="P389" s="578">
        <v>0.41</v>
      </c>
      <c r="Q389" s="579">
        <v>0.41</v>
      </c>
      <c r="R389" s="580">
        <v>0</v>
      </c>
    </row>
    <row r="390" spans="1:18" s="306" customFormat="1" ht="12.75" customHeight="1" x14ac:dyDescent="0.25">
      <c r="A390" s="565">
        <v>2283</v>
      </c>
      <c r="B390" s="566" t="s">
        <v>850</v>
      </c>
      <c r="C390" s="567">
        <v>2283</v>
      </c>
      <c r="D390" s="568" t="s">
        <v>850</v>
      </c>
      <c r="E390" s="569" t="s">
        <v>110</v>
      </c>
      <c r="F390" s="570" t="s">
        <v>111</v>
      </c>
      <c r="G390" s="570"/>
      <c r="H390" s="571">
        <v>30742</v>
      </c>
      <c r="I390" s="572" t="s">
        <v>773</v>
      </c>
      <c r="J390" s="573" t="s">
        <v>117</v>
      </c>
      <c r="K390" s="574" t="s">
        <v>93</v>
      </c>
      <c r="L390" s="575" t="s">
        <v>117</v>
      </c>
      <c r="M390" s="575" t="s">
        <v>117</v>
      </c>
      <c r="N390" s="576" t="s">
        <v>847</v>
      </c>
      <c r="O390" s="577">
        <v>0.31</v>
      </c>
      <c r="P390" s="578">
        <v>0.10199999999999999</v>
      </c>
      <c r="Q390" s="579">
        <v>0.10199999999999999</v>
      </c>
      <c r="R390" s="580">
        <v>0</v>
      </c>
    </row>
    <row r="391" spans="1:18" s="306" customFormat="1" ht="12.75" customHeight="1" x14ac:dyDescent="0.25">
      <c r="A391" s="565">
        <v>2284</v>
      </c>
      <c r="B391" s="566" t="s">
        <v>851</v>
      </c>
      <c r="C391" s="567">
        <v>2284</v>
      </c>
      <c r="D391" s="568" t="s">
        <v>851</v>
      </c>
      <c r="E391" s="569" t="s">
        <v>110</v>
      </c>
      <c r="F391" s="570" t="s">
        <v>111</v>
      </c>
      <c r="G391" s="570"/>
      <c r="H391" s="571">
        <v>30498</v>
      </c>
      <c r="I391" s="572" t="s">
        <v>531</v>
      </c>
      <c r="J391" s="573" t="s">
        <v>117</v>
      </c>
      <c r="K391" s="574" t="s">
        <v>112</v>
      </c>
      <c r="L391" s="575" t="s">
        <v>117</v>
      </c>
      <c r="M391" s="575" t="s">
        <v>117</v>
      </c>
      <c r="N391" s="576" t="s">
        <v>847</v>
      </c>
      <c r="O391" s="577">
        <v>1.1499999999999999</v>
      </c>
      <c r="P391" s="578">
        <v>0.99099999999999999</v>
      </c>
      <c r="Q391" s="579">
        <v>0.99099999999999999</v>
      </c>
      <c r="R391" s="580">
        <v>0</v>
      </c>
    </row>
    <row r="392" spans="1:18" s="306" customFormat="1" ht="12.75" customHeight="1" x14ac:dyDescent="0.25">
      <c r="A392" s="565">
        <v>2285</v>
      </c>
      <c r="B392" s="566" t="s">
        <v>852</v>
      </c>
      <c r="C392" s="567">
        <v>2285</v>
      </c>
      <c r="D392" s="568" t="s">
        <v>852</v>
      </c>
      <c r="E392" s="569" t="s">
        <v>110</v>
      </c>
      <c r="F392" s="570" t="s">
        <v>111</v>
      </c>
      <c r="G392" s="570"/>
      <c r="H392" s="571">
        <v>30742</v>
      </c>
      <c r="I392" s="572" t="s">
        <v>773</v>
      </c>
      <c r="J392" s="573" t="s">
        <v>117</v>
      </c>
      <c r="K392" s="574" t="s">
        <v>390</v>
      </c>
      <c r="L392" s="575" t="s">
        <v>117</v>
      </c>
      <c r="M392" s="575" t="s">
        <v>117</v>
      </c>
      <c r="N392" s="576" t="s">
        <v>847</v>
      </c>
      <c r="O392" s="577">
        <v>0.55000000000000004</v>
      </c>
      <c r="P392" s="578">
        <v>0.28499999999999998</v>
      </c>
      <c r="Q392" s="579">
        <v>0.28499999999999998</v>
      </c>
      <c r="R392" s="580">
        <v>0</v>
      </c>
    </row>
    <row r="393" spans="1:18" s="306" customFormat="1" ht="12.75" customHeight="1" x14ac:dyDescent="0.25">
      <c r="A393" s="565">
        <v>2286</v>
      </c>
      <c r="B393" s="566" t="s">
        <v>853</v>
      </c>
      <c r="C393" s="567">
        <v>2286</v>
      </c>
      <c r="D393" s="568" t="s">
        <v>853</v>
      </c>
      <c r="E393" s="569" t="s">
        <v>110</v>
      </c>
      <c r="F393" s="570" t="s">
        <v>111</v>
      </c>
      <c r="G393" s="570"/>
      <c r="H393" s="571">
        <v>31382</v>
      </c>
      <c r="I393" s="572" t="s">
        <v>673</v>
      </c>
      <c r="J393" s="573" t="s">
        <v>117</v>
      </c>
      <c r="K393" s="574" t="s">
        <v>118</v>
      </c>
      <c r="L393" s="575" t="s">
        <v>117</v>
      </c>
      <c r="M393" s="575" t="s">
        <v>117</v>
      </c>
      <c r="N393" s="576" t="s">
        <v>854</v>
      </c>
      <c r="O393" s="577">
        <v>0.5</v>
      </c>
      <c r="P393" s="578">
        <v>0.39400000000000002</v>
      </c>
      <c r="Q393" s="579">
        <v>0.39400000000000002</v>
      </c>
      <c r="R393" s="580">
        <v>0</v>
      </c>
    </row>
    <row r="394" spans="1:18" s="306" customFormat="1" ht="12.75" customHeight="1" x14ac:dyDescent="0.25">
      <c r="A394" s="565">
        <v>2287</v>
      </c>
      <c r="B394" s="566" t="s">
        <v>855</v>
      </c>
      <c r="C394" s="567">
        <v>2287</v>
      </c>
      <c r="D394" s="568" t="s">
        <v>855</v>
      </c>
      <c r="E394" s="569" t="s">
        <v>110</v>
      </c>
      <c r="F394" s="570" t="s">
        <v>111</v>
      </c>
      <c r="G394" s="570"/>
      <c r="H394" s="571">
        <v>30987</v>
      </c>
      <c r="I394" s="572" t="s">
        <v>773</v>
      </c>
      <c r="J394" s="573" t="s">
        <v>117</v>
      </c>
      <c r="K394" s="574" t="s">
        <v>118</v>
      </c>
      <c r="L394" s="575" t="s">
        <v>117</v>
      </c>
      <c r="M394" s="575" t="s">
        <v>117</v>
      </c>
      <c r="N394" s="576" t="s">
        <v>856</v>
      </c>
      <c r="O394" s="577">
        <v>1.05</v>
      </c>
      <c r="P394" s="578">
        <v>0</v>
      </c>
      <c r="Q394" s="579">
        <v>0</v>
      </c>
      <c r="R394" s="580">
        <v>0</v>
      </c>
    </row>
    <row r="395" spans="1:18" s="306" customFormat="1" ht="12.75" customHeight="1" x14ac:dyDescent="0.25">
      <c r="A395" s="565">
        <v>2288</v>
      </c>
      <c r="B395" s="566" t="s">
        <v>857</v>
      </c>
      <c r="C395" s="567">
        <v>2288</v>
      </c>
      <c r="D395" s="568" t="s">
        <v>857</v>
      </c>
      <c r="E395" s="569" t="s">
        <v>110</v>
      </c>
      <c r="F395" s="570" t="s">
        <v>111</v>
      </c>
      <c r="G395" s="570"/>
      <c r="H395" s="571">
        <v>31168</v>
      </c>
      <c r="I395" s="572" t="s">
        <v>773</v>
      </c>
      <c r="J395" s="573" t="s">
        <v>117</v>
      </c>
      <c r="K395" s="574" t="s">
        <v>84</v>
      </c>
      <c r="L395" s="575" t="s">
        <v>117</v>
      </c>
      <c r="M395" s="575" t="s">
        <v>117</v>
      </c>
      <c r="N395" s="576" t="s">
        <v>847</v>
      </c>
      <c r="O395" s="577">
        <v>0.35</v>
      </c>
      <c r="P395" s="578">
        <v>0</v>
      </c>
      <c r="Q395" s="579">
        <v>0</v>
      </c>
      <c r="R395" s="580">
        <v>0</v>
      </c>
    </row>
    <row r="396" spans="1:18" s="306" customFormat="1" ht="12.75" customHeight="1" x14ac:dyDescent="0.25">
      <c r="A396" s="565">
        <v>2290</v>
      </c>
      <c r="B396" s="566" t="s">
        <v>858</v>
      </c>
      <c r="C396" s="567">
        <v>2290</v>
      </c>
      <c r="D396" s="568" t="s">
        <v>858</v>
      </c>
      <c r="E396" s="569" t="s">
        <v>110</v>
      </c>
      <c r="F396" s="570" t="s">
        <v>111</v>
      </c>
      <c r="G396" s="570"/>
      <c r="H396" s="571">
        <v>30742</v>
      </c>
      <c r="I396" s="572" t="s">
        <v>531</v>
      </c>
      <c r="J396" s="573" t="s">
        <v>117</v>
      </c>
      <c r="K396" s="574" t="s">
        <v>135</v>
      </c>
      <c r="L396" s="575" t="s">
        <v>117</v>
      </c>
      <c r="M396" s="575" t="s">
        <v>117</v>
      </c>
      <c r="N396" s="576" t="s">
        <v>859</v>
      </c>
      <c r="O396" s="577">
        <v>1</v>
      </c>
      <c r="P396" s="578">
        <v>0.68600000000000005</v>
      </c>
      <c r="Q396" s="579">
        <v>0.68600000000000005</v>
      </c>
      <c r="R396" s="580">
        <v>4.8000000000000001E-2</v>
      </c>
    </row>
    <row r="397" spans="1:18" s="306" customFormat="1" ht="12.75" customHeight="1" x14ac:dyDescent="0.25">
      <c r="A397" s="565">
        <v>2292</v>
      </c>
      <c r="B397" s="566" t="s">
        <v>860</v>
      </c>
      <c r="C397" s="567">
        <v>2292</v>
      </c>
      <c r="D397" s="568" t="s">
        <v>860</v>
      </c>
      <c r="E397" s="569" t="s">
        <v>110</v>
      </c>
      <c r="F397" s="570" t="s">
        <v>111</v>
      </c>
      <c r="G397" s="570"/>
      <c r="H397" s="571">
        <v>30742</v>
      </c>
      <c r="I397" s="572" t="s">
        <v>773</v>
      </c>
      <c r="J397" s="573" t="s">
        <v>117</v>
      </c>
      <c r="K397" s="574" t="s">
        <v>204</v>
      </c>
      <c r="L397" s="575" t="s">
        <v>200</v>
      </c>
      <c r="M397" s="575" t="s">
        <v>117</v>
      </c>
      <c r="N397" s="576" t="s">
        <v>847</v>
      </c>
      <c r="O397" s="577">
        <v>1.2</v>
      </c>
      <c r="P397" s="578">
        <v>0.30599999999999999</v>
      </c>
      <c r="Q397" s="579">
        <v>0.30599999999999999</v>
      </c>
      <c r="R397" s="580">
        <v>0</v>
      </c>
    </row>
    <row r="398" spans="1:18" s="306" customFormat="1" ht="12.75" customHeight="1" x14ac:dyDescent="0.25">
      <c r="A398" s="565">
        <v>2425</v>
      </c>
      <c r="B398" s="566" t="s">
        <v>861</v>
      </c>
      <c r="C398" s="567">
        <v>2425</v>
      </c>
      <c r="D398" s="568" t="s">
        <v>861</v>
      </c>
      <c r="E398" s="569" t="s">
        <v>143</v>
      </c>
      <c r="F398" s="570" t="s">
        <v>166</v>
      </c>
      <c r="G398" s="570"/>
      <c r="H398" s="571">
        <v>32387</v>
      </c>
      <c r="I398" s="572" t="s">
        <v>3480</v>
      </c>
      <c r="J398" s="573" t="s">
        <v>105</v>
      </c>
      <c r="K398" s="574" t="s">
        <v>218</v>
      </c>
      <c r="L398" s="575" t="s">
        <v>106</v>
      </c>
      <c r="M398" s="575" t="s">
        <v>107</v>
      </c>
      <c r="N398" s="576" t="s">
        <v>862</v>
      </c>
      <c r="O398" s="577">
        <v>10.369260000000001</v>
      </c>
      <c r="P398" s="578">
        <v>4.665</v>
      </c>
      <c r="Q398" s="579">
        <v>4.665</v>
      </c>
      <c r="R398" s="580">
        <v>3.2959999999999998</v>
      </c>
    </row>
    <row r="399" spans="1:18" s="306" customFormat="1" ht="12.75" customHeight="1" x14ac:dyDescent="0.25">
      <c r="A399" s="565">
        <v>2426</v>
      </c>
      <c r="B399" s="566" t="s">
        <v>863</v>
      </c>
      <c r="C399" s="567">
        <v>2426</v>
      </c>
      <c r="D399" s="568" t="s">
        <v>2576</v>
      </c>
      <c r="E399" s="569" t="s">
        <v>110</v>
      </c>
      <c r="F399" s="570" t="s">
        <v>111</v>
      </c>
      <c r="G399" s="570"/>
      <c r="H399" s="571">
        <v>32568</v>
      </c>
      <c r="I399" s="572" t="s">
        <v>3465</v>
      </c>
      <c r="J399" s="573" t="s">
        <v>117</v>
      </c>
      <c r="K399" s="574" t="s">
        <v>112</v>
      </c>
      <c r="L399" s="575" t="s">
        <v>117</v>
      </c>
      <c r="M399" s="575" t="s">
        <v>117</v>
      </c>
      <c r="N399" s="576" t="s">
        <v>793</v>
      </c>
      <c r="O399" s="577">
        <v>16.292499999999997</v>
      </c>
      <c r="P399" s="578">
        <v>12.57</v>
      </c>
      <c r="Q399" s="579">
        <v>12.57</v>
      </c>
      <c r="R399" s="580">
        <v>6.024</v>
      </c>
    </row>
    <row r="400" spans="1:18" s="306" customFormat="1" ht="12.75" customHeight="1" x14ac:dyDescent="0.25">
      <c r="A400" s="565">
        <v>2430</v>
      </c>
      <c r="B400" s="566" t="s">
        <v>864</v>
      </c>
      <c r="C400" s="567">
        <v>2430</v>
      </c>
      <c r="D400" s="568" t="s">
        <v>864</v>
      </c>
      <c r="E400" s="569" t="s">
        <v>110</v>
      </c>
      <c r="F400" s="570" t="s">
        <v>111</v>
      </c>
      <c r="G400" s="570"/>
      <c r="H400" s="571">
        <v>29221</v>
      </c>
      <c r="I400" s="572" t="s">
        <v>122</v>
      </c>
      <c r="J400" s="573" t="s">
        <v>123</v>
      </c>
      <c r="K400" s="574" t="s">
        <v>118</v>
      </c>
      <c r="L400" s="575" t="s">
        <v>123</v>
      </c>
      <c r="M400" s="575" t="s">
        <v>123</v>
      </c>
      <c r="N400" s="576" t="s">
        <v>865</v>
      </c>
      <c r="O400" s="577">
        <v>4.68</v>
      </c>
      <c r="P400" s="578">
        <v>2.92</v>
      </c>
      <c r="Q400" s="579">
        <v>2.92</v>
      </c>
      <c r="R400" s="580">
        <v>0.498</v>
      </c>
    </row>
    <row r="401" spans="1:18" s="306" customFormat="1" ht="12.75" customHeight="1" x14ac:dyDescent="0.25">
      <c r="A401" s="565">
        <v>2431</v>
      </c>
      <c r="B401" s="566" t="s">
        <v>866</v>
      </c>
      <c r="C401" s="567">
        <v>2431</v>
      </c>
      <c r="D401" s="568" t="s">
        <v>866</v>
      </c>
      <c r="E401" s="569" t="s">
        <v>110</v>
      </c>
      <c r="F401" s="570" t="s">
        <v>111</v>
      </c>
      <c r="G401" s="570"/>
      <c r="H401" s="571">
        <v>33178</v>
      </c>
      <c r="I401" s="572" t="s">
        <v>867</v>
      </c>
      <c r="J401" s="573" t="s">
        <v>83</v>
      </c>
      <c r="K401" s="574" t="s">
        <v>128</v>
      </c>
      <c r="L401" s="575" t="s">
        <v>123</v>
      </c>
      <c r="M401" s="575" t="s">
        <v>123</v>
      </c>
      <c r="N401" s="576" t="s">
        <v>868</v>
      </c>
      <c r="O401" s="577">
        <v>5.0004</v>
      </c>
      <c r="P401" s="578">
        <v>4.2839999999999998</v>
      </c>
      <c r="Q401" s="579">
        <v>4.2839999999999998</v>
      </c>
      <c r="R401" s="580">
        <v>1.4990000000000001</v>
      </c>
    </row>
    <row r="402" spans="1:18" s="306" customFormat="1" ht="12.75" customHeight="1" x14ac:dyDescent="0.25">
      <c r="A402" s="565">
        <v>2432</v>
      </c>
      <c r="B402" s="566" t="s">
        <v>869</v>
      </c>
      <c r="C402" s="567">
        <v>2432</v>
      </c>
      <c r="D402" s="568" t="s">
        <v>869</v>
      </c>
      <c r="E402" s="569" t="s">
        <v>110</v>
      </c>
      <c r="F402" s="570" t="s">
        <v>111</v>
      </c>
      <c r="G402" s="570"/>
      <c r="H402" s="571">
        <v>32448</v>
      </c>
      <c r="I402" s="572" t="s">
        <v>122</v>
      </c>
      <c r="J402" s="573" t="s">
        <v>123</v>
      </c>
      <c r="K402" s="574" t="s">
        <v>118</v>
      </c>
      <c r="L402" s="575" t="s">
        <v>123</v>
      </c>
      <c r="M402" s="575" t="s">
        <v>123</v>
      </c>
      <c r="N402" s="576" t="s">
        <v>870</v>
      </c>
      <c r="O402" s="577">
        <v>4.4000000000000004</v>
      </c>
      <c r="P402" s="578">
        <v>2.9239999999999999</v>
      </c>
      <c r="Q402" s="579">
        <v>2.9239999999999999</v>
      </c>
      <c r="R402" s="580">
        <v>0.79500000000000004</v>
      </c>
    </row>
    <row r="403" spans="1:18" s="306" customFormat="1" ht="12.75" customHeight="1" x14ac:dyDescent="0.25">
      <c r="A403" s="565">
        <v>2433</v>
      </c>
      <c r="B403" s="566" t="s">
        <v>871</v>
      </c>
      <c r="C403" s="567">
        <v>2433</v>
      </c>
      <c r="D403" s="568" t="s">
        <v>871</v>
      </c>
      <c r="E403" s="569" t="s">
        <v>143</v>
      </c>
      <c r="F403" s="570" t="s">
        <v>144</v>
      </c>
      <c r="G403" s="570"/>
      <c r="H403" s="571">
        <v>33909</v>
      </c>
      <c r="I403" s="572" t="s">
        <v>867</v>
      </c>
      <c r="J403" s="573" t="s">
        <v>123</v>
      </c>
      <c r="K403" s="574" t="s">
        <v>179</v>
      </c>
      <c r="L403" s="575" t="s">
        <v>123</v>
      </c>
      <c r="M403" s="575" t="s">
        <v>123</v>
      </c>
      <c r="N403" s="576" t="s">
        <v>872</v>
      </c>
      <c r="O403" s="577">
        <v>21.584899999999998</v>
      </c>
      <c r="P403" s="578">
        <v>19.75</v>
      </c>
      <c r="Q403" s="579">
        <v>19.75</v>
      </c>
      <c r="R403" s="580">
        <v>19.78</v>
      </c>
    </row>
    <row r="404" spans="1:18" s="306" customFormat="1" ht="12.75" customHeight="1" x14ac:dyDescent="0.25">
      <c r="A404" s="565">
        <v>2434</v>
      </c>
      <c r="B404" s="566" t="s">
        <v>873</v>
      </c>
      <c r="C404" s="567">
        <v>2434</v>
      </c>
      <c r="D404" s="568" t="s">
        <v>873</v>
      </c>
      <c r="E404" s="569" t="s">
        <v>110</v>
      </c>
      <c r="F404" s="570" t="s">
        <v>111</v>
      </c>
      <c r="G404" s="570"/>
      <c r="H404" s="571">
        <v>10228</v>
      </c>
      <c r="I404" s="572" t="s">
        <v>122</v>
      </c>
      <c r="J404" s="573" t="s">
        <v>123</v>
      </c>
      <c r="K404" s="574" t="s">
        <v>93</v>
      </c>
      <c r="L404" s="575" t="s">
        <v>123</v>
      </c>
      <c r="M404" s="575" t="s">
        <v>123</v>
      </c>
      <c r="N404" s="576" t="s">
        <v>874</v>
      </c>
      <c r="O404" s="577">
        <v>3.5200000000000005</v>
      </c>
      <c r="P404" s="578">
        <v>1.7490000000000001</v>
      </c>
      <c r="Q404" s="579">
        <v>1.7490000000000001</v>
      </c>
      <c r="R404" s="580">
        <v>1.038</v>
      </c>
    </row>
    <row r="405" spans="1:18" s="306" customFormat="1" ht="12.75" customHeight="1" x14ac:dyDescent="0.25">
      <c r="A405" s="565">
        <v>2435</v>
      </c>
      <c r="B405" s="566" t="s">
        <v>875</v>
      </c>
      <c r="C405" s="567">
        <v>2435</v>
      </c>
      <c r="D405" s="568" t="s">
        <v>875</v>
      </c>
      <c r="E405" s="569" t="s">
        <v>110</v>
      </c>
      <c r="F405" s="570" t="s">
        <v>111</v>
      </c>
      <c r="G405" s="570"/>
      <c r="H405" s="571">
        <v>4384</v>
      </c>
      <c r="I405" s="572" t="s">
        <v>122</v>
      </c>
      <c r="J405" s="573" t="s">
        <v>123</v>
      </c>
      <c r="K405" s="574" t="s">
        <v>118</v>
      </c>
      <c r="L405" s="575" t="s">
        <v>123</v>
      </c>
      <c r="M405" s="575" t="s">
        <v>123</v>
      </c>
      <c r="N405" s="576" t="s">
        <v>455</v>
      </c>
      <c r="O405" s="577">
        <v>1.6800000000000002</v>
      </c>
      <c r="P405" s="578">
        <v>0.754</v>
      </c>
      <c r="Q405" s="579">
        <v>0.754</v>
      </c>
      <c r="R405" s="580">
        <v>0</v>
      </c>
    </row>
    <row r="406" spans="1:18" s="306" customFormat="1" ht="12.75" customHeight="1" x14ac:dyDescent="0.25">
      <c r="A406" s="565">
        <v>2462</v>
      </c>
      <c r="B406" s="566" t="s">
        <v>876</v>
      </c>
      <c r="C406" s="567">
        <v>2462</v>
      </c>
      <c r="D406" s="568" t="s">
        <v>876</v>
      </c>
      <c r="E406" s="569" t="s">
        <v>80</v>
      </c>
      <c r="F406" s="570" t="s">
        <v>722</v>
      </c>
      <c r="G406" s="570"/>
      <c r="H406" s="571">
        <v>37704</v>
      </c>
      <c r="I406" s="572" t="s">
        <v>537</v>
      </c>
      <c r="J406" s="573" t="s">
        <v>105</v>
      </c>
      <c r="K406" s="574" t="s">
        <v>390</v>
      </c>
      <c r="L406" s="575" t="s">
        <v>92</v>
      </c>
      <c r="M406" s="575" t="s">
        <v>195</v>
      </c>
      <c r="N406" s="576"/>
      <c r="O406" s="577">
        <v>10.68</v>
      </c>
      <c r="P406" s="578">
        <v>1.415</v>
      </c>
      <c r="Q406" s="579">
        <v>1.415</v>
      </c>
      <c r="R406" s="580">
        <v>1.242</v>
      </c>
    </row>
    <row r="407" spans="1:18" s="306" customFormat="1" ht="12.75" customHeight="1" x14ac:dyDescent="0.25">
      <c r="A407" s="565">
        <v>2466</v>
      </c>
      <c r="B407" s="566" t="s">
        <v>877</v>
      </c>
      <c r="C407" s="567">
        <v>2466</v>
      </c>
      <c r="D407" s="568" t="s">
        <v>877</v>
      </c>
      <c r="E407" s="569" t="s">
        <v>80</v>
      </c>
      <c r="F407" s="570" t="s">
        <v>90</v>
      </c>
      <c r="G407" s="570"/>
      <c r="H407" s="571">
        <v>18629</v>
      </c>
      <c r="I407" s="572" t="s">
        <v>878</v>
      </c>
      <c r="J407" s="573" t="s">
        <v>105</v>
      </c>
      <c r="K407" s="574" t="s">
        <v>84</v>
      </c>
      <c r="L407" s="575" t="s">
        <v>163</v>
      </c>
      <c r="M407" s="575" t="s">
        <v>107</v>
      </c>
      <c r="N407" s="576" t="s">
        <v>879</v>
      </c>
      <c r="O407" s="577">
        <v>3.2</v>
      </c>
      <c r="P407" s="578">
        <v>2.7</v>
      </c>
      <c r="Q407" s="579">
        <v>2.7</v>
      </c>
      <c r="R407" s="580">
        <v>2.6</v>
      </c>
    </row>
    <row r="408" spans="1:18" s="306" customFormat="1" ht="12.75" customHeight="1" x14ac:dyDescent="0.25">
      <c r="A408" s="565">
        <v>2467</v>
      </c>
      <c r="B408" s="566" t="s">
        <v>880</v>
      </c>
      <c r="C408" s="567">
        <v>2467</v>
      </c>
      <c r="D408" s="568" t="s">
        <v>880</v>
      </c>
      <c r="E408" s="569" t="s">
        <v>80</v>
      </c>
      <c r="F408" s="570" t="s">
        <v>90</v>
      </c>
      <c r="G408" s="570"/>
      <c r="H408" s="571">
        <v>18629</v>
      </c>
      <c r="I408" s="572" t="s">
        <v>878</v>
      </c>
      <c r="J408" s="573" t="s">
        <v>105</v>
      </c>
      <c r="K408" s="574" t="s">
        <v>84</v>
      </c>
      <c r="L408" s="575" t="s">
        <v>163</v>
      </c>
      <c r="M408" s="575" t="s">
        <v>107</v>
      </c>
      <c r="N408" s="576" t="s">
        <v>879</v>
      </c>
      <c r="O408" s="577">
        <v>4.0999999999999996</v>
      </c>
      <c r="P408" s="578">
        <v>3.4</v>
      </c>
      <c r="Q408" s="579">
        <v>3.4</v>
      </c>
      <c r="R408" s="580">
        <v>3.4</v>
      </c>
    </row>
    <row r="409" spans="1:18" s="306" customFormat="1" ht="12.75" customHeight="1" x14ac:dyDescent="0.25">
      <c r="A409" s="565">
        <v>2468</v>
      </c>
      <c r="B409" s="566" t="s">
        <v>881</v>
      </c>
      <c r="C409" s="567">
        <v>2468</v>
      </c>
      <c r="D409" s="568" t="s">
        <v>881</v>
      </c>
      <c r="E409" s="569" t="s">
        <v>80</v>
      </c>
      <c r="F409" s="570" t="s">
        <v>90</v>
      </c>
      <c r="G409" s="570"/>
      <c r="H409" s="571">
        <v>18629</v>
      </c>
      <c r="I409" s="572" t="s">
        <v>878</v>
      </c>
      <c r="J409" s="573" t="s">
        <v>105</v>
      </c>
      <c r="K409" s="574" t="s">
        <v>84</v>
      </c>
      <c r="L409" s="575" t="s">
        <v>163</v>
      </c>
      <c r="M409" s="575" t="s">
        <v>107</v>
      </c>
      <c r="N409" s="576" t="s">
        <v>879</v>
      </c>
      <c r="O409" s="577">
        <v>2.2000000000000002</v>
      </c>
      <c r="P409" s="578">
        <v>1.9</v>
      </c>
      <c r="Q409" s="579">
        <v>1.9</v>
      </c>
      <c r="R409" s="580">
        <v>1.9</v>
      </c>
    </row>
    <row r="410" spans="1:18" s="306" customFormat="1" ht="12.75" customHeight="1" x14ac:dyDescent="0.25">
      <c r="A410" s="565">
        <v>2469</v>
      </c>
      <c r="B410" s="566" t="s">
        <v>882</v>
      </c>
      <c r="C410" s="567">
        <v>2469</v>
      </c>
      <c r="D410" s="568" t="s">
        <v>882</v>
      </c>
      <c r="E410" s="569" t="s">
        <v>80</v>
      </c>
      <c r="F410" s="570" t="s">
        <v>90</v>
      </c>
      <c r="G410" s="570"/>
      <c r="H410" s="571">
        <v>18629</v>
      </c>
      <c r="I410" s="572" t="s">
        <v>878</v>
      </c>
      <c r="J410" s="573" t="s">
        <v>105</v>
      </c>
      <c r="K410" s="574" t="s">
        <v>84</v>
      </c>
      <c r="L410" s="575" t="s">
        <v>163</v>
      </c>
      <c r="M410" s="575" t="s">
        <v>107</v>
      </c>
      <c r="N410" s="576" t="s">
        <v>879</v>
      </c>
      <c r="O410" s="577">
        <v>2.2000000000000002</v>
      </c>
      <c r="P410" s="578">
        <v>1.9</v>
      </c>
      <c r="Q410" s="579">
        <v>1.9</v>
      </c>
      <c r="R410" s="580">
        <v>1.9</v>
      </c>
    </row>
    <row r="411" spans="1:18" s="306" customFormat="1" ht="12.75" customHeight="1" x14ac:dyDescent="0.25">
      <c r="A411" s="565">
        <v>2470</v>
      </c>
      <c r="B411" s="566" t="s">
        <v>883</v>
      </c>
      <c r="C411" s="567">
        <v>2470</v>
      </c>
      <c r="D411" s="568" t="s">
        <v>883</v>
      </c>
      <c r="E411" s="569" t="s">
        <v>80</v>
      </c>
      <c r="F411" s="570" t="s">
        <v>90</v>
      </c>
      <c r="G411" s="570"/>
      <c r="H411" s="571">
        <v>18629</v>
      </c>
      <c r="I411" s="572" t="s">
        <v>878</v>
      </c>
      <c r="J411" s="573" t="s">
        <v>105</v>
      </c>
      <c r="K411" s="574" t="s">
        <v>84</v>
      </c>
      <c r="L411" s="575" t="s">
        <v>163</v>
      </c>
      <c r="M411" s="575" t="s">
        <v>107</v>
      </c>
      <c r="N411" s="576" t="s">
        <v>879</v>
      </c>
      <c r="O411" s="577">
        <v>5.6</v>
      </c>
      <c r="P411" s="578">
        <v>4.9989999999999997</v>
      </c>
      <c r="Q411" s="579">
        <v>4.9989999999999997</v>
      </c>
      <c r="R411" s="580">
        <v>4.9989999999999997</v>
      </c>
    </row>
    <row r="412" spans="1:18" s="306" customFormat="1" ht="12.75" customHeight="1" x14ac:dyDescent="0.25">
      <c r="A412" s="565">
        <v>10349</v>
      </c>
      <c r="B412" s="566" t="s">
        <v>884</v>
      </c>
      <c r="C412" s="567">
        <v>37040</v>
      </c>
      <c r="D412" s="568" t="s">
        <v>885</v>
      </c>
      <c r="E412" s="569" t="s">
        <v>88</v>
      </c>
      <c r="F412" s="570" t="s">
        <v>89</v>
      </c>
      <c r="G412" s="570"/>
      <c r="H412" s="571">
        <v>18264</v>
      </c>
      <c r="I412" s="572" t="s">
        <v>298</v>
      </c>
      <c r="J412" s="573" t="s">
        <v>105</v>
      </c>
      <c r="K412" s="574" t="s">
        <v>84</v>
      </c>
      <c r="L412" s="575" t="s">
        <v>260</v>
      </c>
      <c r="M412" s="575" t="s">
        <v>261</v>
      </c>
      <c r="N412" s="576" t="s">
        <v>299</v>
      </c>
      <c r="O412" s="577">
        <v>23.46</v>
      </c>
      <c r="P412" s="578">
        <v>22.937999999999999</v>
      </c>
      <c r="Q412" s="579">
        <v>22.937999999999999</v>
      </c>
      <c r="R412" s="580">
        <v>22.937999999999999</v>
      </c>
    </row>
    <row r="413" spans="1:18" s="306" customFormat="1" ht="12.75" customHeight="1" x14ac:dyDescent="0.25">
      <c r="A413" s="565">
        <v>10401</v>
      </c>
      <c r="B413" s="566" t="s">
        <v>886</v>
      </c>
      <c r="C413" s="567">
        <v>10401</v>
      </c>
      <c r="D413" s="568" t="s">
        <v>886</v>
      </c>
      <c r="E413" s="569" t="s">
        <v>110</v>
      </c>
      <c r="F413" s="570" t="s">
        <v>111</v>
      </c>
      <c r="G413" s="570"/>
      <c r="H413" s="571">
        <v>31017</v>
      </c>
      <c r="I413" s="572" t="s">
        <v>82</v>
      </c>
      <c r="J413" s="573" t="s">
        <v>83</v>
      </c>
      <c r="K413" s="574" t="s">
        <v>128</v>
      </c>
      <c r="L413" s="575" t="s">
        <v>83</v>
      </c>
      <c r="M413" s="575" t="s">
        <v>83</v>
      </c>
      <c r="N413" s="576"/>
      <c r="O413" s="577">
        <v>0.1</v>
      </c>
      <c r="P413" s="578">
        <v>0</v>
      </c>
      <c r="Q413" s="579">
        <v>0</v>
      </c>
      <c r="R413" s="580">
        <v>0</v>
      </c>
    </row>
    <row r="414" spans="1:18" s="306" customFormat="1" ht="12.75" customHeight="1" x14ac:dyDescent="0.25">
      <c r="A414" s="565">
        <v>10403</v>
      </c>
      <c r="B414" s="566" t="s">
        <v>887</v>
      </c>
      <c r="C414" s="567">
        <v>10403</v>
      </c>
      <c r="D414" s="568" t="s">
        <v>887</v>
      </c>
      <c r="E414" s="569" t="s">
        <v>110</v>
      </c>
      <c r="F414" s="570" t="s">
        <v>111</v>
      </c>
      <c r="G414" s="570"/>
      <c r="H414" s="571">
        <v>31199</v>
      </c>
      <c r="I414" s="572" t="s">
        <v>82</v>
      </c>
      <c r="J414" s="573" t="s">
        <v>83</v>
      </c>
      <c r="K414" s="574" t="s">
        <v>128</v>
      </c>
      <c r="L414" s="575" t="s">
        <v>83</v>
      </c>
      <c r="M414" s="575" t="s">
        <v>83</v>
      </c>
      <c r="N414" s="576"/>
      <c r="O414" s="577">
        <v>0.3</v>
      </c>
      <c r="P414" s="578">
        <v>4.8000000000000001E-2</v>
      </c>
      <c r="Q414" s="579">
        <v>4.8000000000000001E-2</v>
      </c>
      <c r="R414" s="580">
        <v>0</v>
      </c>
    </row>
    <row r="415" spans="1:18" s="306" customFormat="1" ht="12.75" customHeight="1" x14ac:dyDescent="0.25">
      <c r="A415" s="565">
        <v>10406</v>
      </c>
      <c r="B415" s="566" t="s">
        <v>888</v>
      </c>
      <c r="C415" s="567">
        <v>10406</v>
      </c>
      <c r="D415" s="568" t="s">
        <v>888</v>
      </c>
      <c r="E415" s="569" t="s">
        <v>110</v>
      </c>
      <c r="F415" s="570" t="s">
        <v>111</v>
      </c>
      <c r="G415" s="570"/>
      <c r="H415" s="571">
        <v>38047</v>
      </c>
      <c r="I415" s="572" t="s">
        <v>82</v>
      </c>
      <c r="J415" s="573" t="s">
        <v>83</v>
      </c>
      <c r="K415" s="574" t="s">
        <v>131</v>
      </c>
      <c r="L415" s="575" t="s">
        <v>83</v>
      </c>
      <c r="M415" s="575" t="s">
        <v>83</v>
      </c>
      <c r="N415" s="576"/>
      <c r="O415" s="577">
        <v>0.88200000000000001</v>
      </c>
      <c r="P415" s="578">
        <v>0</v>
      </c>
      <c r="Q415" s="579">
        <v>0</v>
      </c>
      <c r="R415" s="580">
        <v>0</v>
      </c>
    </row>
    <row r="416" spans="1:18" s="306" customFormat="1" ht="12.75" customHeight="1" x14ac:dyDescent="0.25">
      <c r="A416" s="565">
        <v>10409</v>
      </c>
      <c r="B416" s="566" t="s">
        <v>889</v>
      </c>
      <c r="C416" s="567">
        <v>10409</v>
      </c>
      <c r="D416" s="568" t="s">
        <v>889</v>
      </c>
      <c r="E416" s="569" t="s">
        <v>110</v>
      </c>
      <c r="F416" s="570" t="s">
        <v>111</v>
      </c>
      <c r="G416" s="570"/>
      <c r="H416" s="571">
        <v>38047</v>
      </c>
      <c r="I416" s="572" t="s">
        <v>122</v>
      </c>
      <c r="J416" s="573" t="s">
        <v>83</v>
      </c>
      <c r="K416" s="574" t="s">
        <v>131</v>
      </c>
      <c r="L416" s="575" t="s">
        <v>83</v>
      </c>
      <c r="M416" s="575" t="s">
        <v>83</v>
      </c>
      <c r="N416" s="576"/>
      <c r="O416" s="577">
        <v>0.77900000000000003</v>
      </c>
      <c r="P416" s="578">
        <v>0</v>
      </c>
      <c r="Q416" s="579">
        <v>0</v>
      </c>
      <c r="R416" s="580">
        <v>0</v>
      </c>
    </row>
    <row r="417" spans="1:18" s="306" customFormat="1" ht="12.75" customHeight="1" x14ac:dyDescent="0.25">
      <c r="A417" s="565">
        <v>10424</v>
      </c>
      <c r="B417" s="566" t="s">
        <v>890</v>
      </c>
      <c r="C417" s="567">
        <v>10424</v>
      </c>
      <c r="D417" s="568" t="s">
        <v>890</v>
      </c>
      <c r="E417" s="569" t="s">
        <v>110</v>
      </c>
      <c r="F417" s="570" t="s">
        <v>111</v>
      </c>
      <c r="G417" s="570"/>
      <c r="H417" s="571">
        <v>38160</v>
      </c>
      <c r="I417" s="572" t="s">
        <v>3465</v>
      </c>
      <c r="J417" s="573" t="s">
        <v>83</v>
      </c>
      <c r="K417" s="574" t="s">
        <v>93</v>
      </c>
      <c r="L417" s="575" t="s">
        <v>83</v>
      </c>
      <c r="M417" s="575" t="s">
        <v>83</v>
      </c>
      <c r="N417" s="576" t="s">
        <v>891</v>
      </c>
      <c r="O417" s="577">
        <v>30.400000000000002</v>
      </c>
      <c r="P417" s="578">
        <v>6.5279999999999996</v>
      </c>
      <c r="Q417" s="579">
        <v>6.5279999999999996</v>
      </c>
      <c r="R417" s="580">
        <v>2.9550000000000001</v>
      </c>
    </row>
    <row r="418" spans="1:18" s="306" customFormat="1" ht="12.75" customHeight="1" x14ac:dyDescent="0.25">
      <c r="A418" s="565">
        <v>10615</v>
      </c>
      <c r="B418" s="566" t="s">
        <v>3481</v>
      </c>
      <c r="C418" s="567">
        <v>10615</v>
      </c>
      <c r="D418" s="568" t="s">
        <v>892</v>
      </c>
      <c r="E418" s="569" t="s">
        <v>80</v>
      </c>
      <c r="F418" s="570" t="s">
        <v>722</v>
      </c>
      <c r="G418" s="570"/>
      <c r="H418" s="571">
        <v>38292</v>
      </c>
      <c r="I418" s="572" t="s">
        <v>122</v>
      </c>
      <c r="J418" s="573" t="s">
        <v>123</v>
      </c>
      <c r="K418" s="574" t="s">
        <v>390</v>
      </c>
      <c r="L418" s="575" t="s">
        <v>123</v>
      </c>
      <c r="M418" s="575" t="s">
        <v>123</v>
      </c>
      <c r="N418" s="576"/>
      <c r="O418" s="577">
        <v>0.98</v>
      </c>
      <c r="P418" s="578">
        <v>0.499</v>
      </c>
      <c r="Q418" s="579">
        <v>0.499</v>
      </c>
      <c r="R418" s="580">
        <v>0.502</v>
      </c>
    </row>
    <row r="419" spans="1:18" s="306" customFormat="1" ht="12.75" customHeight="1" x14ac:dyDescent="0.25">
      <c r="A419" s="565">
        <v>10770</v>
      </c>
      <c r="B419" s="566" t="s">
        <v>893</v>
      </c>
      <c r="C419" s="567">
        <v>10770</v>
      </c>
      <c r="D419" s="568" t="s">
        <v>893</v>
      </c>
      <c r="E419" s="569" t="s">
        <v>110</v>
      </c>
      <c r="F419" s="570" t="s">
        <v>111</v>
      </c>
      <c r="G419" s="570"/>
      <c r="H419" s="571">
        <v>38362</v>
      </c>
      <c r="I419" s="572" t="s">
        <v>643</v>
      </c>
      <c r="J419" s="573" t="s">
        <v>105</v>
      </c>
      <c r="K419" s="574" t="s">
        <v>218</v>
      </c>
      <c r="L419" s="575" t="s">
        <v>106</v>
      </c>
      <c r="M419" s="575" t="s">
        <v>107</v>
      </c>
      <c r="N419" s="576"/>
      <c r="O419" s="577">
        <v>1.25</v>
      </c>
      <c r="P419" s="578">
        <v>0.98399999999999999</v>
      </c>
      <c r="Q419" s="579">
        <v>0.98399999999999999</v>
      </c>
      <c r="R419" s="580">
        <v>7.4999999999999997E-2</v>
      </c>
    </row>
    <row r="420" spans="1:18" s="306" customFormat="1" ht="12.75" customHeight="1" x14ac:dyDescent="0.25">
      <c r="A420" s="565">
        <v>10801</v>
      </c>
      <c r="B420" s="566" t="s">
        <v>894</v>
      </c>
      <c r="C420" s="567">
        <v>10801</v>
      </c>
      <c r="D420" s="568" t="s">
        <v>894</v>
      </c>
      <c r="E420" s="569" t="s">
        <v>80</v>
      </c>
      <c r="F420" s="570" t="s">
        <v>81</v>
      </c>
      <c r="G420" s="570"/>
      <c r="H420" s="571">
        <v>38384</v>
      </c>
      <c r="I420" s="572" t="s">
        <v>531</v>
      </c>
      <c r="J420" s="573" t="s">
        <v>123</v>
      </c>
      <c r="K420" s="574" t="s">
        <v>131</v>
      </c>
      <c r="L420" s="575" t="s">
        <v>83</v>
      </c>
      <c r="M420" s="575" t="s">
        <v>123</v>
      </c>
      <c r="N420" s="576"/>
      <c r="O420" s="577">
        <v>6.2</v>
      </c>
      <c r="P420" s="578">
        <v>3.7749999999999999</v>
      </c>
      <c r="Q420" s="579">
        <v>3.7749999999999999</v>
      </c>
      <c r="R420" s="580">
        <v>4.0140000000000002</v>
      </c>
    </row>
    <row r="421" spans="1:18" s="306" customFormat="1" ht="12.75" customHeight="1" x14ac:dyDescent="0.25">
      <c r="A421" s="565">
        <v>10880</v>
      </c>
      <c r="B421" s="566" t="s">
        <v>3482</v>
      </c>
      <c r="C421" s="567">
        <v>10880</v>
      </c>
      <c r="D421" s="568" t="s">
        <v>3482</v>
      </c>
      <c r="E421" s="569" t="s">
        <v>121</v>
      </c>
      <c r="F421" s="570" t="s">
        <v>90</v>
      </c>
      <c r="G421" s="570"/>
      <c r="H421" s="571">
        <v>38636</v>
      </c>
      <c r="I421" s="572" t="s">
        <v>895</v>
      </c>
      <c r="J421" s="573" t="s">
        <v>105</v>
      </c>
      <c r="K421" s="574" t="s">
        <v>128</v>
      </c>
      <c r="L421" s="575" t="s">
        <v>260</v>
      </c>
      <c r="M421" s="575" t="s">
        <v>261</v>
      </c>
      <c r="N421" s="576" t="s">
        <v>896</v>
      </c>
      <c r="O421" s="577">
        <v>35.6</v>
      </c>
      <c r="P421" s="578">
        <v>0</v>
      </c>
      <c r="Q421" s="579">
        <v>0</v>
      </c>
      <c r="R421" s="580">
        <v>0</v>
      </c>
    </row>
    <row r="422" spans="1:18" s="306" customFormat="1" ht="12.75" customHeight="1" x14ac:dyDescent="0.25">
      <c r="A422" s="565">
        <v>10959</v>
      </c>
      <c r="B422" s="566" t="s">
        <v>897</v>
      </c>
      <c r="C422" s="567">
        <v>10959</v>
      </c>
      <c r="D422" s="568" t="s">
        <v>897</v>
      </c>
      <c r="E422" s="569" t="s">
        <v>80</v>
      </c>
      <c r="F422" s="570" t="s">
        <v>81</v>
      </c>
      <c r="G422" s="570"/>
      <c r="H422" s="571">
        <v>38504</v>
      </c>
      <c r="I422" s="572" t="s">
        <v>898</v>
      </c>
      <c r="J422" s="573" t="s">
        <v>92</v>
      </c>
      <c r="K422" s="574" t="s">
        <v>93</v>
      </c>
      <c r="L422" s="575" t="s">
        <v>92</v>
      </c>
      <c r="M422" s="575" t="s">
        <v>92</v>
      </c>
      <c r="N422" s="576" t="s">
        <v>899</v>
      </c>
      <c r="O422" s="577">
        <v>6.4</v>
      </c>
      <c r="P422" s="578">
        <v>0</v>
      </c>
      <c r="Q422" s="579">
        <v>0</v>
      </c>
      <c r="R422" s="580">
        <v>0</v>
      </c>
    </row>
    <row r="423" spans="1:18" s="306" customFormat="1" ht="12.75" customHeight="1" x14ac:dyDescent="0.25">
      <c r="A423" s="565">
        <v>11052</v>
      </c>
      <c r="B423" s="566" t="s">
        <v>903</v>
      </c>
      <c r="C423" s="567">
        <v>11052</v>
      </c>
      <c r="D423" s="568" t="s">
        <v>903</v>
      </c>
      <c r="E423" s="569" t="s">
        <v>80</v>
      </c>
      <c r="F423" s="570" t="s">
        <v>81</v>
      </c>
      <c r="G423" s="570"/>
      <c r="H423" s="571">
        <v>38579</v>
      </c>
      <c r="I423" s="572" t="s">
        <v>904</v>
      </c>
      <c r="J423" s="573" t="s">
        <v>105</v>
      </c>
      <c r="K423" s="574" t="s">
        <v>179</v>
      </c>
      <c r="L423" s="575" t="s">
        <v>195</v>
      </c>
      <c r="M423" s="575" t="s">
        <v>195</v>
      </c>
      <c r="N423" s="576"/>
      <c r="O423" s="577">
        <v>3.3</v>
      </c>
      <c r="P423" s="578">
        <v>1.8069999999999999</v>
      </c>
      <c r="Q423" s="579">
        <v>1.8069999999999999</v>
      </c>
      <c r="R423" s="580">
        <v>1.857</v>
      </c>
    </row>
    <row r="424" spans="1:18" s="306" customFormat="1" ht="12.75" customHeight="1" x14ac:dyDescent="0.25">
      <c r="A424" s="565">
        <v>11126</v>
      </c>
      <c r="B424" s="566" t="s">
        <v>905</v>
      </c>
      <c r="C424" s="567">
        <v>11126</v>
      </c>
      <c r="D424" s="568" t="s">
        <v>905</v>
      </c>
      <c r="E424" s="569" t="s">
        <v>110</v>
      </c>
      <c r="F424" s="570" t="s">
        <v>111</v>
      </c>
      <c r="G424" s="570"/>
      <c r="H424" s="571">
        <v>38987</v>
      </c>
      <c r="I424" s="572" t="s">
        <v>122</v>
      </c>
      <c r="J424" s="573" t="s">
        <v>123</v>
      </c>
      <c r="K424" s="574" t="s">
        <v>124</v>
      </c>
      <c r="L424" s="575" t="s">
        <v>123</v>
      </c>
      <c r="M424" s="575" t="s">
        <v>123</v>
      </c>
      <c r="N424" s="576"/>
      <c r="O424" s="577">
        <v>4.9219999999999997</v>
      </c>
      <c r="P424" s="578">
        <v>2.1850000000000001</v>
      </c>
      <c r="Q424" s="579">
        <v>2.1850000000000001</v>
      </c>
      <c r="R424" s="580">
        <v>1.492</v>
      </c>
    </row>
    <row r="425" spans="1:18" s="306" customFormat="1" ht="12.75" customHeight="1" x14ac:dyDescent="0.25">
      <c r="A425" s="565">
        <v>11408</v>
      </c>
      <c r="B425" s="566" t="s">
        <v>906</v>
      </c>
      <c r="C425" s="567">
        <v>11408</v>
      </c>
      <c r="D425" s="568" t="s">
        <v>906</v>
      </c>
      <c r="E425" s="569" t="s">
        <v>591</v>
      </c>
      <c r="F425" s="570" t="s">
        <v>592</v>
      </c>
      <c r="G425" s="570"/>
      <c r="H425" s="571">
        <v>38622</v>
      </c>
      <c r="I425" s="572" t="s">
        <v>835</v>
      </c>
      <c r="J425" s="573" t="s">
        <v>105</v>
      </c>
      <c r="K425" s="574" t="s">
        <v>140</v>
      </c>
      <c r="L425" s="575" t="s">
        <v>195</v>
      </c>
      <c r="M425" s="575" t="s">
        <v>195</v>
      </c>
      <c r="N425" s="576" t="s">
        <v>907</v>
      </c>
      <c r="O425" s="577">
        <v>1.8</v>
      </c>
      <c r="P425" s="578">
        <v>0.182</v>
      </c>
      <c r="Q425" s="579">
        <v>0.182</v>
      </c>
      <c r="R425" s="580">
        <v>2.1999999999999999E-2</v>
      </c>
    </row>
    <row r="426" spans="1:18" s="306" customFormat="1" ht="12.75" customHeight="1" x14ac:dyDescent="0.25">
      <c r="A426" s="565">
        <v>11424</v>
      </c>
      <c r="B426" s="566" t="s">
        <v>908</v>
      </c>
      <c r="C426" s="567">
        <v>11424</v>
      </c>
      <c r="D426" s="568" t="s">
        <v>908</v>
      </c>
      <c r="E426" s="569" t="s">
        <v>110</v>
      </c>
      <c r="F426" s="570" t="s">
        <v>111</v>
      </c>
      <c r="G426" s="570"/>
      <c r="H426" s="571">
        <v>38904</v>
      </c>
      <c r="I426" s="572" t="s">
        <v>3465</v>
      </c>
      <c r="J426" s="573" t="s">
        <v>117</v>
      </c>
      <c r="K426" s="574" t="s">
        <v>84</v>
      </c>
      <c r="L426" s="575" t="s">
        <v>117</v>
      </c>
      <c r="M426" s="575" t="s">
        <v>117</v>
      </c>
      <c r="N426" s="576" t="s">
        <v>909</v>
      </c>
      <c r="O426" s="577">
        <v>44.174999999999997</v>
      </c>
      <c r="P426" s="578">
        <v>34.545000000000002</v>
      </c>
      <c r="Q426" s="579">
        <v>34.545000000000002</v>
      </c>
      <c r="R426" s="580">
        <v>19.384</v>
      </c>
    </row>
    <row r="427" spans="1:18" s="306" customFormat="1" ht="12.75" customHeight="1" x14ac:dyDescent="0.25">
      <c r="A427" s="565">
        <v>11827</v>
      </c>
      <c r="B427" s="566" t="s">
        <v>910</v>
      </c>
      <c r="C427" s="567"/>
      <c r="D427" s="568" t="s">
        <v>3791</v>
      </c>
      <c r="E427" s="569" t="s">
        <v>591</v>
      </c>
      <c r="F427" s="570" t="s">
        <v>592</v>
      </c>
      <c r="G427" s="570"/>
      <c r="H427" s="571">
        <v>38923</v>
      </c>
      <c r="I427" s="572" t="s">
        <v>534</v>
      </c>
      <c r="J427" s="573" t="s">
        <v>92</v>
      </c>
      <c r="K427" s="574" t="s">
        <v>179</v>
      </c>
      <c r="L427" s="575" t="s">
        <v>195</v>
      </c>
      <c r="M427" s="575" t="s">
        <v>92</v>
      </c>
      <c r="N427" s="576"/>
      <c r="O427" s="577">
        <v>0.66</v>
      </c>
      <c r="P427" s="578">
        <v>0</v>
      </c>
      <c r="Q427" s="579">
        <v>0</v>
      </c>
      <c r="R427" s="580">
        <v>0</v>
      </c>
    </row>
    <row r="428" spans="1:18" s="306" customFormat="1" ht="12.75" customHeight="1" x14ac:dyDescent="0.25">
      <c r="A428" s="565">
        <v>11842</v>
      </c>
      <c r="B428" s="566" t="s">
        <v>911</v>
      </c>
      <c r="C428" s="567">
        <v>11842</v>
      </c>
      <c r="D428" s="568" t="s">
        <v>911</v>
      </c>
      <c r="E428" s="569" t="s">
        <v>121</v>
      </c>
      <c r="F428" s="570" t="s">
        <v>90</v>
      </c>
      <c r="G428" s="570"/>
      <c r="H428" s="571">
        <v>38108</v>
      </c>
      <c r="I428" s="572" t="s">
        <v>912</v>
      </c>
      <c r="J428" s="573" t="s">
        <v>101</v>
      </c>
      <c r="K428" s="574" t="s">
        <v>118</v>
      </c>
      <c r="L428" s="575" t="s">
        <v>207</v>
      </c>
      <c r="M428" s="575" t="s">
        <v>101</v>
      </c>
      <c r="N428" s="576" t="s">
        <v>913</v>
      </c>
      <c r="O428" s="577">
        <v>63.75</v>
      </c>
      <c r="P428" s="578">
        <v>71.557000000000002</v>
      </c>
      <c r="Q428" s="579">
        <v>71.557000000000002</v>
      </c>
      <c r="R428" s="580">
        <v>69.361999999999995</v>
      </c>
    </row>
    <row r="429" spans="1:18" s="306" customFormat="1" ht="12.75" customHeight="1" x14ac:dyDescent="0.25">
      <c r="A429" s="565">
        <v>11889</v>
      </c>
      <c r="B429" s="566" t="s">
        <v>914</v>
      </c>
      <c r="C429" s="567"/>
      <c r="D429" s="568" t="s">
        <v>3791</v>
      </c>
      <c r="E429" s="569" t="s">
        <v>900</v>
      </c>
      <c r="F429" s="570" t="s">
        <v>901</v>
      </c>
      <c r="G429" s="570"/>
      <c r="H429" s="571">
        <v>38961</v>
      </c>
      <c r="I429" s="572" t="s">
        <v>534</v>
      </c>
      <c r="J429" s="573" t="s">
        <v>92</v>
      </c>
      <c r="K429" s="574" t="s">
        <v>93</v>
      </c>
      <c r="L429" s="575" t="s">
        <v>92</v>
      </c>
      <c r="M429" s="575" t="s">
        <v>92</v>
      </c>
      <c r="N429" s="576"/>
      <c r="O429" s="577">
        <v>0.05</v>
      </c>
      <c r="P429" s="578">
        <v>0</v>
      </c>
      <c r="Q429" s="579">
        <v>0</v>
      </c>
      <c r="R429" s="580">
        <v>0</v>
      </c>
    </row>
    <row r="430" spans="1:18" s="306" customFormat="1" ht="12.75" customHeight="1" x14ac:dyDescent="0.25">
      <c r="A430" s="565">
        <v>11925</v>
      </c>
      <c r="B430" s="566" t="s">
        <v>915</v>
      </c>
      <c r="C430" s="567">
        <v>11925</v>
      </c>
      <c r="D430" s="568" t="s">
        <v>915</v>
      </c>
      <c r="E430" s="569" t="s">
        <v>900</v>
      </c>
      <c r="F430" s="570" t="s">
        <v>901</v>
      </c>
      <c r="G430" s="570"/>
      <c r="H430" s="571">
        <v>38978</v>
      </c>
      <c r="I430" s="572" t="s">
        <v>259</v>
      </c>
      <c r="J430" s="573" t="s">
        <v>105</v>
      </c>
      <c r="K430" s="574" t="s">
        <v>140</v>
      </c>
      <c r="L430" s="575" t="s">
        <v>195</v>
      </c>
      <c r="M430" s="575" t="s">
        <v>195</v>
      </c>
      <c r="N430" s="576"/>
      <c r="O430" s="577">
        <v>0.42499999999999999</v>
      </c>
      <c r="P430" s="578">
        <v>0</v>
      </c>
      <c r="Q430" s="579">
        <v>0</v>
      </c>
      <c r="R430" s="580">
        <v>6.2E-2</v>
      </c>
    </row>
    <row r="431" spans="1:18" s="306" customFormat="1" ht="12.75" customHeight="1" x14ac:dyDescent="0.25">
      <c r="A431" s="565">
        <v>12108</v>
      </c>
      <c r="B431" s="566" t="s">
        <v>916</v>
      </c>
      <c r="C431" s="567">
        <v>12108</v>
      </c>
      <c r="D431" s="568" t="s">
        <v>916</v>
      </c>
      <c r="E431" s="569" t="s">
        <v>80</v>
      </c>
      <c r="F431" s="570" t="s">
        <v>90</v>
      </c>
      <c r="G431" s="570"/>
      <c r="H431" s="571">
        <v>39052</v>
      </c>
      <c r="I431" s="572" t="s">
        <v>531</v>
      </c>
      <c r="J431" s="573" t="s">
        <v>117</v>
      </c>
      <c r="K431" s="574" t="s">
        <v>218</v>
      </c>
      <c r="L431" s="575" t="s">
        <v>117</v>
      </c>
      <c r="M431" s="575" t="s">
        <v>117</v>
      </c>
      <c r="N431" s="576"/>
      <c r="O431" s="577">
        <v>2</v>
      </c>
      <c r="P431" s="578">
        <v>1.5960000000000001</v>
      </c>
      <c r="Q431" s="579">
        <v>1.5960000000000001</v>
      </c>
      <c r="R431" s="580">
        <v>1.54</v>
      </c>
    </row>
    <row r="432" spans="1:18" s="306" customFormat="1" ht="12.75" customHeight="1" x14ac:dyDescent="0.25">
      <c r="A432" s="565">
        <v>12180</v>
      </c>
      <c r="B432" s="566" t="s">
        <v>917</v>
      </c>
      <c r="C432" s="567">
        <v>12180</v>
      </c>
      <c r="D432" s="568" t="s">
        <v>917</v>
      </c>
      <c r="E432" s="569" t="s">
        <v>80</v>
      </c>
      <c r="F432" s="570" t="s">
        <v>722</v>
      </c>
      <c r="G432" s="570"/>
      <c r="H432" s="571">
        <v>39057</v>
      </c>
      <c r="I432" s="572" t="s">
        <v>918</v>
      </c>
      <c r="J432" s="573" t="s">
        <v>123</v>
      </c>
      <c r="K432" s="574" t="s">
        <v>112</v>
      </c>
      <c r="L432" s="575" t="s">
        <v>123</v>
      </c>
      <c r="M432" s="575" t="s">
        <v>123</v>
      </c>
      <c r="N432" s="576"/>
      <c r="O432" s="577">
        <v>0.6</v>
      </c>
      <c r="P432" s="578">
        <v>0.27500000000000002</v>
      </c>
      <c r="Q432" s="579">
        <v>0.27500000000000002</v>
      </c>
      <c r="R432" s="580">
        <v>0.218</v>
      </c>
    </row>
    <row r="433" spans="1:18" s="306" customFormat="1" ht="12.75" customHeight="1" x14ac:dyDescent="0.25">
      <c r="A433" s="565">
        <v>12274</v>
      </c>
      <c r="B433" s="566" t="s">
        <v>919</v>
      </c>
      <c r="C433" s="567">
        <v>12274</v>
      </c>
      <c r="D433" s="568" t="s">
        <v>919</v>
      </c>
      <c r="E433" s="569" t="s">
        <v>80</v>
      </c>
      <c r="F433" s="570" t="s">
        <v>722</v>
      </c>
      <c r="G433" s="570"/>
      <c r="H433" s="571">
        <v>39114</v>
      </c>
      <c r="I433" s="572" t="s">
        <v>122</v>
      </c>
      <c r="J433" s="573" t="s">
        <v>123</v>
      </c>
      <c r="K433" s="574" t="s">
        <v>112</v>
      </c>
      <c r="L433" s="575" t="s">
        <v>123</v>
      </c>
      <c r="M433" s="575" t="s">
        <v>123</v>
      </c>
      <c r="N433" s="576"/>
      <c r="O433" s="577">
        <v>0.371</v>
      </c>
      <c r="P433" s="578">
        <v>0.214</v>
      </c>
      <c r="Q433" s="579">
        <v>0.214</v>
      </c>
      <c r="R433" s="580">
        <v>0.19600000000000001</v>
      </c>
    </row>
    <row r="434" spans="1:18" s="306" customFormat="1" ht="12.75" customHeight="1" x14ac:dyDescent="0.25">
      <c r="A434" s="565">
        <v>12323</v>
      </c>
      <c r="B434" s="566" t="s">
        <v>920</v>
      </c>
      <c r="C434" s="567">
        <v>12323</v>
      </c>
      <c r="D434" s="568" t="s">
        <v>920</v>
      </c>
      <c r="E434" s="569" t="s">
        <v>80</v>
      </c>
      <c r="F434" s="570" t="s">
        <v>81</v>
      </c>
      <c r="G434" s="570"/>
      <c r="H434" s="571">
        <v>39102</v>
      </c>
      <c r="I434" s="572" t="s">
        <v>531</v>
      </c>
      <c r="J434" s="573" t="s">
        <v>123</v>
      </c>
      <c r="K434" s="574" t="s">
        <v>131</v>
      </c>
      <c r="L434" s="575" t="s">
        <v>83</v>
      </c>
      <c r="M434" s="575" t="s">
        <v>123</v>
      </c>
      <c r="N434" s="576"/>
      <c r="O434" s="577">
        <v>3.2330000000000001</v>
      </c>
      <c r="P434" s="578">
        <v>2.8140000000000001</v>
      </c>
      <c r="Q434" s="579">
        <v>2.8140000000000001</v>
      </c>
      <c r="R434" s="580">
        <v>3.09</v>
      </c>
    </row>
    <row r="435" spans="1:18" s="306" customFormat="1" ht="12.75" customHeight="1" x14ac:dyDescent="0.25">
      <c r="A435" s="565">
        <v>12504</v>
      </c>
      <c r="B435" s="566" t="s">
        <v>921</v>
      </c>
      <c r="C435" s="567">
        <v>12504</v>
      </c>
      <c r="D435" s="568" t="s">
        <v>2580</v>
      </c>
      <c r="E435" s="569" t="s">
        <v>121</v>
      </c>
      <c r="F435" s="570" t="s">
        <v>139</v>
      </c>
      <c r="G435" s="570" t="s">
        <v>89</v>
      </c>
      <c r="H435" s="571">
        <v>40371</v>
      </c>
      <c r="I435" s="572" t="s">
        <v>922</v>
      </c>
      <c r="J435" s="573" t="s">
        <v>101</v>
      </c>
      <c r="K435" s="574" t="s">
        <v>128</v>
      </c>
      <c r="L435" s="575" t="s">
        <v>150</v>
      </c>
      <c r="M435" s="575" t="s">
        <v>101</v>
      </c>
      <c r="N435" s="576" t="s">
        <v>923</v>
      </c>
      <c r="O435" s="577">
        <v>60.499600000000001</v>
      </c>
      <c r="P435" s="578">
        <v>49.2</v>
      </c>
      <c r="Q435" s="579">
        <v>49.2</v>
      </c>
      <c r="R435" s="580">
        <v>46.889000000000003</v>
      </c>
    </row>
    <row r="436" spans="1:18" s="306" customFormat="1" ht="12.75" customHeight="1" x14ac:dyDescent="0.25">
      <c r="A436" s="565">
        <v>12505</v>
      </c>
      <c r="B436" s="566" t="s">
        <v>924</v>
      </c>
      <c r="C436" s="567">
        <v>12505</v>
      </c>
      <c r="D436" s="568" t="s">
        <v>3483</v>
      </c>
      <c r="E436" s="569" t="s">
        <v>121</v>
      </c>
      <c r="F436" s="570" t="s">
        <v>139</v>
      </c>
      <c r="G436" s="570" t="s">
        <v>89</v>
      </c>
      <c r="H436" s="571">
        <v>40718</v>
      </c>
      <c r="I436" s="572" t="s">
        <v>922</v>
      </c>
      <c r="J436" s="573" t="s">
        <v>101</v>
      </c>
      <c r="K436" s="574" t="s">
        <v>93</v>
      </c>
      <c r="L436" s="575" t="s">
        <v>101</v>
      </c>
      <c r="M436" s="575" t="s">
        <v>101</v>
      </c>
      <c r="N436" s="576" t="s">
        <v>925</v>
      </c>
      <c r="O436" s="577">
        <v>60.499600000000001</v>
      </c>
      <c r="P436" s="578">
        <v>49.2</v>
      </c>
      <c r="Q436" s="579">
        <v>49.2</v>
      </c>
      <c r="R436" s="580">
        <v>46.9</v>
      </c>
    </row>
    <row r="437" spans="1:18" s="306" customFormat="1" ht="12.75" customHeight="1" x14ac:dyDescent="0.25">
      <c r="A437" s="565">
        <v>12509</v>
      </c>
      <c r="B437" s="566" t="s">
        <v>926</v>
      </c>
      <c r="C437" s="567">
        <v>12509</v>
      </c>
      <c r="D437" s="568" t="s">
        <v>2582</v>
      </c>
      <c r="E437" s="569" t="s">
        <v>121</v>
      </c>
      <c r="F437" s="570" t="s">
        <v>81</v>
      </c>
      <c r="G437" s="570"/>
      <c r="H437" s="571">
        <v>40106</v>
      </c>
      <c r="I437" s="572" t="s">
        <v>82</v>
      </c>
      <c r="J437" s="573" t="s">
        <v>83</v>
      </c>
      <c r="K437" s="574" t="s">
        <v>84</v>
      </c>
      <c r="L437" s="575" t="s">
        <v>83</v>
      </c>
      <c r="M437" s="575" t="s">
        <v>83</v>
      </c>
      <c r="N437" s="576" t="s">
        <v>927</v>
      </c>
      <c r="O437" s="577">
        <v>4.9560000000000004</v>
      </c>
      <c r="P437" s="578">
        <v>4.3780000000000001</v>
      </c>
      <c r="Q437" s="579">
        <v>4.3780000000000001</v>
      </c>
      <c r="R437" s="580">
        <v>3.008</v>
      </c>
    </row>
    <row r="438" spans="1:18" s="306" customFormat="1" ht="12.75" customHeight="1" x14ac:dyDescent="0.25">
      <c r="A438" s="565">
        <v>12510</v>
      </c>
      <c r="B438" s="566" t="s">
        <v>928</v>
      </c>
      <c r="C438" s="567">
        <v>12510</v>
      </c>
      <c r="D438" s="568" t="s">
        <v>3484</v>
      </c>
      <c r="E438" s="569" t="s">
        <v>121</v>
      </c>
      <c r="F438" s="570" t="s">
        <v>90</v>
      </c>
      <c r="G438" s="570"/>
      <c r="H438" s="571">
        <v>40221</v>
      </c>
      <c r="I438" s="572" t="s">
        <v>531</v>
      </c>
      <c r="J438" s="573" t="s">
        <v>123</v>
      </c>
      <c r="K438" s="574" t="s">
        <v>112</v>
      </c>
      <c r="L438" s="575" t="s">
        <v>123</v>
      </c>
      <c r="M438" s="575" t="s">
        <v>123</v>
      </c>
      <c r="N438" s="576"/>
      <c r="O438" s="577">
        <v>28.8</v>
      </c>
      <c r="P438" s="578">
        <v>23.928999999999998</v>
      </c>
      <c r="Q438" s="579">
        <v>23.928999999999998</v>
      </c>
      <c r="R438" s="580">
        <v>19.303999999999998</v>
      </c>
    </row>
    <row r="439" spans="1:18" s="306" customFormat="1" ht="12.75" customHeight="1" x14ac:dyDescent="0.25">
      <c r="A439" s="565">
        <v>12511</v>
      </c>
      <c r="B439" s="566" t="s">
        <v>929</v>
      </c>
      <c r="C439" s="567">
        <v>12511</v>
      </c>
      <c r="D439" s="568" t="s">
        <v>3485</v>
      </c>
      <c r="E439" s="569" t="s">
        <v>121</v>
      </c>
      <c r="F439" s="570" t="s">
        <v>90</v>
      </c>
      <c r="G439" s="570"/>
      <c r="H439" s="571">
        <v>40322</v>
      </c>
      <c r="I439" s="572" t="s">
        <v>531</v>
      </c>
      <c r="J439" s="573" t="s">
        <v>123</v>
      </c>
      <c r="K439" s="574" t="s">
        <v>112</v>
      </c>
      <c r="L439" s="575" t="s">
        <v>123</v>
      </c>
      <c r="M439" s="575" t="s">
        <v>123</v>
      </c>
      <c r="N439" s="576"/>
      <c r="O439" s="577">
        <v>28.8</v>
      </c>
      <c r="P439" s="578">
        <v>23.815000000000001</v>
      </c>
      <c r="Q439" s="579">
        <v>23.815000000000001</v>
      </c>
      <c r="R439" s="580">
        <v>19.349</v>
      </c>
    </row>
    <row r="440" spans="1:18" s="306" customFormat="1" ht="12.75" customHeight="1" x14ac:dyDescent="0.25">
      <c r="A440" s="565">
        <v>12529</v>
      </c>
      <c r="B440" s="566" t="s">
        <v>930</v>
      </c>
      <c r="C440" s="567">
        <v>38475</v>
      </c>
      <c r="D440" s="568" t="s">
        <v>2667</v>
      </c>
      <c r="E440" s="569" t="s">
        <v>591</v>
      </c>
      <c r="F440" s="570" t="s">
        <v>592</v>
      </c>
      <c r="G440" s="570"/>
      <c r="H440" s="571">
        <v>41270</v>
      </c>
      <c r="I440" s="572" t="s">
        <v>931</v>
      </c>
      <c r="J440" s="573" t="s">
        <v>105</v>
      </c>
      <c r="K440" s="574" t="s">
        <v>102</v>
      </c>
      <c r="L440" s="575" t="s">
        <v>106</v>
      </c>
      <c r="M440" s="575" t="s">
        <v>107</v>
      </c>
      <c r="N440" s="576" t="s">
        <v>932</v>
      </c>
      <c r="O440" s="577">
        <v>28.500300000000003</v>
      </c>
      <c r="P440" s="578">
        <v>6.3440000000000003</v>
      </c>
      <c r="Q440" s="579">
        <v>6.3440000000000003</v>
      </c>
      <c r="R440" s="580">
        <v>4.7190000000000003</v>
      </c>
    </row>
    <row r="441" spans="1:18" s="306" customFormat="1" ht="12.75" customHeight="1" x14ac:dyDescent="0.25">
      <c r="A441" s="565">
        <v>12530</v>
      </c>
      <c r="B441" s="566" t="s">
        <v>933</v>
      </c>
      <c r="C441" s="567">
        <v>12530</v>
      </c>
      <c r="D441" s="568" t="s">
        <v>3486</v>
      </c>
      <c r="E441" s="569" t="s">
        <v>591</v>
      </c>
      <c r="F441" s="570" t="s">
        <v>592</v>
      </c>
      <c r="G441" s="570"/>
      <c r="H441" s="571">
        <v>40835</v>
      </c>
      <c r="I441" s="572" t="s">
        <v>2823</v>
      </c>
      <c r="J441" s="573" t="s">
        <v>123</v>
      </c>
      <c r="K441" s="574" t="s">
        <v>179</v>
      </c>
      <c r="L441" s="575" t="s">
        <v>123</v>
      </c>
      <c r="M441" s="575" t="s">
        <v>123</v>
      </c>
      <c r="N441" s="576" t="s">
        <v>934</v>
      </c>
      <c r="O441" s="577">
        <v>38</v>
      </c>
      <c r="P441" s="578">
        <v>8.6449999999999996</v>
      </c>
      <c r="Q441" s="579">
        <v>8.6449999999999996</v>
      </c>
      <c r="R441" s="580">
        <v>2.7749999999999999</v>
      </c>
    </row>
    <row r="442" spans="1:18" s="306" customFormat="1" ht="12.75" customHeight="1" x14ac:dyDescent="0.25">
      <c r="A442" s="565">
        <v>12551</v>
      </c>
      <c r="B442" s="566" t="s">
        <v>935</v>
      </c>
      <c r="C442" s="567">
        <v>12551</v>
      </c>
      <c r="D442" s="568" t="s">
        <v>2589</v>
      </c>
      <c r="E442" s="569" t="s">
        <v>591</v>
      </c>
      <c r="F442" s="570" t="s">
        <v>592</v>
      </c>
      <c r="G442" s="570"/>
      <c r="H442" s="571">
        <v>40072</v>
      </c>
      <c r="I442" s="572" t="s">
        <v>936</v>
      </c>
      <c r="J442" s="573" t="s">
        <v>117</v>
      </c>
      <c r="K442" s="574" t="s">
        <v>93</v>
      </c>
      <c r="L442" s="575" t="s">
        <v>117</v>
      </c>
      <c r="M442" s="575" t="s">
        <v>117</v>
      </c>
      <c r="N442" s="576" t="s">
        <v>937</v>
      </c>
      <c r="O442" s="577">
        <v>143.61599999999999</v>
      </c>
      <c r="P442" s="578">
        <v>28.01</v>
      </c>
      <c r="Q442" s="579">
        <v>28.01</v>
      </c>
      <c r="R442" s="580">
        <v>20.38</v>
      </c>
    </row>
    <row r="443" spans="1:18" s="306" customFormat="1" ht="12.75" customHeight="1" x14ac:dyDescent="0.25">
      <c r="A443" s="565">
        <v>12564</v>
      </c>
      <c r="B443" s="566" t="s">
        <v>938</v>
      </c>
      <c r="C443" s="567">
        <v>12564</v>
      </c>
      <c r="D443" s="568" t="s">
        <v>3487</v>
      </c>
      <c r="E443" s="569" t="s">
        <v>121</v>
      </c>
      <c r="F443" s="570" t="s">
        <v>89</v>
      </c>
      <c r="G443" s="570" t="s">
        <v>90</v>
      </c>
      <c r="H443" s="571">
        <v>39954</v>
      </c>
      <c r="I443" s="572" t="s">
        <v>939</v>
      </c>
      <c r="J443" s="573" t="s">
        <v>101</v>
      </c>
      <c r="K443" s="574" t="s">
        <v>128</v>
      </c>
      <c r="L443" s="575" t="s">
        <v>150</v>
      </c>
      <c r="M443" s="575" t="s">
        <v>101</v>
      </c>
      <c r="N443" s="576" t="s">
        <v>940</v>
      </c>
      <c r="O443" s="577">
        <v>108.18969999999999</v>
      </c>
      <c r="P443" s="578">
        <v>98.748999999999995</v>
      </c>
      <c r="Q443" s="579">
        <v>98.748999999999995</v>
      </c>
      <c r="R443" s="580">
        <v>88.873999999999995</v>
      </c>
    </row>
    <row r="444" spans="1:18" s="306" customFormat="1" ht="12.75" customHeight="1" x14ac:dyDescent="0.25">
      <c r="A444" s="565">
        <v>13515</v>
      </c>
      <c r="B444" s="566" t="s">
        <v>941</v>
      </c>
      <c r="C444" s="567">
        <v>12526</v>
      </c>
      <c r="D444" s="568" t="s">
        <v>2587</v>
      </c>
      <c r="E444" s="569" t="s">
        <v>121</v>
      </c>
      <c r="F444" s="570" t="s">
        <v>89</v>
      </c>
      <c r="G444" s="570" t="s">
        <v>90</v>
      </c>
      <c r="H444" s="571">
        <v>39356</v>
      </c>
      <c r="I444" s="572" t="s">
        <v>367</v>
      </c>
      <c r="J444" s="573" t="s">
        <v>101</v>
      </c>
      <c r="K444" s="574" t="s">
        <v>128</v>
      </c>
      <c r="L444" s="575" t="s">
        <v>150</v>
      </c>
      <c r="M444" s="575" t="s">
        <v>101</v>
      </c>
      <c r="N444" s="576" t="s">
        <v>942</v>
      </c>
      <c r="O444" s="577">
        <v>100.985</v>
      </c>
      <c r="P444" s="578">
        <v>94.5</v>
      </c>
      <c r="Q444" s="579">
        <v>94.5</v>
      </c>
      <c r="R444" s="580">
        <v>74.084999999999994</v>
      </c>
    </row>
    <row r="445" spans="1:18" s="306" customFormat="1" ht="12.75" customHeight="1" x14ac:dyDescent="0.25">
      <c r="A445" s="565">
        <v>13669</v>
      </c>
      <c r="B445" s="566" t="s">
        <v>943</v>
      </c>
      <c r="C445" s="567">
        <v>13669</v>
      </c>
      <c r="D445" s="568" t="s">
        <v>2590</v>
      </c>
      <c r="E445" s="569" t="s">
        <v>80</v>
      </c>
      <c r="F445" s="570" t="s">
        <v>81</v>
      </c>
      <c r="G445" s="570"/>
      <c r="H445" s="571">
        <v>39209</v>
      </c>
      <c r="I445" s="572" t="s">
        <v>944</v>
      </c>
      <c r="J445" s="573" t="s">
        <v>101</v>
      </c>
      <c r="K445" s="574" t="s">
        <v>102</v>
      </c>
      <c r="L445" s="575" t="s">
        <v>101</v>
      </c>
      <c r="M445" s="575" t="s">
        <v>101</v>
      </c>
      <c r="N445" s="576"/>
      <c r="O445" s="577">
        <v>2.835</v>
      </c>
      <c r="P445" s="578">
        <v>0</v>
      </c>
      <c r="Q445" s="579">
        <v>0</v>
      </c>
      <c r="R445" s="580">
        <v>0</v>
      </c>
    </row>
    <row r="446" spans="1:18" s="306" customFormat="1" ht="12.75" customHeight="1" x14ac:dyDescent="0.25">
      <c r="A446" s="565">
        <v>13673</v>
      </c>
      <c r="B446" s="566" t="s">
        <v>945</v>
      </c>
      <c r="C446" s="567">
        <v>13673</v>
      </c>
      <c r="D446" s="568" t="s">
        <v>945</v>
      </c>
      <c r="E446" s="569" t="s">
        <v>80</v>
      </c>
      <c r="F446" s="570" t="s">
        <v>90</v>
      </c>
      <c r="G446" s="570"/>
      <c r="H446" s="571">
        <v>39261</v>
      </c>
      <c r="I446" s="572" t="s">
        <v>946</v>
      </c>
      <c r="J446" s="573" t="s">
        <v>105</v>
      </c>
      <c r="K446" s="574" t="s">
        <v>135</v>
      </c>
      <c r="L446" s="575" t="s">
        <v>260</v>
      </c>
      <c r="M446" s="575" t="s">
        <v>261</v>
      </c>
      <c r="N446" s="576" t="s">
        <v>947</v>
      </c>
      <c r="O446" s="577">
        <v>20.25</v>
      </c>
      <c r="P446" s="578">
        <v>17.46</v>
      </c>
      <c r="Q446" s="579">
        <v>17.46</v>
      </c>
      <c r="R446" s="580">
        <v>11.08</v>
      </c>
    </row>
    <row r="447" spans="1:18" s="306" customFormat="1" ht="12.75" customHeight="1" x14ac:dyDescent="0.25">
      <c r="A447" s="565">
        <v>13675</v>
      </c>
      <c r="B447" s="566" t="s">
        <v>948</v>
      </c>
      <c r="C447" s="567">
        <v>13675</v>
      </c>
      <c r="D447" s="568" t="s">
        <v>948</v>
      </c>
      <c r="E447" s="569" t="s">
        <v>88</v>
      </c>
      <c r="F447" s="570" t="s">
        <v>89</v>
      </c>
      <c r="G447" s="570" t="s">
        <v>90</v>
      </c>
      <c r="H447" s="571">
        <v>39261</v>
      </c>
      <c r="I447" s="572" t="s">
        <v>946</v>
      </c>
      <c r="J447" s="573" t="s">
        <v>105</v>
      </c>
      <c r="K447" s="574" t="s">
        <v>135</v>
      </c>
      <c r="L447" s="575" t="s">
        <v>260</v>
      </c>
      <c r="M447" s="575" t="s">
        <v>261</v>
      </c>
      <c r="N447" s="576" t="s">
        <v>947</v>
      </c>
      <c r="O447" s="577">
        <v>67.634499999999989</v>
      </c>
      <c r="P447" s="578">
        <v>57.811999999999998</v>
      </c>
      <c r="Q447" s="579">
        <v>57.811999999999998</v>
      </c>
      <c r="R447" s="580">
        <v>57.734999999999999</v>
      </c>
    </row>
    <row r="448" spans="1:18" s="306" customFormat="1" ht="12.75" customHeight="1" x14ac:dyDescent="0.25">
      <c r="A448" s="565">
        <v>13703</v>
      </c>
      <c r="B448" s="566" t="s">
        <v>949</v>
      </c>
      <c r="C448" s="567">
        <v>13703</v>
      </c>
      <c r="D448" s="568" t="s">
        <v>2591</v>
      </c>
      <c r="E448" s="569" t="s">
        <v>121</v>
      </c>
      <c r="F448" s="570" t="s">
        <v>89</v>
      </c>
      <c r="G448" s="570" t="s">
        <v>90</v>
      </c>
      <c r="H448" s="571">
        <v>36888</v>
      </c>
      <c r="I448" s="572" t="s">
        <v>3488</v>
      </c>
      <c r="J448" s="573" t="s">
        <v>117</v>
      </c>
      <c r="K448" s="574" t="s">
        <v>93</v>
      </c>
      <c r="L448" s="575" t="s">
        <v>117</v>
      </c>
      <c r="M448" s="575" t="s">
        <v>117</v>
      </c>
      <c r="N448" s="576" t="s">
        <v>950</v>
      </c>
      <c r="O448" s="577">
        <v>61.92</v>
      </c>
      <c r="P448" s="578">
        <v>55.460999999999999</v>
      </c>
      <c r="Q448" s="579">
        <v>55.460999999999999</v>
      </c>
      <c r="R448" s="580">
        <v>49.432000000000002</v>
      </c>
    </row>
    <row r="449" spans="1:18" s="306" customFormat="1" ht="12.75" customHeight="1" x14ac:dyDescent="0.25">
      <c r="A449" s="565">
        <v>13704</v>
      </c>
      <c r="B449" s="566" t="s">
        <v>951</v>
      </c>
      <c r="C449" s="567">
        <v>13704</v>
      </c>
      <c r="D449" s="568" t="s">
        <v>2592</v>
      </c>
      <c r="E449" s="569" t="s">
        <v>121</v>
      </c>
      <c r="F449" s="570" t="s">
        <v>89</v>
      </c>
      <c r="G449" s="570" t="s">
        <v>90</v>
      </c>
      <c r="H449" s="571">
        <v>36888</v>
      </c>
      <c r="I449" s="572" t="s">
        <v>3488</v>
      </c>
      <c r="J449" s="573" t="s">
        <v>117</v>
      </c>
      <c r="K449" s="574" t="s">
        <v>93</v>
      </c>
      <c r="L449" s="575" t="s">
        <v>117</v>
      </c>
      <c r="M449" s="575" t="s">
        <v>117</v>
      </c>
      <c r="N449" s="576" t="s">
        <v>950</v>
      </c>
      <c r="O449" s="577">
        <v>61.92</v>
      </c>
      <c r="P449" s="578">
        <v>55.091000000000001</v>
      </c>
      <c r="Q449" s="579">
        <v>55.091000000000001</v>
      </c>
      <c r="R449" s="580">
        <v>43.148000000000003</v>
      </c>
    </row>
    <row r="450" spans="1:18" s="306" customFormat="1" ht="12.75" customHeight="1" x14ac:dyDescent="0.25">
      <c r="A450" s="565">
        <v>13705</v>
      </c>
      <c r="B450" s="566" t="s">
        <v>952</v>
      </c>
      <c r="C450" s="567">
        <v>13705</v>
      </c>
      <c r="D450" s="568" t="s">
        <v>2593</v>
      </c>
      <c r="E450" s="569" t="s">
        <v>121</v>
      </c>
      <c r="F450" s="570" t="s">
        <v>89</v>
      </c>
      <c r="G450" s="570" t="s">
        <v>90</v>
      </c>
      <c r="H450" s="571">
        <v>36888</v>
      </c>
      <c r="I450" s="572" t="s">
        <v>3488</v>
      </c>
      <c r="J450" s="573" t="s">
        <v>117</v>
      </c>
      <c r="K450" s="574" t="s">
        <v>93</v>
      </c>
      <c r="L450" s="575" t="s">
        <v>117</v>
      </c>
      <c r="M450" s="575" t="s">
        <v>117</v>
      </c>
      <c r="N450" s="576" t="s">
        <v>950</v>
      </c>
      <c r="O450" s="577">
        <v>61.92</v>
      </c>
      <c r="P450" s="578">
        <v>54.011000000000003</v>
      </c>
      <c r="Q450" s="579">
        <v>54.011000000000003</v>
      </c>
      <c r="R450" s="580">
        <v>41.345999999999997</v>
      </c>
    </row>
    <row r="451" spans="1:18" s="306" customFormat="1" ht="12.75" customHeight="1" x14ac:dyDescent="0.25">
      <c r="A451" s="565">
        <v>13933</v>
      </c>
      <c r="B451" s="566" t="s">
        <v>3792</v>
      </c>
      <c r="C451" s="567"/>
      <c r="D451" s="568" t="s">
        <v>3791</v>
      </c>
      <c r="E451" s="569" t="s">
        <v>591</v>
      </c>
      <c r="F451" s="570" t="s">
        <v>592</v>
      </c>
      <c r="G451" s="570"/>
      <c r="H451" s="571">
        <v>39264</v>
      </c>
      <c r="I451" s="572" t="s">
        <v>537</v>
      </c>
      <c r="J451" s="573" t="s">
        <v>105</v>
      </c>
      <c r="K451" s="574" t="s">
        <v>102</v>
      </c>
      <c r="L451" s="575" t="s">
        <v>106</v>
      </c>
      <c r="M451" s="575" t="s">
        <v>107</v>
      </c>
      <c r="N451" s="576"/>
      <c r="O451" s="577">
        <v>1.5</v>
      </c>
      <c r="P451" s="578">
        <v>5.8999999999999997E-2</v>
      </c>
      <c r="Q451" s="579">
        <v>5.8999999999999997E-2</v>
      </c>
      <c r="R451" s="580">
        <v>0</v>
      </c>
    </row>
    <row r="452" spans="1:18" s="306" customFormat="1" ht="12.75" customHeight="1" x14ac:dyDescent="0.25">
      <c r="A452" s="565">
        <v>13975</v>
      </c>
      <c r="B452" s="566" t="s">
        <v>953</v>
      </c>
      <c r="C452" s="567">
        <v>13975</v>
      </c>
      <c r="D452" s="568" t="s">
        <v>2594</v>
      </c>
      <c r="E452" s="569" t="s">
        <v>110</v>
      </c>
      <c r="F452" s="570" t="s">
        <v>111</v>
      </c>
      <c r="G452" s="570"/>
      <c r="H452" s="571">
        <v>39304</v>
      </c>
      <c r="I452" s="572" t="s">
        <v>791</v>
      </c>
      <c r="J452" s="573" t="s">
        <v>117</v>
      </c>
      <c r="K452" s="574" t="s">
        <v>84</v>
      </c>
      <c r="L452" s="575" t="s">
        <v>117</v>
      </c>
      <c r="M452" s="575" t="s">
        <v>117</v>
      </c>
      <c r="N452" s="576"/>
      <c r="O452" s="577">
        <v>0.35</v>
      </c>
      <c r="P452" s="578">
        <v>0</v>
      </c>
      <c r="Q452" s="579">
        <v>0</v>
      </c>
      <c r="R452" s="580">
        <v>0</v>
      </c>
    </row>
    <row r="453" spans="1:18" s="306" customFormat="1" ht="12.75" customHeight="1" x14ac:dyDescent="0.25">
      <c r="A453" s="565">
        <v>14087</v>
      </c>
      <c r="B453" s="566" t="s">
        <v>954</v>
      </c>
      <c r="C453" s="567">
        <v>14087</v>
      </c>
      <c r="D453" s="568" t="s">
        <v>954</v>
      </c>
      <c r="E453" s="569" t="s">
        <v>80</v>
      </c>
      <c r="F453" s="570" t="s">
        <v>90</v>
      </c>
      <c r="G453" s="570"/>
      <c r="H453" s="571">
        <v>39427</v>
      </c>
      <c r="I453" s="572" t="s">
        <v>946</v>
      </c>
      <c r="J453" s="573" t="s">
        <v>105</v>
      </c>
      <c r="K453" s="574" t="s">
        <v>135</v>
      </c>
      <c r="L453" s="575" t="s">
        <v>260</v>
      </c>
      <c r="M453" s="575" t="s">
        <v>261</v>
      </c>
      <c r="N453" s="576" t="s">
        <v>947</v>
      </c>
      <c r="O453" s="577">
        <v>20.25</v>
      </c>
      <c r="P453" s="578">
        <v>18</v>
      </c>
      <c r="Q453" s="579">
        <v>18</v>
      </c>
      <c r="R453" s="580">
        <v>17.39</v>
      </c>
    </row>
    <row r="454" spans="1:18" s="306" customFormat="1" ht="12.75" customHeight="1" x14ac:dyDescent="0.25">
      <c r="A454" s="565">
        <v>14098</v>
      </c>
      <c r="B454" s="566" t="s">
        <v>955</v>
      </c>
      <c r="C454" s="567">
        <v>35485</v>
      </c>
      <c r="D454" s="568" t="s">
        <v>2626</v>
      </c>
      <c r="E454" s="569" t="s">
        <v>80</v>
      </c>
      <c r="F454" s="570" t="s">
        <v>81</v>
      </c>
      <c r="G454" s="570"/>
      <c r="H454" s="571">
        <v>39310</v>
      </c>
      <c r="I454" s="572" t="s">
        <v>531</v>
      </c>
      <c r="J454" s="573" t="s">
        <v>105</v>
      </c>
      <c r="K454" s="574" t="s">
        <v>124</v>
      </c>
      <c r="L454" s="575" t="s">
        <v>106</v>
      </c>
      <c r="M454" s="575" t="s">
        <v>107</v>
      </c>
      <c r="N454" s="576" t="s">
        <v>956</v>
      </c>
      <c r="O454" s="577">
        <v>4.5810000000000004</v>
      </c>
      <c r="P454" s="578">
        <v>4.5069999999999997</v>
      </c>
      <c r="Q454" s="579">
        <v>4.5069999999999997</v>
      </c>
      <c r="R454" s="580">
        <v>4.4770000000000003</v>
      </c>
    </row>
    <row r="455" spans="1:18" s="306" customFormat="1" ht="12.75" customHeight="1" x14ac:dyDescent="0.25">
      <c r="A455" s="565">
        <v>14134</v>
      </c>
      <c r="B455" s="566" t="s">
        <v>957</v>
      </c>
      <c r="C455" s="567">
        <v>14134</v>
      </c>
      <c r="D455" s="568" t="s">
        <v>957</v>
      </c>
      <c r="E455" s="569" t="s">
        <v>80</v>
      </c>
      <c r="F455" s="570" t="s">
        <v>81</v>
      </c>
      <c r="G455" s="570"/>
      <c r="H455" s="571">
        <v>39342</v>
      </c>
      <c r="I455" s="572" t="s">
        <v>122</v>
      </c>
      <c r="J455" s="573" t="s">
        <v>123</v>
      </c>
      <c r="K455" s="574" t="s">
        <v>112</v>
      </c>
      <c r="L455" s="575" t="s">
        <v>123</v>
      </c>
      <c r="M455" s="575" t="s">
        <v>123</v>
      </c>
      <c r="N455" s="576"/>
      <c r="O455" s="577">
        <v>0.27700000000000002</v>
      </c>
      <c r="P455" s="578">
        <v>0</v>
      </c>
      <c r="Q455" s="579">
        <v>0</v>
      </c>
      <c r="R455" s="580">
        <v>0</v>
      </c>
    </row>
    <row r="456" spans="1:18" s="306" customFormat="1" ht="12.75" customHeight="1" x14ac:dyDescent="0.25">
      <c r="A456" s="565">
        <v>14157</v>
      </c>
      <c r="B456" s="566" t="s">
        <v>958</v>
      </c>
      <c r="C456" s="567">
        <v>12524</v>
      </c>
      <c r="D456" s="568" t="s">
        <v>3489</v>
      </c>
      <c r="E456" s="569" t="s">
        <v>121</v>
      </c>
      <c r="F456" s="570" t="s">
        <v>139</v>
      </c>
      <c r="G456" s="570"/>
      <c r="H456" s="571">
        <v>39597</v>
      </c>
      <c r="I456" s="572" t="s">
        <v>170</v>
      </c>
      <c r="J456" s="573" t="s">
        <v>101</v>
      </c>
      <c r="K456" s="574" t="s">
        <v>118</v>
      </c>
      <c r="L456" s="575" t="s">
        <v>207</v>
      </c>
      <c r="M456" s="575" t="s">
        <v>101</v>
      </c>
      <c r="N456" s="576" t="s">
        <v>208</v>
      </c>
      <c r="O456" s="577">
        <v>18.59375</v>
      </c>
      <c r="P456" s="578">
        <v>22.852</v>
      </c>
      <c r="Q456" s="579">
        <v>22.852</v>
      </c>
      <c r="R456" s="580">
        <v>19.053000000000001</v>
      </c>
    </row>
    <row r="457" spans="1:18" s="306" customFormat="1" ht="12.75" customHeight="1" x14ac:dyDescent="0.25">
      <c r="A457" s="565">
        <v>14158</v>
      </c>
      <c r="B457" s="566" t="s">
        <v>959</v>
      </c>
      <c r="C457" s="567">
        <v>12524</v>
      </c>
      <c r="D457" s="568" t="s">
        <v>3489</v>
      </c>
      <c r="E457" s="569" t="s">
        <v>121</v>
      </c>
      <c r="F457" s="570" t="s">
        <v>139</v>
      </c>
      <c r="G457" s="570"/>
      <c r="H457" s="571">
        <v>39597</v>
      </c>
      <c r="I457" s="572" t="s">
        <v>170</v>
      </c>
      <c r="J457" s="573" t="s">
        <v>101</v>
      </c>
      <c r="K457" s="574" t="s">
        <v>118</v>
      </c>
      <c r="L457" s="575" t="s">
        <v>207</v>
      </c>
      <c r="M457" s="575" t="s">
        <v>101</v>
      </c>
      <c r="N457" s="576" t="s">
        <v>208</v>
      </c>
      <c r="O457" s="577">
        <v>18.59375</v>
      </c>
      <c r="P457" s="578">
        <v>22.602</v>
      </c>
      <c r="Q457" s="579">
        <v>22.602</v>
      </c>
      <c r="R457" s="580">
        <v>19.209</v>
      </c>
    </row>
    <row r="458" spans="1:18" s="306" customFormat="1" ht="12.75" customHeight="1" x14ac:dyDescent="0.25">
      <c r="A458" s="565">
        <v>14177</v>
      </c>
      <c r="B458" s="566" t="s">
        <v>960</v>
      </c>
      <c r="C458" s="567">
        <v>1345</v>
      </c>
      <c r="D458" s="568" t="s">
        <v>961</v>
      </c>
      <c r="E458" s="569" t="s">
        <v>88</v>
      </c>
      <c r="F458" s="570" t="s">
        <v>89</v>
      </c>
      <c r="G458" s="570"/>
      <c r="H458" s="571">
        <v>36994</v>
      </c>
      <c r="I458" s="572" t="s">
        <v>962</v>
      </c>
      <c r="J458" s="573" t="s">
        <v>117</v>
      </c>
      <c r="K458" s="574" t="s">
        <v>179</v>
      </c>
      <c r="L458" s="575" t="s">
        <v>200</v>
      </c>
      <c r="M458" s="575" t="s">
        <v>117</v>
      </c>
      <c r="N458" s="576" t="s">
        <v>963</v>
      </c>
      <c r="O458" s="577">
        <v>276.54750000000001</v>
      </c>
      <c r="P458" s="578">
        <v>285.90300000000002</v>
      </c>
      <c r="Q458" s="579">
        <v>285.90300000000002</v>
      </c>
      <c r="R458" s="580">
        <v>267.00700000000001</v>
      </c>
    </row>
    <row r="459" spans="1:18" s="306" customFormat="1" ht="12.75" customHeight="1" x14ac:dyDescent="0.25">
      <c r="A459" s="565">
        <v>14178</v>
      </c>
      <c r="B459" s="566" t="s">
        <v>964</v>
      </c>
      <c r="C459" s="567">
        <v>1345</v>
      </c>
      <c r="D459" s="568" t="s">
        <v>961</v>
      </c>
      <c r="E459" s="569" t="s">
        <v>88</v>
      </c>
      <c r="F459" s="570" t="s">
        <v>89</v>
      </c>
      <c r="G459" s="570"/>
      <c r="H459" s="571">
        <v>36994</v>
      </c>
      <c r="I459" s="572" t="s">
        <v>962</v>
      </c>
      <c r="J459" s="573" t="s">
        <v>117</v>
      </c>
      <c r="K459" s="574" t="s">
        <v>179</v>
      </c>
      <c r="L459" s="575" t="s">
        <v>200</v>
      </c>
      <c r="M459" s="575" t="s">
        <v>117</v>
      </c>
      <c r="N459" s="576" t="s">
        <v>963</v>
      </c>
      <c r="O459" s="577">
        <v>276.54750000000001</v>
      </c>
      <c r="P459" s="578">
        <v>285.90300000000002</v>
      </c>
      <c r="Q459" s="579">
        <v>285.90300000000002</v>
      </c>
      <c r="R459" s="580">
        <v>267.00700000000001</v>
      </c>
    </row>
    <row r="460" spans="1:18" s="306" customFormat="1" ht="12.75" customHeight="1" x14ac:dyDescent="0.25">
      <c r="A460" s="565">
        <v>14211</v>
      </c>
      <c r="B460" s="566" t="s">
        <v>965</v>
      </c>
      <c r="C460" s="567">
        <v>1631</v>
      </c>
      <c r="D460" s="568" t="s">
        <v>3490</v>
      </c>
      <c r="E460" s="569" t="s">
        <v>143</v>
      </c>
      <c r="F460" s="570" t="s">
        <v>144</v>
      </c>
      <c r="G460" s="570"/>
      <c r="H460" s="571">
        <v>39758</v>
      </c>
      <c r="I460" s="572" t="s">
        <v>966</v>
      </c>
      <c r="J460" s="573" t="s">
        <v>83</v>
      </c>
      <c r="K460" s="574" t="s">
        <v>128</v>
      </c>
      <c r="L460" s="575" t="s">
        <v>83</v>
      </c>
      <c r="M460" s="575" t="s">
        <v>83</v>
      </c>
      <c r="N460" s="576"/>
      <c r="O460" s="577">
        <v>17.975899999999999</v>
      </c>
      <c r="P460" s="578">
        <v>0</v>
      </c>
      <c r="Q460" s="579">
        <v>0</v>
      </c>
      <c r="R460" s="580">
        <v>0</v>
      </c>
    </row>
    <row r="461" spans="1:18" s="306" customFormat="1" ht="12.75" customHeight="1" x14ac:dyDescent="0.25">
      <c r="A461" s="565">
        <v>14217</v>
      </c>
      <c r="B461" s="566" t="s">
        <v>967</v>
      </c>
      <c r="C461" s="567">
        <v>14217</v>
      </c>
      <c r="D461" s="568" t="s">
        <v>967</v>
      </c>
      <c r="E461" s="569" t="s">
        <v>182</v>
      </c>
      <c r="F461" s="570" t="s">
        <v>111</v>
      </c>
      <c r="G461" s="570"/>
      <c r="H461" s="571">
        <v>26633</v>
      </c>
      <c r="I461" s="572" t="s">
        <v>187</v>
      </c>
      <c r="J461" s="573" t="s">
        <v>105</v>
      </c>
      <c r="K461" s="574" t="s">
        <v>112</v>
      </c>
      <c r="L461" s="575" t="s">
        <v>106</v>
      </c>
      <c r="M461" s="575" t="s">
        <v>107</v>
      </c>
      <c r="N461" s="576" t="s">
        <v>968</v>
      </c>
      <c r="O461" s="577">
        <v>267.89999999999998</v>
      </c>
      <c r="P461" s="578">
        <v>293.5</v>
      </c>
      <c r="Q461" s="579">
        <v>293.5</v>
      </c>
      <c r="R461" s="580">
        <v>293.5</v>
      </c>
    </row>
    <row r="462" spans="1:18" s="306" customFormat="1" ht="12.75" customHeight="1" x14ac:dyDescent="0.25">
      <c r="A462" s="565">
        <v>14218</v>
      </c>
      <c r="B462" s="566" t="s">
        <v>969</v>
      </c>
      <c r="C462" s="567">
        <v>14218</v>
      </c>
      <c r="D462" s="568" t="s">
        <v>969</v>
      </c>
      <c r="E462" s="569" t="s">
        <v>182</v>
      </c>
      <c r="F462" s="570" t="s">
        <v>111</v>
      </c>
      <c r="G462" s="570"/>
      <c r="H462" s="571">
        <v>26633</v>
      </c>
      <c r="I462" s="572" t="s">
        <v>187</v>
      </c>
      <c r="J462" s="573" t="s">
        <v>105</v>
      </c>
      <c r="K462" s="574" t="s">
        <v>112</v>
      </c>
      <c r="L462" s="575" t="s">
        <v>106</v>
      </c>
      <c r="M462" s="575" t="s">
        <v>107</v>
      </c>
      <c r="N462" s="576" t="s">
        <v>968</v>
      </c>
      <c r="O462" s="577">
        <v>291.64999999999998</v>
      </c>
      <c r="P462" s="578">
        <v>293.5</v>
      </c>
      <c r="Q462" s="579">
        <v>293.5</v>
      </c>
      <c r="R462" s="580">
        <v>293.5</v>
      </c>
    </row>
    <row r="463" spans="1:18" s="306" customFormat="1" ht="12.75" customHeight="1" x14ac:dyDescent="0.25">
      <c r="A463" s="565">
        <v>14219</v>
      </c>
      <c r="B463" s="566" t="s">
        <v>970</v>
      </c>
      <c r="C463" s="567">
        <v>14219</v>
      </c>
      <c r="D463" s="568" t="s">
        <v>970</v>
      </c>
      <c r="E463" s="569" t="s">
        <v>182</v>
      </c>
      <c r="F463" s="570" t="s">
        <v>111</v>
      </c>
      <c r="G463" s="570"/>
      <c r="H463" s="571">
        <v>26633</v>
      </c>
      <c r="I463" s="572" t="s">
        <v>187</v>
      </c>
      <c r="J463" s="573" t="s">
        <v>105</v>
      </c>
      <c r="K463" s="574" t="s">
        <v>112</v>
      </c>
      <c r="L463" s="575" t="s">
        <v>106</v>
      </c>
      <c r="M463" s="575" t="s">
        <v>107</v>
      </c>
      <c r="N463" s="576" t="s">
        <v>968</v>
      </c>
      <c r="O463" s="577">
        <v>291.64999999999998</v>
      </c>
      <c r="P463" s="578">
        <v>293.5</v>
      </c>
      <c r="Q463" s="579">
        <v>293.5</v>
      </c>
      <c r="R463" s="580">
        <v>293.5</v>
      </c>
    </row>
    <row r="464" spans="1:18" s="306" customFormat="1" ht="12.75" customHeight="1" x14ac:dyDescent="0.25">
      <c r="A464" s="565">
        <v>14220</v>
      </c>
      <c r="B464" s="566" t="s">
        <v>971</v>
      </c>
      <c r="C464" s="567">
        <v>14220</v>
      </c>
      <c r="D464" s="568" t="s">
        <v>971</v>
      </c>
      <c r="E464" s="569" t="s">
        <v>182</v>
      </c>
      <c r="F464" s="570" t="s">
        <v>111</v>
      </c>
      <c r="G464" s="570"/>
      <c r="H464" s="571">
        <v>26633</v>
      </c>
      <c r="I464" s="572" t="s">
        <v>187</v>
      </c>
      <c r="J464" s="573" t="s">
        <v>105</v>
      </c>
      <c r="K464" s="574" t="s">
        <v>112</v>
      </c>
      <c r="L464" s="575" t="s">
        <v>106</v>
      </c>
      <c r="M464" s="575" t="s">
        <v>107</v>
      </c>
      <c r="N464" s="576" t="s">
        <v>968</v>
      </c>
      <c r="O464" s="577">
        <v>291.64999999999998</v>
      </c>
      <c r="P464" s="578">
        <v>292.18200000000002</v>
      </c>
      <c r="Q464" s="579">
        <v>292.18200000000002</v>
      </c>
      <c r="R464" s="580">
        <v>293.5</v>
      </c>
    </row>
    <row r="465" spans="1:18" s="306" customFormat="1" ht="12.75" customHeight="1" x14ac:dyDescent="0.25">
      <c r="A465" s="565">
        <v>14271</v>
      </c>
      <c r="B465" s="566" t="s">
        <v>972</v>
      </c>
      <c r="C465" s="567">
        <v>14271</v>
      </c>
      <c r="D465" s="568" t="s">
        <v>2595</v>
      </c>
      <c r="E465" s="569" t="s">
        <v>80</v>
      </c>
      <c r="F465" s="570" t="s">
        <v>81</v>
      </c>
      <c r="G465" s="570"/>
      <c r="H465" s="571">
        <v>39387</v>
      </c>
      <c r="I465" s="572" t="s">
        <v>936</v>
      </c>
      <c r="J465" s="573" t="s">
        <v>105</v>
      </c>
      <c r="K465" s="574" t="s">
        <v>362</v>
      </c>
      <c r="L465" s="575" t="s">
        <v>106</v>
      </c>
      <c r="M465" s="575" t="s">
        <v>107</v>
      </c>
      <c r="N465" s="576"/>
      <c r="O465" s="577">
        <v>0.8</v>
      </c>
      <c r="P465" s="578">
        <v>0.66900000000000004</v>
      </c>
      <c r="Q465" s="579">
        <v>0.66900000000000004</v>
      </c>
      <c r="R465" s="580">
        <v>0.69899999999999995</v>
      </c>
    </row>
    <row r="466" spans="1:18" s="306" customFormat="1" ht="12.75" customHeight="1" x14ac:dyDescent="0.25">
      <c r="A466" s="565">
        <v>14595</v>
      </c>
      <c r="B466" s="566" t="s">
        <v>973</v>
      </c>
      <c r="C466" s="567">
        <v>14595</v>
      </c>
      <c r="D466" s="568" t="s">
        <v>2596</v>
      </c>
      <c r="E466" s="569" t="s">
        <v>591</v>
      </c>
      <c r="F466" s="570" t="s">
        <v>592</v>
      </c>
      <c r="G466" s="570"/>
      <c r="H466" s="571">
        <v>40954</v>
      </c>
      <c r="I466" s="572" t="s">
        <v>974</v>
      </c>
      <c r="J466" s="573" t="s">
        <v>83</v>
      </c>
      <c r="K466" s="574" t="s">
        <v>93</v>
      </c>
      <c r="L466" s="575" t="s">
        <v>83</v>
      </c>
      <c r="M466" s="575" t="s">
        <v>83</v>
      </c>
      <c r="N466" s="576" t="s">
        <v>975</v>
      </c>
      <c r="O466" s="577">
        <v>85.14</v>
      </c>
      <c r="P466" s="578">
        <v>27.006</v>
      </c>
      <c r="Q466" s="579">
        <v>27.006</v>
      </c>
      <c r="R466" s="580">
        <v>12.054</v>
      </c>
    </row>
    <row r="467" spans="1:18" s="306" customFormat="1" ht="12.75" customHeight="1" x14ac:dyDescent="0.25">
      <c r="A467" s="565">
        <v>14610</v>
      </c>
      <c r="B467" s="566" t="s">
        <v>976</v>
      </c>
      <c r="C467" s="567">
        <v>14610</v>
      </c>
      <c r="D467" s="568" t="s">
        <v>2598</v>
      </c>
      <c r="E467" s="569" t="s">
        <v>591</v>
      </c>
      <c r="F467" s="570" t="s">
        <v>592</v>
      </c>
      <c r="G467" s="570"/>
      <c r="H467" s="571">
        <v>40057</v>
      </c>
      <c r="I467" s="572" t="s">
        <v>977</v>
      </c>
      <c r="J467" s="573" t="s">
        <v>105</v>
      </c>
      <c r="K467" s="574" t="s">
        <v>124</v>
      </c>
      <c r="L467" s="575" t="s">
        <v>163</v>
      </c>
      <c r="M467" s="575" t="s">
        <v>107</v>
      </c>
      <c r="N467" s="576" t="s">
        <v>978</v>
      </c>
      <c r="O467" s="577">
        <v>3</v>
      </c>
      <c r="P467" s="578">
        <v>0.29599999999999999</v>
      </c>
      <c r="Q467" s="579">
        <v>0.29599999999999999</v>
      </c>
      <c r="R467" s="580">
        <v>6.0999999999999999E-2</v>
      </c>
    </row>
    <row r="468" spans="1:18" s="306" customFormat="1" ht="12.75" customHeight="1" x14ac:dyDescent="0.25">
      <c r="A468" s="565">
        <v>14614</v>
      </c>
      <c r="B468" s="566" t="s">
        <v>979</v>
      </c>
      <c r="C468" s="567">
        <v>14614</v>
      </c>
      <c r="D468" s="568" t="s">
        <v>2240</v>
      </c>
      <c r="E468" s="569" t="s">
        <v>88</v>
      </c>
      <c r="F468" s="570" t="s">
        <v>89</v>
      </c>
      <c r="G468" s="570" t="s">
        <v>90</v>
      </c>
      <c r="H468" s="571">
        <v>40736</v>
      </c>
      <c r="I468" s="572" t="s">
        <v>766</v>
      </c>
      <c r="J468" s="573" t="s">
        <v>101</v>
      </c>
      <c r="K468" s="574" t="s">
        <v>93</v>
      </c>
      <c r="L468" s="575" t="s">
        <v>101</v>
      </c>
      <c r="M468" s="575" t="s">
        <v>101</v>
      </c>
      <c r="N468" s="576" t="s">
        <v>980</v>
      </c>
      <c r="O468" s="577">
        <v>589</v>
      </c>
      <c r="P468" s="578">
        <v>620</v>
      </c>
      <c r="Q468" s="579">
        <v>620</v>
      </c>
      <c r="R468" s="580">
        <v>620</v>
      </c>
    </row>
    <row r="469" spans="1:18" s="306" customFormat="1" ht="12.75" customHeight="1" x14ac:dyDescent="0.25">
      <c r="A469" s="565">
        <v>14623</v>
      </c>
      <c r="B469" s="566" t="s">
        <v>981</v>
      </c>
      <c r="C469" s="567">
        <v>14623</v>
      </c>
      <c r="D469" s="568" t="s">
        <v>2599</v>
      </c>
      <c r="E469" s="569" t="s">
        <v>110</v>
      </c>
      <c r="F469" s="570" t="s">
        <v>111</v>
      </c>
      <c r="G469" s="570"/>
      <c r="H469" s="571">
        <v>39539</v>
      </c>
      <c r="I469" s="572" t="s">
        <v>217</v>
      </c>
      <c r="J469" s="573" t="s">
        <v>105</v>
      </c>
      <c r="K469" s="574" t="s">
        <v>218</v>
      </c>
      <c r="L469" s="575" t="s">
        <v>106</v>
      </c>
      <c r="M469" s="575" t="s">
        <v>107</v>
      </c>
      <c r="N469" s="576"/>
      <c r="O469" s="577">
        <v>0.749</v>
      </c>
      <c r="P469" s="578">
        <v>0</v>
      </c>
      <c r="Q469" s="579">
        <v>0</v>
      </c>
      <c r="R469" s="580">
        <v>0</v>
      </c>
    </row>
    <row r="470" spans="1:18" s="306" customFormat="1" ht="12.75" customHeight="1" x14ac:dyDescent="0.25">
      <c r="A470" s="565">
        <v>14652</v>
      </c>
      <c r="B470" s="566" t="s">
        <v>982</v>
      </c>
      <c r="C470" s="567">
        <v>14652</v>
      </c>
      <c r="D470" s="568" t="s">
        <v>2600</v>
      </c>
      <c r="E470" s="569" t="s">
        <v>591</v>
      </c>
      <c r="F470" s="570" t="s">
        <v>592</v>
      </c>
      <c r="G470" s="570"/>
      <c r="H470" s="571">
        <v>40681</v>
      </c>
      <c r="I470" s="572" t="s">
        <v>438</v>
      </c>
      <c r="J470" s="573" t="s">
        <v>105</v>
      </c>
      <c r="K470" s="574" t="s">
        <v>124</v>
      </c>
      <c r="L470" s="575" t="s">
        <v>106</v>
      </c>
      <c r="M470" s="575" t="s">
        <v>107</v>
      </c>
      <c r="N470" s="576"/>
      <c r="O470" s="577">
        <v>1.5</v>
      </c>
      <c r="P470" s="578">
        <v>1.9E-2</v>
      </c>
      <c r="Q470" s="579">
        <v>1.9E-2</v>
      </c>
      <c r="R470" s="580">
        <v>0</v>
      </c>
    </row>
    <row r="471" spans="1:18" s="306" customFormat="1" ht="12.75" customHeight="1" x14ac:dyDescent="0.25">
      <c r="A471" s="565">
        <v>14665</v>
      </c>
      <c r="B471" s="566" t="s">
        <v>983</v>
      </c>
      <c r="C471" s="567">
        <v>14665</v>
      </c>
      <c r="D471" s="568" t="s">
        <v>2604</v>
      </c>
      <c r="E471" s="569" t="s">
        <v>591</v>
      </c>
      <c r="F471" s="570" t="s">
        <v>592</v>
      </c>
      <c r="G471" s="570"/>
      <c r="H471" s="571">
        <v>40939</v>
      </c>
      <c r="I471" s="572" t="s">
        <v>984</v>
      </c>
      <c r="J471" s="573" t="s">
        <v>117</v>
      </c>
      <c r="K471" s="574" t="s">
        <v>84</v>
      </c>
      <c r="L471" s="575" t="s">
        <v>117</v>
      </c>
      <c r="M471" s="575" t="s">
        <v>117</v>
      </c>
      <c r="N471" s="576" t="s">
        <v>985</v>
      </c>
      <c r="O471" s="577">
        <v>44.021999999999998</v>
      </c>
      <c r="P471" s="578">
        <v>12.02</v>
      </c>
      <c r="Q471" s="579">
        <v>12.02</v>
      </c>
      <c r="R471" s="580">
        <v>6.516</v>
      </c>
    </row>
    <row r="472" spans="1:18" s="306" customFormat="1" ht="12.75" customHeight="1" x14ac:dyDescent="0.25">
      <c r="A472" s="565">
        <v>14695</v>
      </c>
      <c r="B472" s="566" t="s">
        <v>986</v>
      </c>
      <c r="C472" s="567"/>
      <c r="D472" s="568" t="s">
        <v>3791</v>
      </c>
      <c r="E472" s="569" t="s">
        <v>110</v>
      </c>
      <c r="F472" s="570" t="s">
        <v>111</v>
      </c>
      <c r="G472" s="570"/>
      <c r="H472" s="571">
        <v>39811</v>
      </c>
      <c r="I472" s="572" t="s">
        <v>244</v>
      </c>
      <c r="J472" s="573" t="s">
        <v>117</v>
      </c>
      <c r="K472" s="574" t="s">
        <v>131</v>
      </c>
      <c r="L472" s="575" t="s">
        <v>245</v>
      </c>
      <c r="M472" s="575" t="s">
        <v>117</v>
      </c>
      <c r="N472" s="576" t="s">
        <v>987</v>
      </c>
      <c r="O472" s="577">
        <v>2.6230000000000002</v>
      </c>
      <c r="P472" s="578">
        <v>1.05</v>
      </c>
      <c r="Q472" s="579">
        <v>1.05</v>
      </c>
      <c r="R472" s="580">
        <v>0.92200000000000004</v>
      </c>
    </row>
    <row r="473" spans="1:18" s="306" customFormat="1" ht="12.75" customHeight="1" x14ac:dyDescent="0.25">
      <c r="A473" s="565">
        <v>14707</v>
      </c>
      <c r="B473" s="566" t="s">
        <v>988</v>
      </c>
      <c r="C473" s="567">
        <v>12553</v>
      </c>
      <c r="D473" s="568" t="s">
        <v>3491</v>
      </c>
      <c r="E473" s="569" t="s">
        <v>80</v>
      </c>
      <c r="F473" s="570" t="s">
        <v>81</v>
      </c>
      <c r="G473" s="570"/>
      <c r="H473" s="571">
        <v>39421</v>
      </c>
      <c r="I473" s="572" t="s">
        <v>173</v>
      </c>
      <c r="J473" s="573" t="s">
        <v>105</v>
      </c>
      <c r="K473" s="574" t="s">
        <v>128</v>
      </c>
      <c r="L473" s="575" t="s">
        <v>260</v>
      </c>
      <c r="M473" s="575" t="s">
        <v>261</v>
      </c>
      <c r="N473" s="576" t="s">
        <v>370</v>
      </c>
      <c r="O473" s="577">
        <v>1.603</v>
      </c>
      <c r="P473" s="578">
        <v>0</v>
      </c>
      <c r="Q473" s="579">
        <v>0</v>
      </c>
      <c r="R473" s="580">
        <v>0</v>
      </c>
    </row>
    <row r="474" spans="1:18" s="306" customFormat="1" ht="12.75" customHeight="1" x14ac:dyDescent="0.25">
      <c r="A474" s="565">
        <v>14767</v>
      </c>
      <c r="B474" s="566" t="s">
        <v>989</v>
      </c>
      <c r="C474" s="567"/>
      <c r="D474" s="568" t="s">
        <v>3791</v>
      </c>
      <c r="E474" s="569" t="s">
        <v>80</v>
      </c>
      <c r="F474" s="570" t="s">
        <v>81</v>
      </c>
      <c r="G474" s="570"/>
      <c r="H474" s="571">
        <v>39448</v>
      </c>
      <c r="I474" s="572" t="s">
        <v>199</v>
      </c>
      <c r="J474" s="573" t="s">
        <v>117</v>
      </c>
      <c r="K474" s="574" t="s">
        <v>131</v>
      </c>
      <c r="L474" s="575" t="s">
        <v>245</v>
      </c>
      <c r="M474" s="575" t="s">
        <v>117</v>
      </c>
      <c r="N474" s="576"/>
      <c r="O474" s="577">
        <v>2.8929999999999998</v>
      </c>
      <c r="P474" s="578">
        <v>0</v>
      </c>
      <c r="Q474" s="579">
        <v>0</v>
      </c>
      <c r="R474" s="580">
        <v>0</v>
      </c>
    </row>
    <row r="475" spans="1:18" s="306" customFormat="1" ht="12.75" customHeight="1" x14ac:dyDescent="0.25">
      <c r="A475" s="565">
        <v>14801</v>
      </c>
      <c r="B475" s="566" t="s">
        <v>990</v>
      </c>
      <c r="C475" s="567">
        <v>766</v>
      </c>
      <c r="D475" s="568" t="s">
        <v>3492</v>
      </c>
      <c r="E475" s="569" t="s">
        <v>127</v>
      </c>
      <c r="F475" s="570" t="s">
        <v>111</v>
      </c>
      <c r="G475" s="570"/>
      <c r="H475" s="571">
        <v>1828</v>
      </c>
      <c r="I475" s="572" t="s">
        <v>187</v>
      </c>
      <c r="J475" s="573" t="s">
        <v>105</v>
      </c>
      <c r="K475" s="574" t="s">
        <v>112</v>
      </c>
      <c r="L475" s="575" t="s">
        <v>106</v>
      </c>
      <c r="M475" s="575" t="s">
        <v>107</v>
      </c>
      <c r="N475" s="576" t="s">
        <v>992</v>
      </c>
      <c r="O475" s="577">
        <v>61.920000000000009</v>
      </c>
      <c r="P475" s="578">
        <v>61.8</v>
      </c>
      <c r="Q475" s="579">
        <v>61.8</v>
      </c>
      <c r="R475" s="580">
        <v>61.8</v>
      </c>
    </row>
    <row r="476" spans="1:18" s="306" customFormat="1" ht="12.75" customHeight="1" x14ac:dyDescent="0.25">
      <c r="A476" s="565">
        <v>14808</v>
      </c>
      <c r="B476" s="566" t="s">
        <v>993</v>
      </c>
      <c r="C476" s="567">
        <v>766</v>
      </c>
      <c r="D476" s="568" t="s">
        <v>3492</v>
      </c>
      <c r="E476" s="569" t="s">
        <v>127</v>
      </c>
      <c r="F476" s="570" t="s">
        <v>111</v>
      </c>
      <c r="G476" s="570"/>
      <c r="H476" s="571">
        <v>1828</v>
      </c>
      <c r="I476" s="572" t="s">
        <v>187</v>
      </c>
      <c r="J476" s="573" t="s">
        <v>105</v>
      </c>
      <c r="K476" s="574" t="s">
        <v>112</v>
      </c>
      <c r="L476" s="575" t="s">
        <v>106</v>
      </c>
      <c r="M476" s="575" t="s">
        <v>107</v>
      </c>
      <c r="N476" s="576" t="s">
        <v>994</v>
      </c>
      <c r="O476" s="577">
        <v>6.4</v>
      </c>
      <c r="P476" s="578">
        <v>6.4</v>
      </c>
      <c r="Q476" s="579">
        <v>6.4</v>
      </c>
      <c r="R476" s="580">
        <v>6.4</v>
      </c>
    </row>
    <row r="477" spans="1:18" s="306" customFormat="1" ht="12.75" customHeight="1" x14ac:dyDescent="0.25">
      <c r="A477" s="565">
        <v>14816</v>
      </c>
      <c r="B477" s="566" t="s">
        <v>995</v>
      </c>
      <c r="C477" s="567">
        <v>16688</v>
      </c>
      <c r="D477" s="568" t="s">
        <v>2619</v>
      </c>
      <c r="E477" s="569" t="s">
        <v>80</v>
      </c>
      <c r="F477" s="570" t="s">
        <v>90</v>
      </c>
      <c r="G477" s="570"/>
      <c r="H477" s="571">
        <v>39870</v>
      </c>
      <c r="I477" s="572" t="s">
        <v>367</v>
      </c>
      <c r="J477" s="573" t="s">
        <v>101</v>
      </c>
      <c r="K477" s="574" t="s">
        <v>118</v>
      </c>
      <c r="L477" s="575" t="s">
        <v>207</v>
      </c>
      <c r="M477" s="575" t="s">
        <v>101</v>
      </c>
      <c r="N477" s="576" t="s">
        <v>996</v>
      </c>
      <c r="O477" s="577">
        <v>2.0529000000000002</v>
      </c>
      <c r="P477" s="578">
        <v>1.948</v>
      </c>
      <c r="Q477" s="579">
        <v>1.948</v>
      </c>
      <c r="R477" s="580">
        <v>1.7889999999999999</v>
      </c>
    </row>
    <row r="478" spans="1:18" s="306" customFormat="1" ht="12.75" customHeight="1" x14ac:dyDescent="0.25">
      <c r="A478" s="565">
        <v>14817</v>
      </c>
      <c r="B478" s="566" t="s">
        <v>997</v>
      </c>
      <c r="C478" s="567">
        <v>16750</v>
      </c>
      <c r="D478" s="568" t="s">
        <v>2622</v>
      </c>
      <c r="E478" s="569" t="s">
        <v>80</v>
      </c>
      <c r="F478" s="570" t="s">
        <v>90</v>
      </c>
      <c r="G478" s="570"/>
      <c r="H478" s="571">
        <v>39870</v>
      </c>
      <c r="I478" s="572" t="s">
        <v>367</v>
      </c>
      <c r="J478" s="573" t="s">
        <v>101</v>
      </c>
      <c r="K478" s="574" t="s">
        <v>118</v>
      </c>
      <c r="L478" s="575" t="s">
        <v>207</v>
      </c>
      <c r="M478" s="575" t="s">
        <v>101</v>
      </c>
      <c r="N478" s="576" t="s">
        <v>996</v>
      </c>
      <c r="O478" s="577">
        <v>2.0529000000000002</v>
      </c>
      <c r="P478" s="578">
        <v>1.9470000000000001</v>
      </c>
      <c r="Q478" s="579">
        <v>1.9470000000000001</v>
      </c>
      <c r="R478" s="580">
        <v>1.948</v>
      </c>
    </row>
    <row r="479" spans="1:18" s="306" customFormat="1" ht="12.75" customHeight="1" x14ac:dyDescent="0.25">
      <c r="A479" s="565">
        <v>14818</v>
      </c>
      <c r="B479" s="566" t="s">
        <v>998</v>
      </c>
      <c r="C479" s="567">
        <v>16752</v>
      </c>
      <c r="D479" s="568" t="s">
        <v>2623</v>
      </c>
      <c r="E479" s="569" t="s">
        <v>80</v>
      </c>
      <c r="F479" s="570" t="s">
        <v>90</v>
      </c>
      <c r="G479" s="570"/>
      <c r="H479" s="571">
        <v>39870</v>
      </c>
      <c r="I479" s="572" t="s">
        <v>367</v>
      </c>
      <c r="J479" s="573" t="s">
        <v>101</v>
      </c>
      <c r="K479" s="574" t="s">
        <v>118</v>
      </c>
      <c r="L479" s="575" t="s">
        <v>207</v>
      </c>
      <c r="M479" s="575" t="s">
        <v>101</v>
      </c>
      <c r="N479" s="576" t="s">
        <v>996</v>
      </c>
      <c r="O479" s="577">
        <v>2.0529000000000002</v>
      </c>
      <c r="P479" s="578">
        <v>1.9410000000000001</v>
      </c>
      <c r="Q479" s="579">
        <v>1.9410000000000001</v>
      </c>
      <c r="R479" s="580">
        <v>0</v>
      </c>
    </row>
    <row r="480" spans="1:18" s="306" customFormat="1" ht="12.75" customHeight="1" x14ac:dyDescent="0.25">
      <c r="A480" s="565">
        <v>14823</v>
      </c>
      <c r="B480" s="566" t="s">
        <v>999</v>
      </c>
      <c r="C480" s="567">
        <v>38760</v>
      </c>
      <c r="D480" s="568" t="s">
        <v>2724</v>
      </c>
      <c r="E480" s="569" t="s">
        <v>80</v>
      </c>
      <c r="F480" s="570" t="s">
        <v>90</v>
      </c>
      <c r="G480" s="570"/>
      <c r="H480" s="571">
        <v>39597</v>
      </c>
      <c r="I480" s="572" t="s">
        <v>367</v>
      </c>
      <c r="J480" s="573" t="s">
        <v>101</v>
      </c>
      <c r="K480" s="574" t="s">
        <v>112</v>
      </c>
      <c r="L480" s="575" t="s">
        <v>101</v>
      </c>
      <c r="M480" s="575" t="s">
        <v>101</v>
      </c>
      <c r="N480" s="576" t="s">
        <v>1000</v>
      </c>
      <c r="O480" s="577">
        <v>2.25</v>
      </c>
      <c r="P480" s="578">
        <v>2</v>
      </c>
      <c r="Q480" s="579">
        <v>2</v>
      </c>
      <c r="R480" s="580">
        <v>2</v>
      </c>
    </row>
    <row r="481" spans="1:18" s="306" customFormat="1" ht="12.75" customHeight="1" x14ac:dyDescent="0.25">
      <c r="A481" s="565">
        <v>14925</v>
      </c>
      <c r="B481" s="566" t="s">
        <v>1001</v>
      </c>
      <c r="C481" s="567"/>
      <c r="D481" s="568" t="s">
        <v>3791</v>
      </c>
      <c r="E481" s="569" t="s">
        <v>110</v>
      </c>
      <c r="F481" s="570" t="s">
        <v>111</v>
      </c>
      <c r="G481" s="570"/>
      <c r="H481" s="571">
        <v>39539</v>
      </c>
      <c r="I481" s="572" t="s">
        <v>509</v>
      </c>
      <c r="J481" s="573" t="s">
        <v>105</v>
      </c>
      <c r="K481" s="574" t="s">
        <v>84</v>
      </c>
      <c r="L481" s="575" t="s">
        <v>163</v>
      </c>
      <c r="M481" s="575" t="s">
        <v>107</v>
      </c>
      <c r="N481" s="576"/>
      <c r="O481" s="577">
        <v>0.221</v>
      </c>
      <c r="P481" s="578">
        <v>0.13900000000000001</v>
      </c>
      <c r="Q481" s="579">
        <v>0.13900000000000001</v>
      </c>
      <c r="R481" s="580">
        <v>7.0000000000000007E-2</v>
      </c>
    </row>
    <row r="482" spans="1:18" s="306" customFormat="1" ht="12.75" customHeight="1" x14ac:dyDescent="0.25">
      <c r="A482" s="565">
        <v>14937</v>
      </c>
      <c r="B482" s="566" t="s">
        <v>1002</v>
      </c>
      <c r="C482" s="567">
        <v>759</v>
      </c>
      <c r="D482" s="568" t="s">
        <v>508</v>
      </c>
      <c r="E482" s="569" t="s">
        <v>110</v>
      </c>
      <c r="F482" s="570" t="s">
        <v>111</v>
      </c>
      <c r="G482" s="570"/>
      <c r="H482" s="571">
        <v>39526</v>
      </c>
      <c r="I482" s="572" t="s">
        <v>509</v>
      </c>
      <c r="J482" s="573" t="s">
        <v>117</v>
      </c>
      <c r="K482" s="574" t="s">
        <v>112</v>
      </c>
      <c r="L482" s="575" t="s">
        <v>117</v>
      </c>
      <c r="M482" s="575" t="s">
        <v>117</v>
      </c>
      <c r="N482" s="576"/>
      <c r="O482" s="577">
        <v>1.6459999999999999</v>
      </c>
      <c r="P482" s="578">
        <v>0.82599999999999996</v>
      </c>
      <c r="Q482" s="579">
        <v>0.82599999999999996</v>
      </c>
      <c r="R482" s="580">
        <v>0</v>
      </c>
    </row>
    <row r="483" spans="1:18" s="306" customFormat="1" ht="12.75" customHeight="1" x14ac:dyDescent="0.25">
      <c r="A483" s="565">
        <v>15097</v>
      </c>
      <c r="B483" s="566" t="s">
        <v>1003</v>
      </c>
      <c r="C483" s="567">
        <v>14706</v>
      </c>
      <c r="D483" s="568" t="s">
        <v>2605</v>
      </c>
      <c r="E483" s="569" t="s">
        <v>88</v>
      </c>
      <c r="F483" s="570" t="s">
        <v>89</v>
      </c>
      <c r="G483" s="570"/>
      <c r="H483" s="571">
        <v>39644</v>
      </c>
      <c r="I483" s="572" t="s">
        <v>1004</v>
      </c>
      <c r="J483" s="573" t="s">
        <v>101</v>
      </c>
      <c r="K483" s="574" t="s">
        <v>179</v>
      </c>
      <c r="L483" s="575" t="s">
        <v>150</v>
      </c>
      <c r="M483" s="575" t="s">
        <v>101</v>
      </c>
      <c r="N483" s="576" t="s">
        <v>1005</v>
      </c>
      <c r="O483" s="577">
        <v>19.600000000000001</v>
      </c>
      <c r="P483" s="578">
        <v>15.444000000000001</v>
      </c>
      <c r="Q483" s="579">
        <v>15.444000000000001</v>
      </c>
      <c r="R483" s="580">
        <v>13.095000000000001</v>
      </c>
    </row>
    <row r="484" spans="1:18" s="306" customFormat="1" ht="12.75" customHeight="1" x14ac:dyDescent="0.25">
      <c r="A484" s="565">
        <v>15115</v>
      </c>
      <c r="B484" s="566" t="s">
        <v>1006</v>
      </c>
      <c r="C484" s="567">
        <v>14660</v>
      </c>
      <c r="D484" s="568" t="s">
        <v>2601</v>
      </c>
      <c r="E484" s="569" t="s">
        <v>591</v>
      </c>
      <c r="F484" s="570" t="s">
        <v>592</v>
      </c>
      <c r="G484" s="570"/>
      <c r="H484" s="571">
        <v>39715</v>
      </c>
      <c r="I484" s="572" t="s">
        <v>82</v>
      </c>
      <c r="J484" s="573" t="s">
        <v>83</v>
      </c>
      <c r="K484" s="574" t="s">
        <v>112</v>
      </c>
      <c r="L484" s="575" t="s">
        <v>83</v>
      </c>
      <c r="M484" s="575" t="s">
        <v>83</v>
      </c>
      <c r="N484" s="576" t="s">
        <v>1007</v>
      </c>
      <c r="O484" s="577">
        <v>23.999850000000002</v>
      </c>
      <c r="P484" s="578">
        <v>7.7389999999999999</v>
      </c>
      <c r="Q484" s="579">
        <v>7.7389999999999999</v>
      </c>
      <c r="R484" s="580">
        <v>2.899</v>
      </c>
    </row>
    <row r="485" spans="1:18" s="306" customFormat="1" ht="12.75" customHeight="1" x14ac:dyDescent="0.25">
      <c r="A485" s="565">
        <v>15201</v>
      </c>
      <c r="B485" s="566" t="s">
        <v>1008</v>
      </c>
      <c r="C485" s="567">
        <v>35593</v>
      </c>
      <c r="D485" s="568" t="s">
        <v>2627</v>
      </c>
      <c r="E485" s="569" t="s">
        <v>110</v>
      </c>
      <c r="F485" s="570" t="s">
        <v>111</v>
      </c>
      <c r="G485" s="570"/>
      <c r="H485" s="571">
        <v>39600</v>
      </c>
      <c r="I485" s="572" t="s">
        <v>82</v>
      </c>
      <c r="J485" s="573" t="s">
        <v>83</v>
      </c>
      <c r="K485" s="574" t="s">
        <v>179</v>
      </c>
      <c r="L485" s="575" t="s">
        <v>123</v>
      </c>
      <c r="M485" s="575" t="s">
        <v>83</v>
      </c>
      <c r="N485" s="576"/>
      <c r="O485" s="577">
        <v>0.81</v>
      </c>
      <c r="P485" s="578">
        <v>0.316</v>
      </c>
      <c r="Q485" s="579">
        <v>0.316</v>
      </c>
      <c r="R485" s="580">
        <v>0</v>
      </c>
    </row>
    <row r="486" spans="1:18" s="306" customFormat="1" ht="12.75" customHeight="1" x14ac:dyDescent="0.25">
      <c r="A486" s="565">
        <v>15462</v>
      </c>
      <c r="B486" s="566" t="s">
        <v>3793</v>
      </c>
      <c r="C486" s="567"/>
      <c r="D486" s="568" t="s">
        <v>3791</v>
      </c>
      <c r="E486" s="569" t="s">
        <v>591</v>
      </c>
      <c r="F486" s="570" t="s">
        <v>592</v>
      </c>
      <c r="G486" s="570"/>
      <c r="H486" s="571">
        <v>39692</v>
      </c>
      <c r="I486" s="572" t="s">
        <v>537</v>
      </c>
      <c r="J486" s="573" t="s">
        <v>105</v>
      </c>
      <c r="K486" s="574" t="s">
        <v>124</v>
      </c>
      <c r="L486" s="575" t="s">
        <v>163</v>
      </c>
      <c r="M486" s="575" t="s">
        <v>107</v>
      </c>
      <c r="N486" s="576"/>
      <c r="O486" s="577">
        <v>0.6</v>
      </c>
      <c r="P486" s="578">
        <v>0</v>
      </c>
      <c r="Q486" s="579">
        <v>0</v>
      </c>
      <c r="R486" s="580">
        <v>0</v>
      </c>
    </row>
    <row r="487" spans="1:18" s="306" customFormat="1" ht="12.75" customHeight="1" x14ac:dyDescent="0.25">
      <c r="A487" s="565">
        <v>15464</v>
      </c>
      <c r="B487" s="566" t="s">
        <v>1009</v>
      </c>
      <c r="C487" s="567"/>
      <c r="D487" s="568" t="s">
        <v>3791</v>
      </c>
      <c r="E487" s="569" t="s">
        <v>591</v>
      </c>
      <c r="F487" s="570" t="s">
        <v>592</v>
      </c>
      <c r="G487" s="570"/>
      <c r="H487" s="571">
        <v>39791</v>
      </c>
      <c r="I487" s="572" t="s">
        <v>1010</v>
      </c>
      <c r="J487" s="573" t="s">
        <v>117</v>
      </c>
      <c r="K487" s="574" t="s">
        <v>250</v>
      </c>
      <c r="L487" s="575" t="s">
        <v>245</v>
      </c>
      <c r="M487" s="575" t="s">
        <v>117</v>
      </c>
      <c r="N487" s="576" t="s">
        <v>1011</v>
      </c>
      <c r="O487" s="577">
        <v>53.739000000000004</v>
      </c>
      <c r="P487" s="578">
        <v>12.170999999999999</v>
      </c>
      <c r="Q487" s="579">
        <v>12.170999999999999</v>
      </c>
      <c r="R487" s="580">
        <v>7.3140000000000001</v>
      </c>
    </row>
    <row r="488" spans="1:18" s="306" customFormat="1" ht="12.75" customHeight="1" x14ac:dyDescent="0.25">
      <c r="A488" s="565">
        <v>15477</v>
      </c>
      <c r="B488" s="566" t="s">
        <v>1012</v>
      </c>
      <c r="C488" s="567">
        <v>15477</v>
      </c>
      <c r="D488" s="568" t="s">
        <v>2607</v>
      </c>
      <c r="E488" s="569" t="s">
        <v>121</v>
      </c>
      <c r="F488" s="570" t="s">
        <v>139</v>
      </c>
      <c r="G488" s="570" t="s">
        <v>89</v>
      </c>
      <c r="H488" s="571">
        <v>41059</v>
      </c>
      <c r="I488" s="572" t="s">
        <v>1013</v>
      </c>
      <c r="J488" s="573" t="s">
        <v>101</v>
      </c>
      <c r="K488" s="574" t="s">
        <v>128</v>
      </c>
      <c r="L488" s="575" t="s">
        <v>101</v>
      </c>
      <c r="M488" s="575" t="s">
        <v>101</v>
      </c>
      <c r="N488" s="576" t="s">
        <v>365</v>
      </c>
      <c r="O488" s="577">
        <v>51.424999999999997</v>
      </c>
      <c r="P488" s="578">
        <v>48.323999999999998</v>
      </c>
      <c r="Q488" s="579">
        <v>48.323999999999998</v>
      </c>
      <c r="R488" s="580">
        <v>42.850999999999999</v>
      </c>
    </row>
    <row r="489" spans="1:18" s="306" customFormat="1" ht="12.75" customHeight="1" x14ac:dyDescent="0.25">
      <c r="A489" s="565">
        <v>15484</v>
      </c>
      <c r="B489" s="566" t="s">
        <v>1014</v>
      </c>
      <c r="C489" s="567">
        <v>12500</v>
      </c>
      <c r="D489" s="568" t="s">
        <v>3493</v>
      </c>
      <c r="E489" s="569" t="s">
        <v>121</v>
      </c>
      <c r="F489" s="570" t="s">
        <v>89</v>
      </c>
      <c r="G489" s="570" t="s">
        <v>90</v>
      </c>
      <c r="H489" s="571">
        <v>39925</v>
      </c>
      <c r="I489" s="572" t="s">
        <v>389</v>
      </c>
      <c r="J489" s="573" t="s">
        <v>105</v>
      </c>
      <c r="K489" s="574" t="s">
        <v>390</v>
      </c>
      <c r="L489" s="575" t="s">
        <v>195</v>
      </c>
      <c r="M489" s="575" t="s">
        <v>195</v>
      </c>
      <c r="N489" s="576" t="s">
        <v>391</v>
      </c>
      <c r="O489" s="577">
        <v>57.999749999999999</v>
      </c>
      <c r="P489" s="578">
        <v>57.4</v>
      </c>
      <c r="Q489" s="579">
        <v>57.4</v>
      </c>
      <c r="R489" s="580">
        <v>52.6</v>
      </c>
    </row>
    <row r="490" spans="1:18" s="306" customFormat="1" ht="12.75" customHeight="1" x14ac:dyDescent="0.25">
      <c r="A490" s="565">
        <v>15485</v>
      </c>
      <c r="B490" s="566" t="s">
        <v>1015</v>
      </c>
      <c r="C490" s="567">
        <v>12500</v>
      </c>
      <c r="D490" s="568" t="s">
        <v>3493</v>
      </c>
      <c r="E490" s="569" t="s">
        <v>121</v>
      </c>
      <c r="F490" s="570" t="s">
        <v>89</v>
      </c>
      <c r="G490" s="570" t="s">
        <v>90</v>
      </c>
      <c r="H490" s="571">
        <v>39917</v>
      </c>
      <c r="I490" s="572" t="s">
        <v>389</v>
      </c>
      <c r="J490" s="573" t="s">
        <v>105</v>
      </c>
      <c r="K490" s="574" t="s">
        <v>390</v>
      </c>
      <c r="L490" s="575" t="s">
        <v>195</v>
      </c>
      <c r="M490" s="575" t="s">
        <v>195</v>
      </c>
      <c r="N490" s="576" t="s">
        <v>391</v>
      </c>
      <c r="O490" s="577">
        <v>57.999749999999999</v>
      </c>
      <c r="P490" s="578">
        <v>57.4</v>
      </c>
      <c r="Q490" s="579">
        <v>57.4</v>
      </c>
      <c r="R490" s="580">
        <v>52.6</v>
      </c>
    </row>
    <row r="491" spans="1:18" s="306" customFormat="1" ht="12.75" customHeight="1" x14ac:dyDescent="0.25">
      <c r="A491" s="565">
        <v>15509</v>
      </c>
      <c r="B491" s="566" t="s">
        <v>1016</v>
      </c>
      <c r="C491" s="567">
        <v>15509</v>
      </c>
      <c r="D491" s="568" t="s">
        <v>2608</v>
      </c>
      <c r="E491" s="569" t="s">
        <v>143</v>
      </c>
      <c r="F491" s="570" t="s">
        <v>144</v>
      </c>
      <c r="G491" s="570"/>
      <c r="H491" s="571">
        <v>41620</v>
      </c>
      <c r="I491" s="572" t="s">
        <v>1017</v>
      </c>
      <c r="J491" s="573" t="s">
        <v>101</v>
      </c>
      <c r="K491" s="574" t="s">
        <v>362</v>
      </c>
      <c r="L491" s="575" t="s">
        <v>101</v>
      </c>
      <c r="M491" s="575" t="s">
        <v>101</v>
      </c>
      <c r="N491" s="576"/>
      <c r="O491" s="577">
        <v>42.37</v>
      </c>
      <c r="P491" s="578">
        <v>37.619999999999997</v>
      </c>
      <c r="Q491" s="579">
        <v>37.619999999999997</v>
      </c>
      <c r="R491" s="580">
        <v>37.5</v>
      </c>
    </row>
    <row r="492" spans="1:18" s="306" customFormat="1" ht="12.75" customHeight="1" x14ac:dyDescent="0.25">
      <c r="A492" s="565">
        <v>15617</v>
      </c>
      <c r="B492" s="566" t="s">
        <v>1018</v>
      </c>
      <c r="C492" s="567">
        <v>35728</v>
      </c>
      <c r="D492" s="568" t="s">
        <v>2633</v>
      </c>
      <c r="E492" s="569" t="s">
        <v>80</v>
      </c>
      <c r="F492" s="570" t="s">
        <v>81</v>
      </c>
      <c r="G492" s="570"/>
      <c r="H492" s="571">
        <v>39783</v>
      </c>
      <c r="I492" s="572" t="s">
        <v>122</v>
      </c>
      <c r="J492" s="573" t="s">
        <v>123</v>
      </c>
      <c r="K492" s="574" t="s">
        <v>140</v>
      </c>
      <c r="L492" s="575" t="s">
        <v>123</v>
      </c>
      <c r="M492" s="575" t="s">
        <v>123</v>
      </c>
      <c r="N492" s="576" t="s">
        <v>1019</v>
      </c>
      <c r="O492" s="577">
        <v>3.19</v>
      </c>
      <c r="P492" s="578">
        <v>1.4470000000000001</v>
      </c>
      <c r="Q492" s="579">
        <v>1.4470000000000001</v>
      </c>
      <c r="R492" s="580">
        <v>1.1220000000000001</v>
      </c>
    </row>
    <row r="493" spans="1:18" s="306" customFormat="1" ht="12.75" customHeight="1" x14ac:dyDescent="0.25">
      <c r="A493" s="565">
        <v>15706</v>
      </c>
      <c r="B493" s="566" t="s">
        <v>1020</v>
      </c>
      <c r="C493" s="567">
        <v>37072</v>
      </c>
      <c r="D493" s="568" t="s">
        <v>2636</v>
      </c>
      <c r="E493" s="569" t="s">
        <v>591</v>
      </c>
      <c r="F493" s="570" t="s">
        <v>592</v>
      </c>
      <c r="G493" s="570"/>
      <c r="H493" s="571">
        <v>39736</v>
      </c>
      <c r="I493" s="572" t="s">
        <v>703</v>
      </c>
      <c r="J493" s="573" t="s">
        <v>117</v>
      </c>
      <c r="K493" s="574" t="s">
        <v>124</v>
      </c>
      <c r="L493" s="575" t="s">
        <v>117</v>
      </c>
      <c r="M493" s="575" t="s">
        <v>117</v>
      </c>
      <c r="N493" s="576" t="s">
        <v>1021</v>
      </c>
      <c r="O493" s="577">
        <v>4.5</v>
      </c>
      <c r="P493" s="578">
        <v>1.238</v>
      </c>
      <c r="Q493" s="579">
        <v>1.238</v>
      </c>
      <c r="R493" s="580">
        <v>0.36899999999999999</v>
      </c>
    </row>
    <row r="494" spans="1:18" s="306" customFormat="1" ht="12.75" customHeight="1" x14ac:dyDescent="0.25">
      <c r="A494" s="565">
        <v>15787</v>
      </c>
      <c r="B494" s="566" t="s">
        <v>1022</v>
      </c>
      <c r="C494" s="567">
        <v>37077</v>
      </c>
      <c r="D494" s="568" t="s">
        <v>2637</v>
      </c>
      <c r="E494" s="569" t="s">
        <v>110</v>
      </c>
      <c r="F494" s="570" t="s">
        <v>111</v>
      </c>
      <c r="G494" s="570"/>
      <c r="H494" s="571">
        <v>39753</v>
      </c>
      <c r="I494" s="572" t="s">
        <v>673</v>
      </c>
      <c r="J494" s="573" t="s">
        <v>105</v>
      </c>
      <c r="K494" s="574" t="s">
        <v>218</v>
      </c>
      <c r="L494" s="575" t="s">
        <v>106</v>
      </c>
      <c r="M494" s="575" t="s">
        <v>107</v>
      </c>
      <c r="N494" s="576" t="s">
        <v>1023</v>
      </c>
      <c r="O494" s="577">
        <v>2.7</v>
      </c>
      <c r="P494" s="578">
        <v>0.84199999999999997</v>
      </c>
      <c r="Q494" s="579">
        <v>0.84199999999999997</v>
      </c>
      <c r="R494" s="580">
        <v>2.8000000000000001E-2</v>
      </c>
    </row>
    <row r="495" spans="1:18" s="306" customFormat="1" ht="12.75" customHeight="1" x14ac:dyDescent="0.25">
      <c r="A495" s="565">
        <v>15940</v>
      </c>
      <c r="B495" s="566" t="s">
        <v>1024</v>
      </c>
      <c r="C495" s="567">
        <v>15415</v>
      </c>
      <c r="D495" s="568" t="s">
        <v>2606</v>
      </c>
      <c r="E495" s="569" t="s">
        <v>121</v>
      </c>
      <c r="F495" s="570" t="s">
        <v>89</v>
      </c>
      <c r="G495" s="570" t="s">
        <v>90</v>
      </c>
      <c r="H495" s="571">
        <v>40037</v>
      </c>
      <c r="I495" s="572" t="s">
        <v>225</v>
      </c>
      <c r="J495" s="573" t="s">
        <v>105</v>
      </c>
      <c r="K495" s="574" t="s">
        <v>179</v>
      </c>
      <c r="L495" s="575" t="s">
        <v>195</v>
      </c>
      <c r="M495" s="575" t="s">
        <v>195</v>
      </c>
      <c r="N495" s="576" t="s">
        <v>226</v>
      </c>
      <c r="O495" s="577">
        <v>23.247500000000002</v>
      </c>
      <c r="P495" s="578">
        <v>21.777999999999999</v>
      </c>
      <c r="Q495" s="579">
        <v>21.777999999999999</v>
      </c>
      <c r="R495" s="580">
        <v>19.577999999999999</v>
      </c>
    </row>
    <row r="496" spans="1:18" s="306" customFormat="1" ht="12.75" customHeight="1" x14ac:dyDescent="0.25">
      <c r="A496" s="565">
        <v>15998</v>
      </c>
      <c r="B496" s="566" t="s">
        <v>1025</v>
      </c>
      <c r="C496" s="567">
        <v>14663</v>
      </c>
      <c r="D496" s="568" t="s">
        <v>2603</v>
      </c>
      <c r="E496" s="569" t="s">
        <v>80</v>
      </c>
      <c r="F496" s="570" t="s">
        <v>81</v>
      </c>
      <c r="G496" s="570"/>
      <c r="H496" s="571">
        <v>39813</v>
      </c>
      <c r="I496" s="572" t="s">
        <v>496</v>
      </c>
      <c r="J496" s="573" t="s">
        <v>117</v>
      </c>
      <c r="K496" s="574" t="s">
        <v>135</v>
      </c>
      <c r="L496" s="575" t="s">
        <v>117</v>
      </c>
      <c r="M496" s="575" t="s">
        <v>117</v>
      </c>
      <c r="N496" s="576" t="s">
        <v>1026</v>
      </c>
      <c r="O496" s="577">
        <v>3.0790000000000002</v>
      </c>
      <c r="P496" s="578">
        <v>2.806</v>
      </c>
      <c r="Q496" s="579">
        <v>2.806</v>
      </c>
      <c r="R496" s="580">
        <v>2.9430000000000001</v>
      </c>
    </row>
    <row r="497" spans="1:18" s="306" customFormat="1" ht="12.75" customHeight="1" x14ac:dyDescent="0.25">
      <c r="A497" s="565">
        <v>16089</v>
      </c>
      <c r="B497" s="566" t="s">
        <v>1027</v>
      </c>
      <c r="C497" s="567"/>
      <c r="D497" s="568" t="s">
        <v>3791</v>
      </c>
      <c r="E497" s="569" t="s">
        <v>110</v>
      </c>
      <c r="F497" s="570" t="s">
        <v>111</v>
      </c>
      <c r="G497" s="570"/>
      <c r="H497" s="571">
        <v>39845</v>
      </c>
      <c r="I497" s="572" t="s">
        <v>673</v>
      </c>
      <c r="J497" s="573" t="s">
        <v>105</v>
      </c>
      <c r="K497" s="574" t="s">
        <v>112</v>
      </c>
      <c r="L497" s="575" t="s">
        <v>106</v>
      </c>
      <c r="M497" s="575" t="s">
        <v>107</v>
      </c>
      <c r="N497" s="576"/>
      <c r="O497" s="577">
        <v>0.94699999999999995</v>
      </c>
      <c r="P497" s="578">
        <v>0</v>
      </c>
      <c r="Q497" s="579">
        <v>0</v>
      </c>
      <c r="R497" s="580">
        <v>0</v>
      </c>
    </row>
    <row r="498" spans="1:18" s="306" customFormat="1" ht="12.75" customHeight="1" x14ac:dyDescent="0.25">
      <c r="A498" s="565">
        <v>16183</v>
      </c>
      <c r="B498" s="566" t="s">
        <v>3794</v>
      </c>
      <c r="C498" s="567"/>
      <c r="D498" s="568" t="s">
        <v>3791</v>
      </c>
      <c r="E498" s="569" t="s">
        <v>591</v>
      </c>
      <c r="F498" s="570" t="s">
        <v>592</v>
      </c>
      <c r="G498" s="570"/>
      <c r="H498" s="571">
        <v>39862</v>
      </c>
      <c r="I498" s="572" t="s">
        <v>537</v>
      </c>
      <c r="J498" s="573" t="s">
        <v>105</v>
      </c>
      <c r="K498" s="574" t="s">
        <v>128</v>
      </c>
      <c r="L498" s="575" t="s">
        <v>260</v>
      </c>
      <c r="M498" s="575" t="s">
        <v>261</v>
      </c>
      <c r="N498" s="576"/>
      <c r="O498" s="577">
        <v>0.97599999999999998</v>
      </c>
      <c r="P498" s="578">
        <v>0</v>
      </c>
      <c r="Q498" s="579">
        <v>0</v>
      </c>
      <c r="R498" s="580">
        <v>0</v>
      </c>
    </row>
    <row r="499" spans="1:18" s="306" customFormat="1" ht="12.75" customHeight="1" x14ac:dyDescent="0.25">
      <c r="A499" s="565">
        <v>16188</v>
      </c>
      <c r="B499" s="566" t="s">
        <v>1028</v>
      </c>
      <c r="C499" s="567"/>
      <c r="D499" s="568" t="s">
        <v>3791</v>
      </c>
      <c r="E499" s="569" t="s">
        <v>900</v>
      </c>
      <c r="F499" s="570" t="s">
        <v>901</v>
      </c>
      <c r="G499" s="570"/>
      <c r="H499" s="571">
        <v>39868</v>
      </c>
      <c r="I499" s="572" t="s">
        <v>537</v>
      </c>
      <c r="J499" s="573" t="s">
        <v>105</v>
      </c>
      <c r="K499" s="574" t="s">
        <v>124</v>
      </c>
      <c r="L499" s="575" t="s">
        <v>163</v>
      </c>
      <c r="M499" s="575" t="s">
        <v>107</v>
      </c>
      <c r="N499" s="576"/>
      <c r="O499" s="577">
        <v>0.13500000000000001</v>
      </c>
      <c r="P499" s="578">
        <v>0</v>
      </c>
      <c r="Q499" s="579">
        <v>0</v>
      </c>
      <c r="R499" s="580">
        <v>0</v>
      </c>
    </row>
    <row r="500" spans="1:18" s="306" customFormat="1" ht="12.75" customHeight="1" x14ac:dyDescent="0.25">
      <c r="A500" s="565">
        <v>16233</v>
      </c>
      <c r="B500" s="566" t="s">
        <v>1029</v>
      </c>
      <c r="C500" s="567"/>
      <c r="D500" s="568" t="s">
        <v>3791</v>
      </c>
      <c r="E500" s="569" t="s">
        <v>591</v>
      </c>
      <c r="F500" s="570" t="s">
        <v>592</v>
      </c>
      <c r="G500" s="570"/>
      <c r="H500" s="571">
        <v>39871</v>
      </c>
      <c r="I500" s="572" t="s">
        <v>537</v>
      </c>
      <c r="J500" s="573" t="s">
        <v>105</v>
      </c>
      <c r="K500" s="574" t="s">
        <v>84</v>
      </c>
      <c r="L500" s="575" t="s">
        <v>260</v>
      </c>
      <c r="M500" s="575" t="s">
        <v>261</v>
      </c>
      <c r="N500" s="576"/>
      <c r="O500" s="577">
        <v>0.1</v>
      </c>
      <c r="P500" s="578">
        <v>0</v>
      </c>
      <c r="Q500" s="579">
        <v>0</v>
      </c>
      <c r="R500" s="580">
        <v>0</v>
      </c>
    </row>
    <row r="501" spans="1:18" s="306" customFormat="1" ht="12.75" customHeight="1" x14ac:dyDescent="0.25">
      <c r="A501" s="565">
        <v>16234</v>
      </c>
      <c r="B501" s="566" t="s">
        <v>1030</v>
      </c>
      <c r="C501" s="567"/>
      <c r="D501" s="568" t="s">
        <v>3791</v>
      </c>
      <c r="E501" s="569" t="s">
        <v>900</v>
      </c>
      <c r="F501" s="570" t="s">
        <v>901</v>
      </c>
      <c r="G501" s="570"/>
      <c r="H501" s="571">
        <v>39871</v>
      </c>
      <c r="I501" s="572" t="s">
        <v>537</v>
      </c>
      <c r="J501" s="573" t="s">
        <v>105</v>
      </c>
      <c r="K501" s="574" t="s">
        <v>84</v>
      </c>
      <c r="L501" s="575" t="s">
        <v>163</v>
      </c>
      <c r="M501" s="575" t="s">
        <v>107</v>
      </c>
      <c r="N501" s="576"/>
      <c r="O501" s="577">
        <v>0.375</v>
      </c>
      <c r="P501" s="578">
        <v>0</v>
      </c>
      <c r="Q501" s="579">
        <v>0</v>
      </c>
      <c r="R501" s="580">
        <v>0</v>
      </c>
    </row>
    <row r="502" spans="1:18" s="306" customFormat="1" ht="12.75" customHeight="1" x14ac:dyDescent="0.25">
      <c r="A502" s="565">
        <v>16296</v>
      </c>
      <c r="B502" s="566" t="s">
        <v>1031</v>
      </c>
      <c r="C502" s="567">
        <v>16296</v>
      </c>
      <c r="D502" s="568" t="s">
        <v>3494</v>
      </c>
      <c r="E502" s="569" t="s">
        <v>110</v>
      </c>
      <c r="F502" s="570" t="s">
        <v>111</v>
      </c>
      <c r="G502" s="570"/>
      <c r="H502" s="571">
        <v>4019</v>
      </c>
      <c r="I502" s="572" t="s">
        <v>244</v>
      </c>
      <c r="J502" s="573" t="s">
        <v>117</v>
      </c>
      <c r="K502" s="574" t="s">
        <v>131</v>
      </c>
      <c r="L502" s="575" t="s">
        <v>245</v>
      </c>
      <c r="M502" s="575" t="s">
        <v>117</v>
      </c>
      <c r="N502" s="576" t="s">
        <v>1032</v>
      </c>
      <c r="O502" s="577">
        <v>8.6994000000000007</v>
      </c>
      <c r="P502" s="578">
        <v>4.8090000000000002</v>
      </c>
      <c r="Q502" s="579">
        <v>4.8090000000000002</v>
      </c>
      <c r="R502" s="580">
        <v>4.9390000000000001</v>
      </c>
    </row>
    <row r="503" spans="1:18" s="306" customFormat="1" ht="12.75" customHeight="1" x14ac:dyDescent="0.25">
      <c r="A503" s="565">
        <v>16331</v>
      </c>
      <c r="B503" s="566" t="s">
        <v>1033</v>
      </c>
      <c r="C503" s="567"/>
      <c r="D503" s="568" t="s">
        <v>3791</v>
      </c>
      <c r="E503" s="569" t="s">
        <v>80</v>
      </c>
      <c r="F503" s="570" t="s">
        <v>81</v>
      </c>
      <c r="G503" s="570"/>
      <c r="H503" s="571">
        <v>39906</v>
      </c>
      <c r="I503" s="572" t="s">
        <v>537</v>
      </c>
      <c r="J503" s="573" t="s">
        <v>105</v>
      </c>
      <c r="K503" s="574" t="s">
        <v>390</v>
      </c>
      <c r="L503" s="575" t="s">
        <v>195</v>
      </c>
      <c r="M503" s="575" t="s">
        <v>195</v>
      </c>
      <c r="N503" s="576"/>
      <c r="O503" s="577">
        <v>0.57099999999999995</v>
      </c>
      <c r="P503" s="578">
        <v>0.14499999999999999</v>
      </c>
      <c r="Q503" s="579">
        <v>0.14499999999999999</v>
      </c>
      <c r="R503" s="580">
        <v>0.19500000000000001</v>
      </c>
    </row>
    <row r="504" spans="1:18" s="306" customFormat="1" ht="12.75" customHeight="1" x14ac:dyDescent="0.25">
      <c r="A504" s="565">
        <v>16386</v>
      </c>
      <c r="B504" s="566" t="s">
        <v>3795</v>
      </c>
      <c r="C504" s="567"/>
      <c r="D504" s="568" t="s">
        <v>3791</v>
      </c>
      <c r="E504" s="569" t="s">
        <v>591</v>
      </c>
      <c r="F504" s="570" t="s">
        <v>592</v>
      </c>
      <c r="G504" s="570"/>
      <c r="H504" s="571">
        <v>39927</v>
      </c>
      <c r="I504" s="572" t="s">
        <v>537</v>
      </c>
      <c r="J504" s="573" t="s">
        <v>105</v>
      </c>
      <c r="K504" s="574" t="s">
        <v>124</v>
      </c>
      <c r="L504" s="575" t="s">
        <v>106</v>
      </c>
      <c r="M504" s="575" t="s">
        <v>107</v>
      </c>
      <c r="N504" s="576"/>
      <c r="O504" s="577">
        <v>0.185</v>
      </c>
      <c r="P504" s="578">
        <v>0</v>
      </c>
      <c r="Q504" s="579">
        <v>0</v>
      </c>
      <c r="R504" s="580">
        <v>0</v>
      </c>
    </row>
    <row r="505" spans="1:18" s="306" customFormat="1" ht="12.75" customHeight="1" x14ac:dyDescent="0.25">
      <c r="A505" s="565">
        <v>16523</v>
      </c>
      <c r="B505" s="566" t="s">
        <v>1034</v>
      </c>
      <c r="C505" s="567">
        <v>16523</v>
      </c>
      <c r="D505" s="568" t="s">
        <v>2610</v>
      </c>
      <c r="E505" s="569" t="s">
        <v>110</v>
      </c>
      <c r="F505" s="570" t="s">
        <v>111</v>
      </c>
      <c r="G505" s="570"/>
      <c r="H505" s="571">
        <v>4019</v>
      </c>
      <c r="I505" s="572" t="s">
        <v>244</v>
      </c>
      <c r="J505" s="573" t="s">
        <v>117</v>
      </c>
      <c r="K505" s="574" t="s">
        <v>131</v>
      </c>
      <c r="L505" s="575" t="s">
        <v>245</v>
      </c>
      <c r="M505" s="575" t="s">
        <v>117</v>
      </c>
      <c r="N505" s="576" t="s">
        <v>1035</v>
      </c>
      <c r="O505" s="577">
        <v>1.964</v>
      </c>
      <c r="P505" s="578">
        <v>1.1339999999999999</v>
      </c>
      <c r="Q505" s="579">
        <v>1.1339999999999999</v>
      </c>
      <c r="R505" s="580">
        <v>1.65</v>
      </c>
    </row>
    <row r="506" spans="1:18" s="306" customFormat="1" ht="12.75" customHeight="1" x14ac:dyDescent="0.25">
      <c r="A506" s="565">
        <v>16525</v>
      </c>
      <c r="B506" s="566" t="s">
        <v>1036</v>
      </c>
      <c r="C506" s="567">
        <v>16525</v>
      </c>
      <c r="D506" s="568" t="s">
        <v>2611</v>
      </c>
      <c r="E506" s="569" t="s">
        <v>110</v>
      </c>
      <c r="F506" s="570" t="s">
        <v>111</v>
      </c>
      <c r="G506" s="570"/>
      <c r="H506" s="571">
        <v>4019</v>
      </c>
      <c r="I506" s="572" t="s">
        <v>244</v>
      </c>
      <c r="J506" s="573" t="s">
        <v>117</v>
      </c>
      <c r="K506" s="574" t="s">
        <v>131</v>
      </c>
      <c r="L506" s="575" t="s">
        <v>245</v>
      </c>
      <c r="M506" s="575" t="s">
        <v>117</v>
      </c>
      <c r="N506" s="576" t="s">
        <v>1037</v>
      </c>
      <c r="O506" s="577">
        <v>4.8410000000000002</v>
      </c>
      <c r="P506" s="578">
        <v>3.52</v>
      </c>
      <c r="Q506" s="579">
        <v>3.52</v>
      </c>
      <c r="R506" s="580">
        <v>3.7959999999999998</v>
      </c>
    </row>
    <row r="507" spans="1:18" s="306" customFormat="1" ht="12.75" customHeight="1" x14ac:dyDescent="0.25">
      <c r="A507" s="565">
        <v>16612</v>
      </c>
      <c r="B507" s="566" t="s">
        <v>1038</v>
      </c>
      <c r="C507" s="567"/>
      <c r="D507" s="568" t="s">
        <v>3791</v>
      </c>
      <c r="E507" s="569" t="s">
        <v>591</v>
      </c>
      <c r="F507" s="570" t="s">
        <v>592</v>
      </c>
      <c r="G507" s="570"/>
      <c r="H507" s="571">
        <v>40249</v>
      </c>
      <c r="I507" s="572" t="s">
        <v>1039</v>
      </c>
      <c r="J507" s="573" t="s">
        <v>117</v>
      </c>
      <c r="K507" s="574" t="s">
        <v>250</v>
      </c>
      <c r="L507" s="575" t="s">
        <v>245</v>
      </c>
      <c r="M507" s="575" t="s">
        <v>117</v>
      </c>
      <c r="N507" s="576" t="s">
        <v>1040</v>
      </c>
      <c r="O507" s="577">
        <v>23.67</v>
      </c>
      <c r="P507" s="578">
        <v>6.6269999999999998</v>
      </c>
      <c r="Q507" s="579">
        <v>6.6269999999999998</v>
      </c>
      <c r="R507" s="580">
        <v>2.93</v>
      </c>
    </row>
    <row r="508" spans="1:18" s="306" customFormat="1" ht="12.75" customHeight="1" x14ac:dyDescent="0.25">
      <c r="A508" s="565">
        <v>16614</v>
      </c>
      <c r="B508" s="566" t="s">
        <v>1041</v>
      </c>
      <c r="C508" s="567">
        <v>14661</v>
      </c>
      <c r="D508" s="568" t="s">
        <v>2602</v>
      </c>
      <c r="E508" s="569" t="s">
        <v>591</v>
      </c>
      <c r="F508" s="570" t="s">
        <v>592</v>
      </c>
      <c r="G508" s="570"/>
      <c r="H508" s="571">
        <v>40691</v>
      </c>
      <c r="I508" s="572" t="s">
        <v>438</v>
      </c>
      <c r="J508" s="573" t="s">
        <v>105</v>
      </c>
      <c r="K508" s="574" t="s">
        <v>102</v>
      </c>
      <c r="L508" s="575" t="s">
        <v>106</v>
      </c>
      <c r="M508" s="575" t="s">
        <v>107</v>
      </c>
      <c r="N508" s="576" t="s">
        <v>1042</v>
      </c>
      <c r="O508" s="577">
        <v>15.003000000000002</v>
      </c>
      <c r="P508" s="578">
        <v>5.0860000000000003</v>
      </c>
      <c r="Q508" s="579">
        <v>5.0860000000000003</v>
      </c>
      <c r="R508" s="580">
        <v>1.1619999999999999</v>
      </c>
    </row>
    <row r="509" spans="1:18" s="306" customFormat="1" ht="12.75" customHeight="1" x14ac:dyDescent="0.25">
      <c r="A509" s="565">
        <v>16631</v>
      </c>
      <c r="B509" s="566" t="s">
        <v>1043</v>
      </c>
      <c r="C509" s="567">
        <v>16631</v>
      </c>
      <c r="D509" s="568" t="s">
        <v>2612</v>
      </c>
      <c r="E509" s="569" t="s">
        <v>900</v>
      </c>
      <c r="F509" s="570" t="s">
        <v>901</v>
      </c>
      <c r="G509" s="570"/>
      <c r="H509" s="571">
        <v>40899</v>
      </c>
      <c r="I509" s="572" t="s">
        <v>537</v>
      </c>
      <c r="J509" s="573" t="s">
        <v>105</v>
      </c>
      <c r="K509" s="574" t="s">
        <v>135</v>
      </c>
      <c r="L509" s="575" t="s">
        <v>260</v>
      </c>
      <c r="M509" s="575" t="s">
        <v>261</v>
      </c>
      <c r="N509" s="576"/>
      <c r="O509" s="577">
        <v>1</v>
      </c>
      <c r="P509" s="578">
        <v>0</v>
      </c>
      <c r="Q509" s="579">
        <v>0</v>
      </c>
      <c r="R509" s="580">
        <v>0.5</v>
      </c>
    </row>
    <row r="510" spans="1:18" s="306" customFormat="1" ht="12.75" customHeight="1" x14ac:dyDescent="0.25">
      <c r="A510" s="565">
        <v>16640</v>
      </c>
      <c r="B510" s="566" t="s">
        <v>1044</v>
      </c>
      <c r="C510" s="567">
        <v>16640</v>
      </c>
      <c r="D510" s="568" t="s">
        <v>2613</v>
      </c>
      <c r="E510" s="569" t="s">
        <v>900</v>
      </c>
      <c r="F510" s="570" t="s">
        <v>901</v>
      </c>
      <c r="G510" s="570"/>
      <c r="H510" s="571">
        <v>40589</v>
      </c>
      <c r="I510" s="572" t="s">
        <v>537</v>
      </c>
      <c r="J510" s="573" t="s">
        <v>105</v>
      </c>
      <c r="K510" s="574" t="s">
        <v>128</v>
      </c>
      <c r="L510" s="575" t="s">
        <v>260</v>
      </c>
      <c r="M510" s="575" t="s">
        <v>261</v>
      </c>
      <c r="N510" s="576"/>
      <c r="O510" s="577">
        <v>1</v>
      </c>
      <c r="P510" s="578">
        <v>0</v>
      </c>
      <c r="Q510" s="579">
        <v>0</v>
      </c>
      <c r="R510" s="580">
        <v>0.376</v>
      </c>
    </row>
    <row r="511" spans="1:18" s="306" customFormat="1" ht="12.75" customHeight="1" x14ac:dyDescent="0.25">
      <c r="A511" s="565">
        <v>16642</v>
      </c>
      <c r="B511" s="566" t="s">
        <v>1045</v>
      </c>
      <c r="C511" s="567">
        <v>16642</v>
      </c>
      <c r="D511" s="568" t="s">
        <v>2614</v>
      </c>
      <c r="E511" s="569" t="s">
        <v>900</v>
      </c>
      <c r="F511" s="570" t="s">
        <v>901</v>
      </c>
      <c r="G511" s="570"/>
      <c r="H511" s="571">
        <v>40590</v>
      </c>
      <c r="I511" s="572" t="s">
        <v>537</v>
      </c>
      <c r="J511" s="573" t="s">
        <v>105</v>
      </c>
      <c r="K511" s="574" t="s">
        <v>135</v>
      </c>
      <c r="L511" s="575" t="s">
        <v>260</v>
      </c>
      <c r="M511" s="575" t="s">
        <v>261</v>
      </c>
      <c r="N511" s="576"/>
      <c r="O511" s="577">
        <v>1</v>
      </c>
      <c r="P511" s="578">
        <v>0</v>
      </c>
      <c r="Q511" s="579">
        <v>0</v>
      </c>
      <c r="R511" s="580">
        <v>0.249</v>
      </c>
    </row>
    <row r="512" spans="1:18" s="306" customFormat="1" ht="12.75" customHeight="1" x14ac:dyDescent="0.25">
      <c r="A512" s="565">
        <v>16643</v>
      </c>
      <c r="B512" s="566" t="s">
        <v>1046</v>
      </c>
      <c r="C512" s="567">
        <v>16643</v>
      </c>
      <c r="D512" s="568" t="s">
        <v>2615</v>
      </c>
      <c r="E512" s="569" t="s">
        <v>900</v>
      </c>
      <c r="F512" s="570" t="s">
        <v>901</v>
      </c>
      <c r="G512" s="570"/>
      <c r="H512" s="571">
        <v>40592</v>
      </c>
      <c r="I512" s="572" t="s">
        <v>537</v>
      </c>
      <c r="J512" s="573" t="s">
        <v>105</v>
      </c>
      <c r="K512" s="574" t="s">
        <v>84</v>
      </c>
      <c r="L512" s="575" t="s">
        <v>260</v>
      </c>
      <c r="M512" s="575" t="s">
        <v>261</v>
      </c>
      <c r="N512" s="576"/>
      <c r="O512" s="577">
        <v>0.5</v>
      </c>
      <c r="P512" s="578">
        <v>0</v>
      </c>
      <c r="Q512" s="579">
        <v>0</v>
      </c>
      <c r="R512" s="580">
        <v>0.26</v>
      </c>
    </row>
    <row r="513" spans="1:18" s="306" customFormat="1" ht="12.75" customHeight="1" x14ac:dyDescent="0.25">
      <c r="A513" s="565">
        <v>16644</v>
      </c>
      <c r="B513" s="566" t="s">
        <v>1047</v>
      </c>
      <c r="C513" s="567">
        <v>16644</v>
      </c>
      <c r="D513" s="568" t="s">
        <v>2616</v>
      </c>
      <c r="E513" s="569" t="s">
        <v>900</v>
      </c>
      <c r="F513" s="570" t="s">
        <v>901</v>
      </c>
      <c r="G513" s="570"/>
      <c r="H513" s="571">
        <v>40360</v>
      </c>
      <c r="I513" s="572" t="s">
        <v>537</v>
      </c>
      <c r="J513" s="573" t="s">
        <v>105</v>
      </c>
      <c r="K513" s="574" t="s">
        <v>124</v>
      </c>
      <c r="L513" s="575" t="s">
        <v>92</v>
      </c>
      <c r="M513" s="575" t="s">
        <v>195</v>
      </c>
      <c r="N513" s="576"/>
      <c r="O513" s="577">
        <v>1</v>
      </c>
      <c r="P513" s="578">
        <v>0</v>
      </c>
      <c r="Q513" s="579">
        <v>0</v>
      </c>
      <c r="R513" s="580">
        <v>0.4</v>
      </c>
    </row>
    <row r="514" spans="1:18" s="306" customFormat="1" ht="12.75" customHeight="1" x14ac:dyDescent="0.25">
      <c r="A514" s="565">
        <v>16653</v>
      </c>
      <c r="B514" s="566" t="s">
        <v>1048</v>
      </c>
      <c r="C514" s="567">
        <v>16653</v>
      </c>
      <c r="D514" s="568" t="s">
        <v>3495</v>
      </c>
      <c r="E514" s="569" t="s">
        <v>1049</v>
      </c>
      <c r="F514" s="570" t="s">
        <v>144</v>
      </c>
      <c r="G514" s="570"/>
      <c r="H514" s="571">
        <v>41807</v>
      </c>
      <c r="I514" s="572" t="s">
        <v>82</v>
      </c>
      <c r="J514" s="573" t="s">
        <v>83</v>
      </c>
      <c r="K514" s="574" t="s">
        <v>93</v>
      </c>
      <c r="L514" s="575" t="s">
        <v>83</v>
      </c>
      <c r="M514" s="575" t="s">
        <v>83</v>
      </c>
      <c r="N514" s="576"/>
      <c r="O514" s="577">
        <v>76.5</v>
      </c>
      <c r="P514" s="578">
        <v>67.5</v>
      </c>
      <c r="Q514" s="579">
        <v>67.5</v>
      </c>
      <c r="R514" s="580">
        <v>67.5</v>
      </c>
    </row>
    <row r="515" spans="1:18" s="306" customFormat="1" ht="12.75" customHeight="1" x14ac:dyDescent="0.25">
      <c r="A515" s="565">
        <v>16659</v>
      </c>
      <c r="B515" s="566" t="s">
        <v>1050</v>
      </c>
      <c r="C515" s="567">
        <v>16659</v>
      </c>
      <c r="D515" s="568" t="s">
        <v>2618</v>
      </c>
      <c r="E515" s="569" t="s">
        <v>591</v>
      </c>
      <c r="F515" s="570" t="s">
        <v>592</v>
      </c>
      <c r="G515" s="570"/>
      <c r="H515" s="571">
        <v>40750</v>
      </c>
      <c r="I515" s="572" t="s">
        <v>293</v>
      </c>
      <c r="J515" s="573" t="s">
        <v>105</v>
      </c>
      <c r="K515" s="574" t="s">
        <v>128</v>
      </c>
      <c r="L515" s="575" t="s">
        <v>260</v>
      </c>
      <c r="M515" s="575" t="s">
        <v>261</v>
      </c>
      <c r="N515" s="576" t="s">
        <v>1051</v>
      </c>
      <c r="O515" s="577">
        <v>1.5</v>
      </c>
      <c r="P515" s="578">
        <v>0.35899999999999999</v>
      </c>
      <c r="Q515" s="579">
        <v>0.35899999999999999</v>
      </c>
      <c r="R515" s="580">
        <v>0.13100000000000001</v>
      </c>
    </row>
    <row r="516" spans="1:18" s="306" customFormat="1" ht="12.75" customHeight="1" x14ac:dyDescent="0.25">
      <c r="A516" s="565">
        <v>16675</v>
      </c>
      <c r="B516" s="566" t="s">
        <v>1052</v>
      </c>
      <c r="C516" s="567">
        <v>16675</v>
      </c>
      <c r="D516" s="568" t="s">
        <v>3496</v>
      </c>
      <c r="E516" s="569" t="s">
        <v>591</v>
      </c>
      <c r="F516" s="570" t="s">
        <v>592</v>
      </c>
      <c r="G516" s="570"/>
      <c r="H516" s="571">
        <v>40057</v>
      </c>
      <c r="I516" s="572" t="s">
        <v>531</v>
      </c>
      <c r="J516" s="573" t="s">
        <v>117</v>
      </c>
      <c r="K516" s="574" t="s">
        <v>218</v>
      </c>
      <c r="L516" s="575" t="s">
        <v>117</v>
      </c>
      <c r="M516" s="575" t="s">
        <v>117</v>
      </c>
      <c r="N516" s="576" t="s">
        <v>1053</v>
      </c>
      <c r="O516" s="577">
        <v>4.5</v>
      </c>
      <c r="P516" s="578">
        <v>0</v>
      </c>
      <c r="Q516" s="579">
        <v>0</v>
      </c>
      <c r="R516" s="580">
        <v>0</v>
      </c>
    </row>
    <row r="517" spans="1:18" s="306" customFormat="1" ht="12.75" customHeight="1" x14ac:dyDescent="0.25">
      <c r="A517" s="565">
        <v>16737</v>
      </c>
      <c r="B517" s="566" t="s">
        <v>1054</v>
      </c>
      <c r="C517" s="567">
        <v>16737</v>
      </c>
      <c r="D517" s="568" t="s">
        <v>2620</v>
      </c>
      <c r="E517" s="569" t="s">
        <v>1055</v>
      </c>
      <c r="F517" s="570" t="s">
        <v>89</v>
      </c>
      <c r="G517" s="570"/>
      <c r="H517" s="571">
        <v>42415</v>
      </c>
      <c r="I517" s="572" t="s">
        <v>1056</v>
      </c>
      <c r="J517" s="573" t="s">
        <v>101</v>
      </c>
      <c r="K517" s="574" t="s">
        <v>102</v>
      </c>
      <c r="L517" s="575" t="s">
        <v>101</v>
      </c>
      <c r="M517" s="575" t="s">
        <v>101</v>
      </c>
      <c r="N517" s="576"/>
      <c r="O517" s="577">
        <v>3.4</v>
      </c>
      <c r="P517" s="578">
        <v>2.774</v>
      </c>
      <c r="Q517" s="579">
        <v>2.774</v>
      </c>
      <c r="R517" s="580">
        <v>2.2090000000000001</v>
      </c>
    </row>
    <row r="518" spans="1:18" s="306" customFormat="1" ht="12.75" customHeight="1" x14ac:dyDescent="0.25">
      <c r="A518" s="565">
        <v>16738</v>
      </c>
      <c r="B518" s="566" t="s">
        <v>3497</v>
      </c>
      <c r="C518" s="567">
        <v>16738</v>
      </c>
      <c r="D518" s="568" t="s">
        <v>2621</v>
      </c>
      <c r="E518" s="569" t="s">
        <v>1055</v>
      </c>
      <c r="F518" s="570" t="s">
        <v>89</v>
      </c>
      <c r="G518" s="570"/>
      <c r="H518" s="571">
        <v>41630</v>
      </c>
      <c r="I518" s="572" t="s">
        <v>3498</v>
      </c>
      <c r="J518" s="573" t="s">
        <v>101</v>
      </c>
      <c r="K518" s="574" t="s">
        <v>118</v>
      </c>
      <c r="L518" s="575" t="s">
        <v>150</v>
      </c>
      <c r="M518" s="575" t="s">
        <v>101</v>
      </c>
      <c r="N518" s="576"/>
      <c r="O518" s="577">
        <v>15.205632</v>
      </c>
      <c r="P518" s="578">
        <v>13.523999999999999</v>
      </c>
      <c r="Q518" s="579">
        <v>13.523999999999999</v>
      </c>
      <c r="R518" s="580">
        <v>12.315</v>
      </c>
    </row>
    <row r="519" spans="1:18" s="306" customFormat="1" ht="12.75" customHeight="1" x14ac:dyDescent="0.25">
      <c r="A519" s="565">
        <v>16926</v>
      </c>
      <c r="B519" s="566" t="s">
        <v>1057</v>
      </c>
      <c r="C519" s="567">
        <v>37120</v>
      </c>
      <c r="D519" s="568" t="s">
        <v>2639</v>
      </c>
      <c r="E519" s="569" t="s">
        <v>110</v>
      </c>
      <c r="F519" s="570" t="s">
        <v>111</v>
      </c>
      <c r="G519" s="570"/>
      <c r="H519" s="571">
        <v>40075</v>
      </c>
      <c r="I519" s="572" t="s">
        <v>534</v>
      </c>
      <c r="J519" s="573" t="s">
        <v>92</v>
      </c>
      <c r="K519" s="574" t="s">
        <v>93</v>
      </c>
      <c r="L519" s="575" t="s">
        <v>92</v>
      </c>
      <c r="M519" s="575" t="s">
        <v>92</v>
      </c>
      <c r="N519" s="576" t="s">
        <v>1058</v>
      </c>
      <c r="O519" s="577">
        <v>1.2529999999999999</v>
      </c>
      <c r="P519" s="578">
        <v>1.087</v>
      </c>
      <c r="Q519" s="579">
        <v>1.087</v>
      </c>
      <c r="R519" s="580">
        <v>0</v>
      </c>
    </row>
    <row r="520" spans="1:18" s="306" customFormat="1" ht="12.75" customHeight="1" x14ac:dyDescent="0.25">
      <c r="A520" s="565">
        <v>17044</v>
      </c>
      <c r="B520" s="566" t="s">
        <v>1059</v>
      </c>
      <c r="C520" s="567">
        <v>12504</v>
      </c>
      <c r="D520" s="568" t="s">
        <v>2580</v>
      </c>
      <c r="E520" s="569" t="s">
        <v>121</v>
      </c>
      <c r="F520" s="570" t="s">
        <v>139</v>
      </c>
      <c r="G520" s="570" t="s">
        <v>89</v>
      </c>
      <c r="H520" s="571">
        <v>40357</v>
      </c>
      <c r="I520" s="572" t="s">
        <v>922</v>
      </c>
      <c r="J520" s="573" t="s">
        <v>101</v>
      </c>
      <c r="K520" s="574" t="s">
        <v>128</v>
      </c>
      <c r="L520" s="575" t="s">
        <v>150</v>
      </c>
      <c r="M520" s="575" t="s">
        <v>101</v>
      </c>
      <c r="N520" s="576" t="s">
        <v>923</v>
      </c>
      <c r="O520" s="577">
        <v>60.499600000000001</v>
      </c>
      <c r="P520" s="578">
        <v>49.2</v>
      </c>
      <c r="Q520" s="579">
        <v>49.2</v>
      </c>
      <c r="R520" s="580">
        <v>46.9</v>
      </c>
    </row>
    <row r="521" spans="1:18" s="306" customFormat="1" ht="12.75" customHeight="1" x14ac:dyDescent="0.25">
      <c r="A521" s="565">
        <v>17045</v>
      </c>
      <c r="B521" s="566" t="s">
        <v>1060</v>
      </c>
      <c r="C521" s="567">
        <v>12504</v>
      </c>
      <c r="D521" s="568" t="s">
        <v>2580</v>
      </c>
      <c r="E521" s="569" t="s">
        <v>121</v>
      </c>
      <c r="F521" s="570" t="s">
        <v>139</v>
      </c>
      <c r="G521" s="570" t="s">
        <v>89</v>
      </c>
      <c r="H521" s="571">
        <v>40344</v>
      </c>
      <c r="I521" s="572" t="s">
        <v>922</v>
      </c>
      <c r="J521" s="573" t="s">
        <v>101</v>
      </c>
      <c r="K521" s="574" t="s">
        <v>128</v>
      </c>
      <c r="L521" s="575" t="s">
        <v>150</v>
      </c>
      <c r="M521" s="575" t="s">
        <v>101</v>
      </c>
      <c r="N521" s="576" t="s">
        <v>923</v>
      </c>
      <c r="O521" s="577">
        <v>60.499600000000001</v>
      </c>
      <c r="P521" s="578">
        <v>49.2</v>
      </c>
      <c r="Q521" s="579">
        <v>49.2</v>
      </c>
      <c r="R521" s="580">
        <v>46.9</v>
      </c>
    </row>
    <row r="522" spans="1:18" s="306" customFormat="1" ht="12.75" customHeight="1" x14ac:dyDescent="0.25">
      <c r="A522" s="565">
        <v>17046</v>
      </c>
      <c r="B522" s="566" t="s">
        <v>1061</v>
      </c>
      <c r="C522" s="567">
        <v>12504</v>
      </c>
      <c r="D522" s="568" t="s">
        <v>2580</v>
      </c>
      <c r="E522" s="569" t="s">
        <v>121</v>
      </c>
      <c r="F522" s="570" t="s">
        <v>139</v>
      </c>
      <c r="G522" s="570" t="s">
        <v>89</v>
      </c>
      <c r="H522" s="571">
        <v>40338</v>
      </c>
      <c r="I522" s="572" t="s">
        <v>922</v>
      </c>
      <c r="J522" s="573" t="s">
        <v>101</v>
      </c>
      <c r="K522" s="574" t="s">
        <v>128</v>
      </c>
      <c r="L522" s="575" t="s">
        <v>150</v>
      </c>
      <c r="M522" s="575" t="s">
        <v>101</v>
      </c>
      <c r="N522" s="576" t="s">
        <v>923</v>
      </c>
      <c r="O522" s="577">
        <v>60.499600000000001</v>
      </c>
      <c r="P522" s="578">
        <v>49.2</v>
      </c>
      <c r="Q522" s="579">
        <v>49.2</v>
      </c>
      <c r="R522" s="580">
        <v>46.9</v>
      </c>
    </row>
    <row r="523" spans="1:18" s="306" customFormat="1" ht="12.75" customHeight="1" x14ac:dyDescent="0.25">
      <c r="A523" s="565">
        <v>17085</v>
      </c>
      <c r="B523" s="566" t="s">
        <v>3796</v>
      </c>
      <c r="C523" s="567"/>
      <c r="D523" s="568" t="s">
        <v>3791</v>
      </c>
      <c r="E523" s="569" t="s">
        <v>900</v>
      </c>
      <c r="F523" s="570" t="s">
        <v>901</v>
      </c>
      <c r="G523" s="570"/>
      <c r="H523" s="571">
        <v>40142</v>
      </c>
      <c r="I523" s="572" t="s">
        <v>537</v>
      </c>
      <c r="J523" s="573" t="s">
        <v>105</v>
      </c>
      <c r="K523" s="574" t="s">
        <v>128</v>
      </c>
      <c r="L523" s="575" t="s">
        <v>260</v>
      </c>
      <c r="M523" s="575" t="s">
        <v>261</v>
      </c>
      <c r="N523" s="576"/>
      <c r="O523" s="577">
        <v>9.5000000000000001E-2</v>
      </c>
      <c r="P523" s="578">
        <v>0</v>
      </c>
      <c r="Q523" s="579">
        <v>0</v>
      </c>
      <c r="R523" s="580">
        <v>0</v>
      </c>
    </row>
    <row r="524" spans="1:18" s="306" customFormat="1" ht="12.75" customHeight="1" x14ac:dyDescent="0.25">
      <c r="A524" s="565">
        <v>17128</v>
      </c>
      <c r="B524" s="566" t="s">
        <v>1062</v>
      </c>
      <c r="C524" s="567"/>
      <c r="D524" s="568" t="s">
        <v>3791</v>
      </c>
      <c r="E524" s="569" t="s">
        <v>591</v>
      </c>
      <c r="F524" s="570" t="s">
        <v>592</v>
      </c>
      <c r="G524" s="570"/>
      <c r="H524" s="571">
        <v>40175</v>
      </c>
      <c r="I524" s="572" t="s">
        <v>162</v>
      </c>
      <c r="J524" s="573" t="s">
        <v>105</v>
      </c>
      <c r="K524" s="574" t="s">
        <v>118</v>
      </c>
      <c r="L524" s="575" t="s">
        <v>195</v>
      </c>
      <c r="M524" s="575" t="s">
        <v>195</v>
      </c>
      <c r="N524" s="576" t="s">
        <v>1063</v>
      </c>
      <c r="O524" s="577">
        <v>1.5</v>
      </c>
      <c r="P524" s="578">
        <v>8.5999999999999993E-2</v>
      </c>
      <c r="Q524" s="579">
        <v>8.5999999999999993E-2</v>
      </c>
      <c r="R524" s="580">
        <v>0</v>
      </c>
    </row>
    <row r="525" spans="1:18" s="306" customFormat="1" ht="12.75" customHeight="1" x14ac:dyDescent="0.25">
      <c r="A525" s="565">
        <v>17194</v>
      </c>
      <c r="B525" s="566" t="s">
        <v>1064</v>
      </c>
      <c r="C525" s="567"/>
      <c r="D525" s="568" t="s">
        <v>3791</v>
      </c>
      <c r="E525" s="569" t="s">
        <v>591</v>
      </c>
      <c r="F525" s="570" t="s">
        <v>592</v>
      </c>
      <c r="G525" s="570"/>
      <c r="H525" s="571">
        <v>40219</v>
      </c>
      <c r="I525" s="572" t="s">
        <v>162</v>
      </c>
      <c r="J525" s="573" t="s">
        <v>105</v>
      </c>
      <c r="K525" s="574" t="s">
        <v>118</v>
      </c>
      <c r="L525" s="575" t="s">
        <v>195</v>
      </c>
      <c r="M525" s="575" t="s">
        <v>195</v>
      </c>
      <c r="N525" s="576" t="s">
        <v>1065</v>
      </c>
      <c r="O525" s="577">
        <v>1</v>
      </c>
      <c r="P525" s="578">
        <v>0</v>
      </c>
      <c r="Q525" s="579">
        <v>0</v>
      </c>
      <c r="R525" s="580">
        <v>0</v>
      </c>
    </row>
    <row r="526" spans="1:18" s="306" customFormat="1" ht="12.75" customHeight="1" x14ac:dyDescent="0.25">
      <c r="A526" s="565">
        <v>17223</v>
      </c>
      <c r="B526" s="566" t="s">
        <v>1066</v>
      </c>
      <c r="C526" s="567">
        <v>17359</v>
      </c>
      <c r="D526" s="568" t="s">
        <v>2624</v>
      </c>
      <c r="E526" s="569" t="s">
        <v>110</v>
      </c>
      <c r="F526" s="570" t="s">
        <v>111</v>
      </c>
      <c r="G526" s="570"/>
      <c r="H526" s="571">
        <v>40245</v>
      </c>
      <c r="I526" s="572" t="s">
        <v>82</v>
      </c>
      <c r="J526" s="573" t="s">
        <v>83</v>
      </c>
      <c r="K526" s="574" t="s">
        <v>131</v>
      </c>
      <c r="L526" s="575" t="s">
        <v>83</v>
      </c>
      <c r="M526" s="575" t="s">
        <v>83</v>
      </c>
      <c r="N526" s="576"/>
      <c r="O526" s="577">
        <v>0.19900000000000001</v>
      </c>
      <c r="P526" s="578">
        <v>0.151</v>
      </c>
      <c r="Q526" s="579">
        <v>0.151</v>
      </c>
      <c r="R526" s="580">
        <v>0</v>
      </c>
    </row>
    <row r="527" spans="1:18" s="306" customFormat="1" ht="12.75" customHeight="1" x14ac:dyDescent="0.25">
      <c r="A527" s="565">
        <v>17229</v>
      </c>
      <c r="B527" s="566" t="s">
        <v>1067</v>
      </c>
      <c r="C527" s="567"/>
      <c r="D527" s="568" t="s">
        <v>3791</v>
      </c>
      <c r="E527" s="569" t="s">
        <v>591</v>
      </c>
      <c r="F527" s="570" t="s">
        <v>592</v>
      </c>
      <c r="G527" s="570"/>
      <c r="H527" s="571">
        <v>40252</v>
      </c>
      <c r="I527" s="572" t="s">
        <v>537</v>
      </c>
      <c r="J527" s="573" t="s">
        <v>105</v>
      </c>
      <c r="K527" s="574" t="s">
        <v>390</v>
      </c>
      <c r="L527" s="575" t="s">
        <v>92</v>
      </c>
      <c r="M527" s="575" t="s">
        <v>195</v>
      </c>
      <c r="N527" s="576"/>
      <c r="O527" s="577">
        <v>0.1</v>
      </c>
      <c r="P527" s="578">
        <v>0</v>
      </c>
      <c r="Q527" s="579">
        <v>0</v>
      </c>
      <c r="R527" s="580">
        <v>4.0000000000000001E-3</v>
      </c>
    </row>
    <row r="528" spans="1:18" s="306" customFormat="1" ht="12.75" customHeight="1" x14ac:dyDescent="0.25">
      <c r="A528" s="565">
        <v>17233</v>
      </c>
      <c r="B528" s="566" t="s">
        <v>1068</v>
      </c>
      <c r="C528" s="567">
        <v>35658</v>
      </c>
      <c r="D528" s="568" t="s">
        <v>2631</v>
      </c>
      <c r="E528" s="569" t="s">
        <v>127</v>
      </c>
      <c r="F528" s="570" t="s">
        <v>111</v>
      </c>
      <c r="G528" s="570"/>
      <c r="H528" s="571">
        <v>29221</v>
      </c>
      <c r="I528" s="572" t="s">
        <v>309</v>
      </c>
      <c r="J528" s="573" t="s">
        <v>101</v>
      </c>
      <c r="K528" s="574" t="s">
        <v>102</v>
      </c>
      <c r="L528" s="575" t="s">
        <v>101</v>
      </c>
      <c r="M528" s="575" t="s">
        <v>101</v>
      </c>
      <c r="N528" s="576" t="s">
        <v>1069</v>
      </c>
      <c r="O528" s="577">
        <v>4.8150000000000004</v>
      </c>
      <c r="P528" s="578">
        <v>4.0999999999999996</v>
      </c>
      <c r="Q528" s="579">
        <v>4.0999999999999996</v>
      </c>
      <c r="R528" s="580">
        <v>4.0999999999999996</v>
      </c>
    </row>
    <row r="529" spans="1:18" s="306" customFormat="1" ht="12.75" customHeight="1" x14ac:dyDescent="0.25">
      <c r="A529" s="565">
        <v>17234</v>
      </c>
      <c r="B529" s="566" t="s">
        <v>1070</v>
      </c>
      <c r="C529" s="567">
        <v>35656</v>
      </c>
      <c r="D529" s="568" t="s">
        <v>2629</v>
      </c>
      <c r="E529" s="569" t="s">
        <v>127</v>
      </c>
      <c r="F529" s="570" t="s">
        <v>111</v>
      </c>
      <c r="G529" s="570"/>
      <c r="H529" s="571">
        <v>29221</v>
      </c>
      <c r="I529" s="572" t="s">
        <v>309</v>
      </c>
      <c r="J529" s="573" t="s">
        <v>101</v>
      </c>
      <c r="K529" s="574" t="s">
        <v>102</v>
      </c>
      <c r="L529" s="575" t="s">
        <v>101</v>
      </c>
      <c r="M529" s="575" t="s">
        <v>101</v>
      </c>
      <c r="N529" s="576" t="s">
        <v>1069</v>
      </c>
      <c r="O529" s="577">
        <v>4.9859999999999998</v>
      </c>
      <c r="P529" s="578">
        <v>4.0999999999999996</v>
      </c>
      <c r="Q529" s="579">
        <v>4.0999999999999996</v>
      </c>
      <c r="R529" s="580">
        <v>4.0999999999999996</v>
      </c>
    </row>
    <row r="530" spans="1:18" s="306" customFormat="1" ht="12.75" customHeight="1" x14ac:dyDescent="0.25">
      <c r="A530" s="565">
        <v>17259</v>
      </c>
      <c r="B530" s="566" t="s">
        <v>1071</v>
      </c>
      <c r="C530" s="567">
        <v>35442</v>
      </c>
      <c r="D530" s="568" t="s">
        <v>2625</v>
      </c>
      <c r="E530" s="569" t="s">
        <v>80</v>
      </c>
      <c r="F530" s="570" t="s">
        <v>81</v>
      </c>
      <c r="G530" s="570"/>
      <c r="H530" s="571">
        <v>40268</v>
      </c>
      <c r="I530" s="572" t="s">
        <v>1072</v>
      </c>
      <c r="J530" s="573" t="s">
        <v>105</v>
      </c>
      <c r="K530" s="574" t="s">
        <v>124</v>
      </c>
      <c r="L530" s="575" t="s">
        <v>106</v>
      </c>
      <c r="M530" s="575" t="s">
        <v>107</v>
      </c>
      <c r="N530" s="576"/>
      <c r="O530" s="577">
        <v>0.71499999999999997</v>
      </c>
      <c r="P530" s="578">
        <v>0</v>
      </c>
      <c r="Q530" s="579">
        <v>0</v>
      </c>
      <c r="R530" s="580">
        <v>0</v>
      </c>
    </row>
    <row r="531" spans="1:18" s="306" customFormat="1" ht="12.75" customHeight="1" x14ac:dyDescent="0.25">
      <c r="A531" s="565">
        <v>35379</v>
      </c>
      <c r="B531" s="566" t="s">
        <v>1073</v>
      </c>
      <c r="C531" s="567">
        <v>35594</v>
      </c>
      <c r="D531" s="568" t="s">
        <v>2628</v>
      </c>
      <c r="E531" s="569" t="s">
        <v>110</v>
      </c>
      <c r="F531" s="570" t="s">
        <v>111</v>
      </c>
      <c r="G531" s="570"/>
      <c r="H531" s="571">
        <v>40299</v>
      </c>
      <c r="I531" s="572" t="s">
        <v>82</v>
      </c>
      <c r="J531" s="573" t="s">
        <v>83</v>
      </c>
      <c r="K531" s="574" t="s">
        <v>84</v>
      </c>
      <c r="L531" s="575" t="s">
        <v>83</v>
      </c>
      <c r="M531" s="575" t="s">
        <v>83</v>
      </c>
      <c r="N531" s="576"/>
      <c r="O531" s="577">
        <v>0.26500000000000001</v>
      </c>
      <c r="P531" s="578">
        <v>0</v>
      </c>
      <c r="Q531" s="579">
        <v>0</v>
      </c>
      <c r="R531" s="580">
        <v>0</v>
      </c>
    </row>
    <row r="532" spans="1:18" s="306" customFormat="1" ht="12.75" customHeight="1" x14ac:dyDescent="0.25">
      <c r="A532" s="565">
        <v>35555</v>
      </c>
      <c r="B532" s="566" t="s">
        <v>1074</v>
      </c>
      <c r="C532" s="567">
        <v>35555</v>
      </c>
      <c r="D532" s="568" t="s">
        <v>1074</v>
      </c>
      <c r="E532" s="569" t="s">
        <v>591</v>
      </c>
      <c r="F532" s="570" t="s">
        <v>592</v>
      </c>
      <c r="G532" s="570"/>
      <c r="H532" s="571">
        <v>41274</v>
      </c>
      <c r="I532" s="572" t="s">
        <v>190</v>
      </c>
      <c r="J532" s="573" t="s">
        <v>123</v>
      </c>
      <c r="K532" s="574" t="s">
        <v>93</v>
      </c>
      <c r="L532" s="575" t="s">
        <v>123</v>
      </c>
      <c r="M532" s="575" t="s">
        <v>123</v>
      </c>
      <c r="N532" s="576" t="s">
        <v>1075</v>
      </c>
      <c r="O532" s="577">
        <v>10.0016</v>
      </c>
      <c r="P532" s="578">
        <v>1.72</v>
      </c>
      <c r="Q532" s="579">
        <v>1.72</v>
      </c>
      <c r="R532" s="580">
        <v>0.72399999999999998</v>
      </c>
    </row>
    <row r="533" spans="1:18" s="306" customFormat="1" ht="12.75" customHeight="1" x14ac:dyDescent="0.25">
      <c r="A533" s="565">
        <v>35693</v>
      </c>
      <c r="B533" s="566" t="s">
        <v>1076</v>
      </c>
      <c r="C533" s="567">
        <v>35693</v>
      </c>
      <c r="D533" s="568" t="s">
        <v>2632</v>
      </c>
      <c r="E533" s="569" t="s">
        <v>591</v>
      </c>
      <c r="F533" s="570" t="s">
        <v>592</v>
      </c>
      <c r="G533" s="570"/>
      <c r="H533" s="571">
        <v>40898</v>
      </c>
      <c r="I533" s="572" t="s">
        <v>1077</v>
      </c>
      <c r="J533" s="573" t="s">
        <v>117</v>
      </c>
      <c r="K533" s="574" t="s">
        <v>84</v>
      </c>
      <c r="L533" s="575" t="s">
        <v>117</v>
      </c>
      <c r="M533" s="575" t="s">
        <v>117</v>
      </c>
      <c r="N533" s="576" t="s">
        <v>1078</v>
      </c>
      <c r="O533" s="577">
        <v>19</v>
      </c>
      <c r="P533" s="578">
        <v>5.9340000000000002</v>
      </c>
      <c r="Q533" s="579">
        <v>5.9340000000000002</v>
      </c>
      <c r="R533" s="580">
        <v>2.1320000000000001</v>
      </c>
    </row>
    <row r="534" spans="1:18" s="306" customFormat="1" ht="12.75" customHeight="1" x14ac:dyDescent="0.25">
      <c r="A534" s="565">
        <v>35979</v>
      </c>
      <c r="B534" s="566" t="s">
        <v>1079</v>
      </c>
      <c r="C534" s="567">
        <v>35979</v>
      </c>
      <c r="D534" s="568" t="s">
        <v>2634</v>
      </c>
      <c r="E534" s="569" t="s">
        <v>591</v>
      </c>
      <c r="F534" s="570" t="s">
        <v>592</v>
      </c>
      <c r="G534" s="570"/>
      <c r="H534" s="571">
        <v>41229</v>
      </c>
      <c r="I534" s="572" t="s">
        <v>122</v>
      </c>
      <c r="J534" s="573" t="s">
        <v>123</v>
      </c>
      <c r="K534" s="574" t="s">
        <v>131</v>
      </c>
      <c r="L534" s="575" t="s">
        <v>123</v>
      </c>
      <c r="M534" s="575" t="s">
        <v>123</v>
      </c>
      <c r="N534" s="576" t="s">
        <v>1080</v>
      </c>
      <c r="O534" s="577">
        <v>69.257999999999996</v>
      </c>
      <c r="P534" s="578">
        <v>19.059999999999999</v>
      </c>
      <c r="Q534" s="579">
        <v>19.059999999999999</v>
      </c>
      <c r="R534" s="580">
        <v>8.7949999999999999</v>
      </c>
    </row>
    <row r="535" spans="1:18" s="306" customFormat="1" ht="12.75" customHeight="1" x14ac:dyDescent="0.25">
      <c r="A535" s="565">
        <v>36882</v>
      </c>
      <c r="B535" s="566" t="s">
        <v>1081</v>
      </c>
      <c r="C535" s="567"/>
      <c r="D535" s="568" t="s">
        <v>3791</v>
      </c>
      <c r="E535" s="569" t="s">
        <v>591</v>
      </c>
      <c r="F535" s="570" t="s">
        <v>592</v>
      </c>
      <c r="G535" s="570"/>
      <c r="H535" s="571">
        <v>40352</v>
      </c>
      <c r="I535" s="572" t="s">
        <v>162</v>
      </c>
      <c r="J535" s="573" t="s">
        <v>105</v>
      </c>
      <c r="K535" s="574" t="s">
        <v>118</v>
      </c>
      <c r="L535" s="575" t="s">
        <v>195</v>
      </c>
      <c r="M535" s="575" t="s">
        <v>195</v>
      </c>
      <c r="N535" s="576" t="s">
        <v>1082</v>
      </c>
      <c r="O535" s="577">
        <v>1.5</v>
      </c>
      <c r="P535" s="578">
        <v>0.61199999999999999</v>
      </c>
      <c r="Q535" s="579">
        <v>0.61199999999999999</v>
      </c>
      <c r="R535" s="580">
        <v>0.14099999999999999</v>
      </c>
    </row>
    <row r="536" spans="1:18" s="306" customFormat="1" ht="12.75" customHeight="1" x14ac:dyDescent="0.25">
      <c r="A536" s="565">
        <v>37050</v>
      </c>
      <c r="B536" s="566" t="s">
        <v>1083</v>
      </c>
      <c r="C536" s="567">
        <v>37050</v>
      </c>
      <c r="D536" s="568" t="s">
        <v>2635</v>
      </c>
      <c r="E536" s="569" t="s">
        <v>591</v>
      </c>
      <c r="F536" s="570" t="s">
        <v>592</v>
      </c>
      <c r="G536" s="570"/>
      <c r="H536" s="571">
        <v>41271</v>
      </c>
      <c r="I536" s="572" t="s">
        <v>931</v>
      </c>
      <c r="J536" s="573" t="s">
        <v>83</v>
      </c>
      <c r="K536" s="574" t="s">
        <v>128</v>
      </c>
      <c r="L536" s="575" t="s">
        <v>83</v>
      </c>
      <c r="M536" s="575" t="s">
        <v>83</v>
      </c>
      <c r="N536" s="576" t="s">
        <v>1084</v>
      </c>
      <c r="O536" s="577">
        <v>47.999700000000004</v>
      </c>
      <c r="P536" s="578">
        <v>10.872</v>
      </c>
      <c r="Q536" s="579">
        <v>10.872</v>
      </c>
      <c r="R536" s="580">
        <v>6.4109999999999996</v>
      </c>
    </row>
    <row r="537" spans="1:18" s="306" customFormat="1" ht="12.75" customHeight="1" x14ac:dyDescent="0.25">
      <c r="A537" s="565">
        <v>37073</v>
      </c>
      <c r="B537" s="566" t="s">
        <v>1085</v>
      </c>
      <c r="C537" s="567">
        <v>38178</v>
      </c>
      <c r="D537" s="568" t="s">
        <v>2645</v>
      </c>
      <c r="E537" s="569" t="s">
        <v>80</v>
      </c>
      <c r="F537" s="570" t="s">
        <v>81</v>
      </c>
      <c r="G537" s="570"/>
      <c r="H537" s="571">
        <v>40954</v>
      </c>
      <c r="I537" s="572" t="s">
        <v>199</v>
      </c>
      <c r="J537" s="573" t="s">
        <v>105</v>
      </c>
      <c r="K537" s="574" t="s">
        <v>124</v>
      </c>
      <c r="L537" s="575" t="s">
        <v>106</v>
      </c>
      <c r="M537" s="575" t="s">
        <v>107</v>
      </c>
      <c r="N537" s="576"/>
      <c r="O537" s="577">
        <v>2</v>
      </c>
      <c r="P537" s="578">
        <v>1.429</v>
      </c>
      <c r="Q537" s="579">
        <v>1.429</v>
      </c>
      <c r="R537" s="580">
        <v>1.337</v>
      </c>
    </row>
    <row r="538" spans="1:18" s="306" customFormat="1" ht="12.75" customHeight="1" x14ac:dyDescent="0.25">
      <c r="A538" s="565">
        <v>37105</v>
      </c>
      <c r="B538" s="566" t="s">
        <v>1086</v>
      </c>
      <c r="C538" s="567">
        <v>37105</v>
      </c>
      <c r="D538" s="568" t="s">
        <v>2638</v>
      </c>
      <c r="E538" s="569" t="s">
        <v>591</v>
      </c>
      <c r="F538" s="570" t="s">
        <v>592</v>
      </c>
      <c r="G538" s="570"/>
      <c r="H538" s="571">
        <v>42717</v>
      </c>
      <c r="I538" s="572" t="s">
        <v>1087</v>
      </c>
      <c r="J538" s="573" t="s">
        <v>117</v>
      </c>
      <c r="K538" s="574" t="s">
        <v>135</v>
      </c>
      <c r="L538" s="575" t="s">
        <v>117</v>
      </c>
      <c r="M538" s="575" t="s">
        <v>117</v>
      </c>
      <c r="N538" s="576"/>
      <c r="O538" s="577">
        <v>175.56</v>
      </c>
      <c r="P538" s="578">
        <v>60.72</v>
      </c>
      <c r="Q538" s="579">
        <v>60.72</v>
      </c>
      <c r="R538" s="580">
        <v>23.24</v>
      </c>
    </row>
    <row r="539" spans="1:18" s="306" customFormat="1" ht="12.75" customHeight="1" x14ac:dyDescent="0.25">
      <c r="A539" s="565">
        <v>37175</v>
      </c>
      <c r="B539" s="566" t="s">
        <v>1088</v>
      </c>
      <c r="C539" s="567"/>
      <c r="D539" s="568" t="s">
        <v>3791</v>
      </c>
      <c r="E539" s="569" t="s">
        <v>591</v>
      </c>
      <c r="F539" s="570" t="s">
        <v>592</v>
      </c>
      <c r="G539" s="570"/>
      <c r="H539" s="571">
        <v>40750</v>
      </c>
      <c r="I539" s="572" t="s">
        <v>1089</v>
      </c>
      <c r="J539" s="573" t="s">
        <v>117</v>
      </c>
      <c r="K539" s="574" t="s">
        <v>131</v>
      </c>
      <c r="L539" s="575" t="s">
        <v>245</v>
      </c>
      <c r="M539" s="575" t="s">
        <v>117</v>
      </c>
      <c r="N539" s="576" t="s">
        <v>1090</v>
      </c>
      <c r="O539" s="577">
        <v>55.62</v>
      </c>
      <c r="P539" s="578">
        <v>19.489000000000001</v>
      </c>
      <c r="Q539" s="579">
        <v>19.489000000000001</v>
      </c>
      <c r="R539" s="580">
        <v>5.9779999999999998</v>
      </c>
    </row>
    <row r="540" spans="1:18" s="306" customFormat="1" ht="12.75" customHeight="1" x14ac:dyDescent="0.25">
      <c r="A540" s="565">
        <v>37224</v>
      </c>
      <c r="B540" s="566" t="s">
        <v>3797</v>
      </c>
      <c r="C540" s="567"/>
      <c r="D540" s="568" t="s">
        <v>3791</v>
      </c>
      <c r="E540" s="569" t="s">
        <v>900</v>
      </c>
      <c r="F540" s="570" t="s">
        <v>901</v>
      </c>
      <c r="G540" s="570"/>
      <c r="H540" s="571">
        <v>40452</v>
      </c>
      <c r="I540" s="572" t="s">
        <v>537</v>
      </c>
      <c r="J540" s="573" t="s">
        <v>105</v>
      </c>
      <c r="K540" s="574" t="s">
        <v>390</v>
      </c>
      <c r="L540" s="575" t="s">
        <v>92</v>
      </c>
      <c r="M540" s="575" t="s">
        <v>195</v>
      </c>
      <c r="N540" s="576"/>
      <c r="O540" s="577">
        <v>0.1</v>
      </c>
      <c r="P540" s="578">
        <v>0</v>
      </c>
      <c r="Q540" s="579">
        <v>0</v>
      </c>
      <c r="R540" s="580">
        <v>0</v>
      </c>
    </row>
    <row r="541" spans="1:18" s="306" customFormat="1" ht="12.75" customHeight="1" x14ac:dyDescent="0.25">
      <c r="A541" s="565">
        <v>37225</v>
      </c>
      <c r="B541" s="566" t="s">
        <v>3798</v>
      </c>
      <c r="C541" s="567"/>
      <c r="D541" s="568" t="s">
        <v>3791</v>
      </c>
      <c r="E541" s="569" t="s">
        <v>900</v>
      </c>
      <c r="F541" s="570" t="s">
        <v>901</v>
      </c>
      <c r="G541" s="570"/>
      <c r="H541" s="571">
        <v>40452</v>
      </c>
      <c r="I541" s="572" t="s">
        <v>537</v>
      </c>
      <c r="J541" s="573" t="s">
        <v>105</v>
      </c>
      <c r="K541" s="574" t="s">
        <v>390</v>
      </c>
      <c r="L541" s="575" t="s">
        <v>92</v>
      </c>
      <c r="M541" s="575" t="s">
        <v>195</v>
      </c>
      <c r="N541" s="576"/>
      <c r="O541" s="577">
        <v>7.4999999999999997E-2</v>
      </c>
      <c r="P541" s="578">
        <v>0</v>
      </c>
      <c r="Q541" s="579">
        <v>0</v>
      </c>
      <c r="R541" s="580">
        <v>0</v>
      </c>
    </row>
    <row r="542" spans="1:18" s="306" customFormat="1" ht="12.75" customHeight="1" x14ac:dyDescent="0.25">
      <c r="A542" s="565">
        <v>37226</v>
      </c>
      <c r="B542" s="566" t="s">
        <v>3799</v>
      </c>
      <c r="C542" s="567"/>
      <c r="D542" s="568" t="s">
        <v>3791</v>
      </c>
      <c r="E542" s="569" t="s">
        <v>900</v>
      </c>
      <c r="F542" s="570" t="s">
        <v>901</v>
      </c>
      <c r="G542" s="570"/>
      <c r="H542" s="571">
        <v>40452</v>
      </c>
      <c r="I542" s="572" t="s">
        <v>537</v>
      </c>
      <c r="J542" s="573" t="s">
        <v>105</v>
      </c>
      <c r="K542" s="574" t="s">
        <v>390</v>
      </c>
      <c r="L542" s="575" t="s">
        <v>92</v>
      </c>
      <c r="M542" s="575" t="s">
        <v>195</v>
      </c>
      <c r="N542" s="576"/>
      <c r="O542" s="577">
        <v>0.1</v>
      </c>
      <c r="P542" s="578">
        <v>0</v>
      </c>
      <c r="Q542" s="579">
        <v>0</v>
      </c>
      <c r="R542" s="580">
        <v>0</v>
      </c>
    </row>
    <row r="543" spans="1:18" s="306" customFormat="1" ht="12.75" customHeight="1" x14ac:dyDescent="0.25">
      <c r="A543" s="565">
        <v>37227</v>
      </c>
      <c r="B543" s="566" t="s">
        <v>3800</v>
      </c>
      <c r="C543" s="567"/>
      <c r="D543" s="568" t="s">
        <v>3791</v>
      </c>
      <c r="E543" s="569" t="s">
        <v>900</v>
      </c>
      <c r="F543" s="570" t="s">
        <v>901</v>
      </c>
      <c r="G543" s="570"/>
      <c r="H543" s="571">
        <v>40452</v>
      </c>
      <c r="I543" s="572" t="s">
        <v>537</v>
      </c>
      <c r="J543" s="573" t="s">
        <v>105</v>
      </c>
      <c r="K543" s="574" t="s">
        <v>390</v>
      </c>
      <c r="L543" s="575" t="s">
        <v>92</v>
      </c>
      <c r="M543" s="575" t="s">
        <v>195</v>
      </c>
      <c r="N543" s="576"/>
      <c r="O543" s="577">
        <v>7.4999999999999997E-2</v>
      </c>
      <c r="P543" s="578">
        <v>0</v>
      </c>
      <c r="Q543" s="579">
        <v>0</v>
      </c>
      <c r="R543" s="580">
        <v>0</v>
      </c>
    </row>
    <row r="544" spans="1:18" s="306" customFormat="1" ht="12.75" customHeight="1" x14ac:dyDescent="0.25">
      <c r="A544" s="565">
        <v>37228</v>
      </c>
      <c r="B544" s="566" t="s">
        <v>3801</v>
      </c>
      <c r="C544" s="567"/>
      <c r="D544" s="568" t="s">
        <v>3791</v>
      </c>
      <c r="E544" s="569" t="s">
        <v>900</v>
      </c>
      <c r="F544" s="570" t="s">
        <v>901</v>
      </c>
      <c r="G544" s="570"/>
      <c r="H544" s="571">
        <v>40452</v>
      </c>
      <c r="I544" s="572" t="s">
        <v>537</v>
      </c>
      <c r="J544" s="573" t="s">
        <v>105</v>
      </c>
      <c r="K544" s="574" t="s">
        <v>390</v>
      </c>
      <c r="L544" s="575" t="s">
        <v>92</v>
      </c>
      <c r="M544" s="575" t="s">
        <v>195</v>
      </c>
      <c r="N544" s="576"/>
      <c r="O544" s="577">
        <v>0.1</v>
      </c>
      <c r="P544" s="578">
        <v>0</v>
      </c>
      <c r="Q544" s="579">
        <v>0</v>
      </c>
      <c r="R544" s="580">
        <v>0</v>
      </c>
    </row>
    <row r="545" spans="1:18" s="306" customFormat="1" ht="12.75" customHeight="1" x14ac:dyDescent="0.25">
      <c r="A545" s="565">
        <v>37230</v>
      </c>
      <c r="B545" s="566" t="s">
        <v>1091</v>
      </c>
      <c r="C545" s="567"/>
      <c r="D545" s="568" t="s">
        <v>3791</v>
      </c>
      <c r="E545" s="569" t="s">
        <v>900</v>
      </c>
      <c r="F545" s="570" t="s">
        <v>901</v>
      </c>
      <c r="G545" s="570"/>
      <c r="H545" s="571">
        <v>40452</v>
      </c>
      <c r="I545" s="572" t="s">
        <v>534</v>
      </c>
      <c r="J545" s="573" t="s">
        <v>92</v>
      </c>
      <c r="K545" s="574" t="s">
        <v>93</v>
      </c>
      <c r="L545" s="575" t="s">
        <v>92</v>
      </c>
      <c r="M545" s="575" t="s">
        <v>92</v>
      </c>
      <c r="N545" s="576"/>
      <c r="O545" s="577">
        <v>7.4999999999999997E-2</v>
      </c>
      <c r="P545" s="578">
        <v>0</v>
      </c>
      <c r="Q545" s="579">
        <v>0</v>
      </c>
      <c r="R545" s="580">
        <v>6.0000000000000001E-3</v>
      </c>
    </row>
    <row r="546" spans="1:18" s="306" customFormat="1" ht="12.75" customHeight="1" x14ac:dyDescent="0.25">
      <c r="A546" s="565">
        <v>37266</v>
      </c>
      <c r="B546" s="566" t="s">
        <v>1092</v>
      </c>
      <c r="C546" s="567"/>
      <c r="D546" s="568" t="s">
        <v>3791</v>
      </c>
      <c r="E546" s="569" t="s">
        <v>900</v>
      </c>
      <c r="F546" s="570" t="s">
        <v>901</v>
      </c>
      <c r="G546" s="570"/>
      <c r="H546" s="571">
        <v>40483</v>
      </c>
      <c r="I546" s="572" t="s">
        <v>537</v>
      </c>
      <c r="J546" s="573" t="s">
        <v>105</v>
      </c>
      <c r="K546" s="574" t="s">
        <v>124</v>
      </c>
      <c r="L546" s="575" t="s">
        <v>163</v>
      </c>
      <c r="M546" s="575" t="s">
        <v>107</v>
      </c>
      <c r="N546" s="576"/>
      <c r="O546" s="577">
        <v>0.2</v>
      </c>
      <c r="P546" s="578">
        <v>0</v>
      </c>
      <c r="Q546" s="579">
        <v>0</v>
      </c>
      <c r="R546" s="580">
        <v>9.2999999999999999E-2</v>
      </c>
    </row>
    <row r="547" spans="1:18" s="306" customFormat="1" ht="12.75" customHeight="1" x14ac:dyDescent="0.25">
      <c r="A547" s="565">
        <v>37267</v>
      </c>
      <c r="B547" s="566" t="s">
        <v>3802</v>
      </c>
      <c r="C547" s="567"/>
      <c r="D547" s="568" t="s">
        <v>3791</v>
      </c>
      <c r="E547" s="569" t="s">
        <v>900</v>
      </c>
      <c r="F547" s="570" t="s">
        <v>901</v>
      </c>
      <c r="G547" s="570"/>
      <c r="H547" s="571">
        <v>40483</v>
      </c>
      <c r="I547" s="572" t="s">
        <v>537</v>
      </c>
      <c r="J547" s="573" t="s">
        <v>105</v>
      </c>
      <c r="K547" s="574" t="s">
        <v>128</v>
      </c>
      <c r="L547" s="575" t="s">
        <v>260</v>
      </c>
      <c r="M547" s="575" t="s">
        <v>261</v>
      </c>
      <c r="N547" s="576"/>
      <c r="O547" s="577">
        <v>8.2000000000000003E-2</v>
      </c>
      <c r="P547" s="578">
        <v>0</v>
      </c>
      <c r="Q547" s="579">
        <v>0</v>
      </c>
      <c r="R547" s="580">
        <v>0</v>
      </c>
    </row>
    <row r="548" spans="1:18" s="306" customFormat="1" ht="12.75" customHeight="1" x14ac:dyDescent="0.25">
      <c r="A548" s="565">
        <v>37366</v>
      </c>
      <c r="B548" s="566" t="s">
        <v>1093</v>
      </c>
      <c r="C548" s="567">
        <v>12505</v>
      </c>
      <c r="D548" s="568" t="s">
        <v>3483</v>
      </c>
      <c r="E548" s="569" t="s">
        <v>121</v>
      </c>
      <c r="F548" s="570" t="s">
        <v>139</v>
      </c>
      <c r="G548" s="570" t="s">
        <v>89</v>
      </c>
      <c r="H548" s="571">
        <v>40717</v>
      </c>
      <c r="I548" s="572" t="s">
        <v>922</v>
      </c>
      <c r="J548" s="573" t="s">
        <v>101</v>
      </c>
      <c r="K548" s="574" t="s">
        <v>93</v>
      </c>
      <c r="L548" s="575" t="s">
        <v>101</v>
      </c>
      <c r="M548" s="575" t="s">
        <v>101</v>
      </c>
      <c r="N548" s="576" t="s">
        <v>925</v>
      </c>
      <c r="O548" s="577">
        <v>60.499600000000001</v>
      </c>
      <c r="P548" s="578">
        <v>49.2</v>
      </c>
      <c r="Q548" s="579">
        <v>49.2</v>
      </c>
      <c r="R548" s="580">
        <v>46.851999999999997</v>
      </c>
    </row>
    <row r="549" spans="1:18" s="306" customFormat="1" ht="12.75" customHeight="1" x14ac:dyDescent="0.25">
      <c r="A549" s="565">
        <v>37367</v>
      </c>
      <c r="B549" s="566" t="s">
        <v>1094</v>
      </c>
      <c r="C549" s="567">
        <v>12505</v>
      </c>
      <c r="D549" s="568" t="s">
        <v>3483</v>
      </c>
      <c r="E549" s="569" t="s">
        <v>121</v>
      </c>
      <c r="F549" s="570" t="s">
        <v>139</v>
      </c>
      <c r="G549" s="570" t="s">
        <v>89</v>
      </c>
      <c r="H549" s="571">
        <v>40695</v>
      </c>
      <c r="I549" s="572" t="s">
        <v>922</v>
      </c>
      <c r="J549" s="573" t="s">
        <v>101</v>
      </c>
      <c r="K549" s="574" t="s">
        <v>93</v>
      </c>
      <c r="L549" s="575" t="s">
        <v>101</v>
      </c>
      <c r="M549" s="575" t="s">
        <v>101</v>
      </c>
      <c r="N549" s="576" t="s">
        <v>925</v>
      </c>
      <c r="O549" s="577">
        <v>60.499600000000001</v>
      </c>
      <c r="P549" s="578">
        <v>49.2</v>
      </c>
      <c r="Q549" s="579">
        <v>49.2</v>
      </c>
      <c r="R549" s="580">
        <v>45.844999999999999</v>
      </c>
    </row>
    <row r="550" spans="1:18" s="306" customFormat="1" ht="12.75" customHeight="1" x14ac:dyDescent="0.25">
      <c r="A550" s="565">
        <v>37368</v>
      </c>
      <c r="B550" s="566" t="s">
        <v>1095</v>
      </c>
      <c r="C550" s="567">
        <v>12505</v>
      </c>
      <c r="D550" s="568" t="s">
        <v>3483</v>
      </c>
      <c r="E550" s="569" t="s">
        <v>121</v>
      </c>
      <c r="F550" s="570" t="s">
        <v>139</v>
      </c>
      <c r="G550" s="570" t="s">
        <v>89</v>
      </c>
      <c r="H550" s="571">
        <v>40695</v>
      </c>
      <c r="I550" s="572" t="s">
        <v>922</v>
      </c>
      <c r="J550" s="573" t="s">
        <v>101</v>
      </c>
      <c r="K550" s="574" t="s">
        <v>93</v>
      </c>
      <c r="L550" s="575" t="s">
        <v>101</v>
      </c>
      <c r="M550" s="575" t="s">
        <v>101</v>
      </c>
      <c r="N550" s="576" t="s">
        <v>925</v>
      </c>
      <c r="O550" s="577">
        <v>60.499600000000001</v>
      </c>
      <c r="P550" s="578">
        <v>49.2</v>
      </c>
      <c r="Q550" s="579">
        <v>49.2</v>
      </c>
      <c r="R550" s="580">
        <v>46.9</v>
      </c>
    </row>
    <row r="551" spans="1:18" s="306" customFormat="1" ht="12.75" customHeight="1" x14ac:dyDescent="0.25">
      <c r="A551" s="565">
        <v>37721</v>
      </c>
      <c r="B551" s="566" t="s">
        <v>1096</v>
      </c>
      <c r="C551" s="567"/>
      <c r="D551" s="568" t="s">
        <v>3791</v>
      </c>
      <c r="E551" s="569" t="s">
        <v>110</v>
      </c>
      <c r="F551" s="570" t="s">
        <v>111</v>
      </c>
      <c r="G551" s="570"/>
      <c r="H551" s="571">
        <v>40513</v>
      </c>
      <c r="I551" s="572" t="s">
        <v>534</v>
      </c>
      <c r="J551" s="573" t="s">
        <v>92</v>
      </c>
      <c r="K551" s="574" t="s">
        <v>102</v>
      </c>
      <c r="L551" s="575" t="s">
        <v>92</v>
      </c>
      <c r="M551" s="575" t="s">
        <v>92</v>
      </c>
      <c r="N551" s="576"/>
      <c r="O551" s="577">
        <v>0.17899999999999999</v>
      </c>
      <c r="P551" s="578">
        <v>0</v>
      </c>
      <c r="Q551" s="579">
        <v>0</v>
      </c>
      <c r="R551" s="580">
        <v>0</v>
      </c>
    </row>
    <row r="552" spans="1:18" s="306" customFormat="1" ht="12.75" customHeight="1" x14ac:dyDescent="0.25">
      <c r="A552" s="565">
        <v>37722</v>
      </c>
      <c r="B552" s="566" t="s">
        <v>1097</v>
      </c>
      <c r="C552" s="567">
        <v>38249</v>
      </c>
      <c r="D552" s="568" t="s">
        <v>2648</v>
      </c>
      <c r="E552" s="569" t="s">
        <v>900</v>
      </c>
      <c r="F552" s="570" t="s">
        <v>901</v>
      </c>
      <c r="G552" s="570"/>
      <c r="H552" s="571">
        <v>40518</v>
      </c>
      <c r="I552" s="572" t="s">
        <v>162</v>
      </c>
      <c r="J552" s="573" t="s">
        <v>105</v>
      </c>
      <c r="K552" s="574" t="s">
        <v>102</v>
      </c>
      <c r="L552" s="575" t="s">
        <v>106</v>
      </c>
      <c r="M552" s="575" t="s">
        <v>107</v>
      </c>
      <c r="N552" s="576"/>
      <c r="O552" s="577">
        <v>1.5</v>
      </c>
      <c r="P552" s="578">
        <v>0</v>
      </c>
      <c r="Q552" s="579">
        <v>0</v>
      </c>
      <c r="R552" s="580">
        <v>0.73899999999999999</v>
      </c>
    </row>
    <row r="553" spans="1:18" s="306" customFormat="1" ht="12.75" customHeight="1" x14ac:dyDescent="0.25">
      <c r="A553" s="565">
        <v>37823</v>
      </c>
      <c r="B553" s="566" t="s">
        <v>1098</v>
      </c>
      <c r="C553" s="567">
        <v>38252</v>
      </c>
      <c r="D553" s="568" t="s">
        <v>2650</v>
      </c>
      <c r="E553" s="569" t="s">
        <v>110</v>
      </c>
      <c r="F553" s="570" t="s">
        <v>111</v>
      </c>
      <c r="G553" s="570"/>
      <c r="H553" s="571">
        <v>40575</v>
      </c>
      <c r="I553" s="572" t="s">
        <v>673</v>
      </c>
      <c r="J553" s="573" t="s">
        <v>105</v>
      </c>
      <c r="K553" s="574" t="s">
        <v>218</v>
      </c>
      <c r="L553" s="575" t="s">
        <v>106</v>
      </c>
      <c r="M553" s="575" t="s">
        <v>107</v>
      </c>
      <c r="N553" s="576"/>
      <c r="O553" s="577">
        <v>1.3</v>
      </c>
      <c r="P553" s="578">
        <v>0.39800000000000002</v>
      </c>
      <c r="Q553" s="579">
        <v>0.39800000000000002</v>
      </c>
      <c r="R553" s="580">
        <v>0</v>
      </c>
    </row>
    <row r="554" spans="1:18" s="306" customFormat="1" ht="12.75" customHeight="1" x14ac:dyDescent="0.25">
      <c r="A554" s="565">
        <v>37955</v>
      </c>
      <c r="B554" s="566" t="s">
        <v>3803</v>
      </c>
      <c r="C554" s="567"/>
      <c r="D554" s="568" t="s">
        <v>3791</v>
      </c>
      <c r="E554" s="569" t="s">
        <v>900</v>
      </c>
      <c r="F554" s="570" t="s">
        <v>901</v>
      </c>
      <c r="G554" s="570"/>
      <c r="H554" s="571">
        <v>40618</v>
      </c>
      <c r="I554" s="572" t="s">
        <v>537</v>
      </c>
      <c r="J554" s="573" t="s">
        <v>105</v>
      </c>
      <c r="K554" s="574" t="s">
        <v>84</v>
      </c>
      <c r="L554" s="575" t="s">
        <v>163</v>
      </c>
      <c r="M554" s="575" t="s">
        <v>107</v>
      </c>
      <c r="N554" s="576"/>
      <c r="O554" s="577">
        <v>9.6000000000000002E-2</v>
      </c>
      <c r="P554" s="578">
        <v>0</v>
      </c>
      <c r="Q554" s="579">
        <v>0</v>
      </c>
      <c r="R554" s="580">
        <v>0</v>
      </c>
    </row>
    <row r="555" spans="1:18" s="306" customFormat="1" ht="12.75" customHeight="1" x14ac:dyDescent="0.25">
      <c r="A555" s="565">
        <v>37956</v>
      </c>
      <c r="B555" s="566" t="s">
        <v>3804</v>
      </c>
      <c r="C555" s="567"/>
      <c r="D555" s="568" t="s">
        <v>3791</v>
      </c>
      <c r="E555" s="569" t="s">
        <v>900</v>
      </c>
      <c r="F555" s="570" t="s">
        <v>901</v>
      </c>
      <c r="G555" s="570"/>
      <c r="H555" s="571">
        <v>40618</v>
      </c>
      <c r="I555" s="572" t="s">
        <v>537</v>
      </c>
      <c r="J555" s="573" t="s">
        <v>105</v>
      </c>
      <c r="K555" s="574" t="s">
        <v>84</v>
      </c>
      <c r="L555" s="575" t="s">
        <v>260</v>
      </c>
      <c r="M555" s="575" t="s">
        <v>107</v>
      </c>
      <c r="N555" s="576"/>
      <c r="O555" s="577">
        <v>7.4999999999999997E-2</v>
      </c>
      <c r="P555" s="578">
        <v>0</v>
      </c>
      <c r="Q555" s="579">
        <v>0</v>
      </c>
      <c r="R555" s="580">
        <v>0</v>
      </c>
    </row>
    <row r="556" spans="1:18" s="306" customFormat="1" ht="12.75" customHeight="1" x14ac:dyDescent="0.25">
      <c r="A556" s="565">
        <v>37957</v>
      </c>
      <c r="B556" s="566" t="s">
        <v>3805</v>
      </c>
      <c r="C556" s="567"/>
      <c r="D556" s="568" t="s">
        <v>3791</v>
      </c>
      <c r="E556" s="569" t="s">
        <v>900</v>
      </c>
      <c r="F556" s="570" t="s">
        <v>901</v>
      </c>
      <c r="G556" s="570"/>
      <c r="H556" s="571">
        <v>40618</v>
      </c>
      <c r="I556" s="572" t="s">
        <v>537</v>
      </c>
      <c r="J556" s="573" t="s">
        <v>105</v>
      </c>
      <c r="K556" s="574" t="s">
        <v>84</v>
      </c>
      <c r="L556" s="575" t="s">
        <v>163</v>
      </c>
      <c r="M556" s="575" t="s">
        <v>107</v>
      </c>
      <c r="N556" s="576"/>
      <c r="O556" s="577">
        <v>0.5</v>
      </c>
      <c r="P556" s="578">
        <v>0</v>
      </c>
      <c r="Q556" s="579">
        <v>0</v>
      </c>
      <c r="R556" s="580">
        <v>0</v>
      </c>
    </row>
    <row r="557" spans="1:18" s="306" customFormat="1" ht="12.75" customHeight="1" x14ac:dyDescent="0.25">
      <c r="A557" s="565">
        <v>37958</v>
      </c>
      <c r="B557" s="566" t="s">
        <v>3806</v>
      </c>
      <c r="C557" s="567"/>
      <c r="D557" s="568" t="s">
        <v>3791</v>
      </c>
      <c r="E557" s="569" t="s">
        <v>900</v>
      </c>
      <c r="F557" s="570" t="s">
        <v>901</v>
      </c>
      <c r="G557" s="570"/>
      <c r="H557" s="571">
        <v>40618</v>
      </c>
      <c r="I557" s="572" t="s">
        <v>537</v>
      </c>
      <c r="J557" s="573" t="s">
        <v>105</v>
      </c>
      <c r="K557" s="574" t="s">
        <v>84</v>
      </c>
      <c r="L557" s="575" t="s">
        <v>163</v>
      </c>
      <c r="M557" s="575" t="s">
        <v>107</v>
      </c>
      <c r="N557" s="576"/>
      <c r="O557" s="577">
        <v>0.13800000000000001</v>
      </c>
      <c r="P557" s="578">
        <v>0</v>
      </c>
      <c r="Q557" s="579">
        <v>0</v>
      </c>
      <c r="R557" s="580">
        <v>0</v>
      </c>
    </row>
    <row r="558" spans="1:18" s="306" customFormat="1" ht="12.75" customHeight="1" x14ac:dyDescent="0.25">
      <c r="A558" s="565">
        <v>37959</v>
      </c>
      <c r="B558" s="566" t="s">
        <v>3807</v>
      </c>
      <c r="C558" s="567"/>
      <c r="D558" s="568" t="s">
        <v>3791</v>
      </c>
      <c r="E558" s="569" t="s">
        <v>900</v>
      </c>
      <c r="F558" s="570" t="s">
        <v>901</v>
      </c>
      <c r="G558" s="570"/>
      <c r="H558" s="571">
        <v>40618</v>
      </c>
      <c r="I558" s="572" t="s">
        <v>537</v>
      </c>
      <c r="J558" s="573" t="s">
        <v>105</v>
      </c>
      <c r="K558" s="574" t="s">
        <v>128</v>
      </c>
      <c r="L558" s="575" t="s">
        <v>260</v>
      </c>
      <c r="M558" s="575" t="s">
        <v>261</v>
      </c>
      <c r="N558" s="576"/>
      <c r="O558" s="577">
        <v>0.12</v>
      </c>
      <c r="P558" s="578">
        <v>0</v>
      </c>
      <c r="Q558" s="579">
        <v>0</v>
      </c>
      <c r="R558" s="580">
        <v>0</v>
      </c>
    </row>
    <row r="559" spans="1:18" s="306" customFormat="1" ht="12.75" customHeight="1" x14ac:dyDescent="0.25">
      <c r="A559" s="565">
        <v>37965</v>
      </c>
      <c r="B559" s="566" t="s">
        <v>1099</v>
      </c>
      <c r="C559" s="567"/>
      <c r="D559" s="568" t="s">
        <v>3791</v>
      </c>
      <c r="E559" s="569" t="s">
        <v>900</v>
      </c>
      <c r="F559" s="570" t="s">
        <v>901</v>
      </c>
      <c r="G559" s="570"/>
      <c r="H559" s="571">
        <v>40623</v>
      </c>
      <c r="I559" s="572" t="s">
        <v>534</v>
      </c>
      <c r="J559" s="573" t="s">
        <v>92</v>
      </c>
      <c r="K559" s="574" t="s">
        <v>93</v>
      </c>
      <c r="L559" s="575" t="s">
        <v>92</v>
      </c>
      <c r="M559" s="575" t="s">
        <v>92</v>
      </c>
      <c r="N559" s="576"/>
      <c r="O559" s="577">
        <v>0.16500000000000001</v>
      </c>
      <c r="P559" s="578">
        <v>0</v>
      </c>
      <c r="Q559" s="579">
        <v>0</v>
      </c>
      <c r="R559" s="580">
        <v>0</v>
      </c>
    </row>
    <row r="560" spans="1:18" s="306" customFormat="1" ht="12.75" customHeight="1" x14ac:dyDescent="0.25">
      <c r="A560" s="565">
        <v>37966</v>
      </c>
      <c r="B560" s="566" t="s">
        <v>3808</v>
      </c>
      <c r="C560" s="567"/>
      <c r="D560" s="568" t="s">
        <v>3791</v>
      </c>
      <c r="E560" s="569" t="s">
        <v>900</v>
      </c>
      <c r="F560" s="570" t="s">
        <v>901</v>
      </c>
      <c r="G560" s="570"/>
      <c r="H560" s="571">
        <v>40623</v>
      </c>
      <c r="I560" s="572" t="s">
        <v>537</v>
      </c>
      <c r="J560" s="573" t="s">
        <v>105</v>
      </c>
      <c r="K560" s="574" t="s">
        <v>124</v>
      </c>
      <c r="L560" s="575" t="s">
        <v>163</v>
      </c>
      <c r="M560" s="575" t="s">
        <v>107</v>
      </c>
      <c r="N560" s="576"/>
      <c r="O560" s="577">
        <v>8.5000000000000006E-2</v>
      </c>
      <c r="P560" s="578">
        <v>0</v>
      </c>
      <c r="Q560" s="579">
        <v>0</v>
      </c>
      <c r="R560" s="580">
        <v>0</v>
      </c>
    </row>
    <row r="561" spans="1:18" s="306" customFormat="1" ht="12.75" customHeight="1" x14ac:dyDescent="0.25">
      <c r="A561" s="565">
        <v>37967</v>
      </c>
      <c r="B561" s="566" t="s">
        <v>3809</v>
      </c>
      <c r="C561" s="567"/>
      <c r="D561" s="568" t="s">
        <v>3791</v>
      </c>
      <c r="E561" s="569" t="s">
        <v>900</v>
      </c>
      <c r="F561" s="570" t="s">
        <v>901</v>
      </c>
      <c r="G561" s="570"/>
      <c r="H561" s="571">
        <v>40623</v>
      </c>
      <c r="I561" s="572" t="s">
        <v>537</v>
      </c>
      <c r="J561" s="573" t="s">
        <v>105</v>
      </c>
      <c r="K561" s="574" t="s">
        <v>84</v>
      </c>
      <c r="L561" s="575" t="s">
        <v>163</v>
      </c>
      <c r="M561" s="575" t="s">
        <v>107</v>
      </c>
      <c r="N561" s="576"/>
      <c r="O561" s="577">
        <v>0.125</v>
      </c>
      <c r="P561" s="578">
        <v>0</v>
      </c>
      <c r="Q561" s="579">
        <v>0</v>
      </c>
      <c r="R561" s="580">
        <v>0</v>
      </c>
    </row>
    <row r="562" spans="1:18" s="306" customFormat="1" ht="12.75" customHeight="1" x14ac:dyDescent="0.25">
      <c r="A562" s="565">
        <v>37968</v>
      </c>
      <c r="B562" s="566" t="s">
        <v>1100</v>
      </c>
      <c r="C562" s="567"/>
      <c r="D562" s="568" t="s">
        <v>3791</v>
      </c>
      <c r="E562" s="569" t="s">
        <v>900</v>
      </c>
      <c r="F562" s="570" t="s">
        <v>901</v>
      </c>
      <c r="G562" s="570"/>
      <c r="H562" s="571">
        <v>40623</v>
      </c>
      <c r="I562" s="572" t="s">
        <v>537</v>
      </c>
      <c r="J562" s="573" t="s">
        <v>105</v>
      </c>
      <c r="K562" s="574" t="s">
        <v>84</v>
      </c>
      <c r="L562" s="575" t="s">
        <v>163</v>
      </c>
      <c r="M562" s="575" t="s">
        <v>107</v>
      </c>
      <c r="N562" s="576"/>
      <c r="O562" s="577">
        <v>7.4999999999999997E-2</v>
      </c>
      <c r="P562" s="578">
        <v>0</v>
      </c>
      <c r="Q562" s="579">
        <v>0</v>
      </c>
      <c r="R562" s="580">
        <v>2.8000000000000001E-2</v>
      </c>
    </row>
    <row r="563" spans="1:18" s="306" customFormat="1" ht="12.75" customHeight="1" x14ac:dyDescent="0.25">
      <c r="A563" s="565">
        <v>37972</v>
      </c>
      <c r="B563" s="566" t="s">
        <v>1101</v>
      </c>
      <c r="C563" s="567"/>
      <c r="D563" s="568" t="s">
        <v>3791</v>
      </c>
      <c r="E563" s="569" t="s">
        <v>900</v>
      </c>
      <c r="F563" s="570" t="s">
        <v>901</v>
      </c>
      <c r="G563" s="570"/>
      <c r="H563" s="571">
        <v>40625</v>
      </c>
      <c r="I563" s="572" t="s">
        <v>162</v>
      </c>
      <c r="J563" s="573" t="s">
        <v>105</v>
      </c>
      <c r="K563" s="574" t="s">
        <v>179</v>
      </c>
      <c r="L563" s="575" t="s">
        <v>195</v>
      </c>
      <c r="M563" s="575" t="s">
        <v>195</v>
      </c>
      <c r="N563" s="576" t="s">
        <v>1102</v>
      </c>
      <c r="O563" s="577">
        <v>1.6</v>
      </c>
      <c r="P563" s="578">
        <v>0</v>
      </c>
      <c r="Q563" s="579">
        <v>0</v>
      </c>
      <c r="R563" s="580">
        <v>0.70099999999999996</v>
      </c>
    </row>
    <row r="564" spans="1:18" s="306" customFormat="1" ht="12.75" customHeight="1" x14ac:dyDescent="0.25">
      <c r="A564" s="565">
        <v>37973</v>
      </c>
      <c r="B564" s="566" t="s">
        <v>3810</v>
      </c>
      <c r="C564" s="567"/>
      <c r="D564" s="568" t="s">
        <v>3791</v>
      </c>
      <c r="E564" s="569" t="s">
        <v>900</v>
      </c>
      <c r="F564" s="570" t="s">
        <v>901</v>
      </c>
      <c r="G564" s="570"/>
      <c r="H564" s="571">
        <v>40626</v>
      </c>
      <c r="I564" s="572" t="s">
        <v>537</v>
      </c>
      <c r="J564" s="573" t="s">
        <v>105</v>
      </c>
      <c r="K564" s="574" t="s">
        <v>128</v>
      </c>
      <c r="L564" s="575" t="s">
        <v>260</v>
      </c>
      <c r="M564" s="575" t="s">
        <v>261</v>
      </c>
      <c r="N564" s="576"/>
      <c r="O564" s="577">
        <v>9.6000000000000002E-2</v>
      </c>
      <c r="P564" s="578">
        <v>0</v>
      </c>
      <c r="Q564" s="579">
        <v>0</v>
      </c>
      <c r="R564" s="580">
        <v>0</v>
      </c>
    </row>
    <row r="565" spans="1:18" s="306" customFormat="1" ht="12.75" customHeight="1" x14ac:dyDescent="0.25">
      <c r="A565" s="565">
        <v>38083</v>
      </c>
      <c r="B565" s="566" t="s">
        <v>1103</v>
      </c>
      <c r="C565" s="567"/>
      <c r="D565" s="568" t="s">
        <v>3791</v>
      </c>
      <c r="E565" s="569" t="s">
        <v>110</v>
      </c>
      <c r="F565" s="570" t="s">
        <v>111</v>
      </c>
      <c r="G565" s="570"/>
      <c r="H565" s="571">
        <v>41548</v>
      </c>
      <c r="I565" s="572" t="s">
        <v>244</v>
      </c>
      <c r="J565" s="573" t="s">
        <v>117</v>
      </c>
      <c r="K565" s="574" t="s">
        <v>131</v>
      </c>
      <c r="L565" s="575" t="s">
        <v>245</v>
      </c>
      <c r="M565" s="575" t="s">
        <v>117</v>
      </c>
      <c r="N565" s="576"/>
      <c r="O565" s="577">
        <v>4</v>
      </c>
      <c r="P565" s="578">
        <v>2.7210000000000001</v>
      </c>
      <c r="Q565" s="579">
        <v>2.7210000000000001</v>
      </c>
      <c r="R565" s="580">
        <v>3.3610000000000002</v>
      </c>
    </row>
    <row r="566" spans="1:18" s="306" customFormat="1" ht="12.75" customHeight="1" x14ac:dyDescent="0.25">
      <c r="A566" s="565">
        <v>38084</v>
      </c>
      <c r="B566" s="566" t="s">
        <v>1104</v>
      </c>
      <c r="C566" s="567"/>
      <c r="D566" s="568" t="s">
        <v>3791</v>
      </c>
      <c r="E566" s="569" t="s">
        <v>110</v>
      </c>
      <c r="F566" s="570" t="s">
        <v>111</v>
      </c>
      <c r="G566" s="570"/>
      <c r="H566" s="571">
        <v>41537</v>
      </c>
      <c r="I566" s="572" t="s">
        <v>244</v>
      </c>
      <c r="J566" s="573" t="s">
        <v>117</v>
      </c>
      <c r="K566" s="574" t="s">
        <v>131</v>
      </c>
      <c r="L566" s="575" t="s">
        <v>245</v>
      </c>
      <c r="M566" s="575" t="s">
        <v>117</v>
      </c>
      <c r="N566" s="576" t="s">
        <v>1105</v>
      </c>
      <c r="O566" s="577">
        <v>2.4</v>
      </c>
      <c r="P566" s="578">
        <v>0.93300000000000005</v>
      </c>
      <c r="Q566" s="579">
        <v>0.93300000000000005</v>
      </c>
      <c r="R566" s="580">
        <v>1.5860000000000001</v>
      </c>
    </row>
    <row r="567" spans="1:18" s="306" customFormat="1" ht="12.75" customHeight="1" x14ac:dyDescent="0.25">
      <c r="A567" s="565">
        <v>38115</v>
      </c>
      <c r="B567" s="566" t="s">
        <v>1106</v>
      </c>
      <c r="C567" s="567">
        <v>38115</v>
      </c>
      <c r="D567" s="568" t="s">
        <v>2643</v>
      </c>
      <c r="E567" s="569" t="s">
        <v>900</v>
      </c>
      <c r="F567" s="570" t="s">
        <v>901</v>
      </c>
      <c r="G567" s="570"/>
      <c r="H567" s="571">
        <v>42727</v>
      </c>
      <c r="I567" s="572" t="s">
        <v>3499</v>
      </c>
      <c r="J567" s="573" t="s">
        <v>105</v>
      </c>
      <c r="K567" s="574" t="s">
        <v>124</v>
      </c>
      <c r="L567" s="575" t="s">
        <v>106</v>
      </c>
      <c r="M567" s="575" t="s">
        <v>107</v>
      </c>
      <c r="N567" s="576"/>
      <c r="O567" s="577">
        <v>9.2624999999999993</v>
      </c>
      <c r="P567" s="578">
        <v>0</v>
      </c>
      <c r="Q567" s="579">
        <v>0</v>
      </c>
      <c r="R567" s="580">
        <v>5.0999999999999996</v>
      </c>
    </row>
    <row r="568" spans="1:18" s="306" customFormat="1" ht="12.75" customHeight="1" x14ac:dyDescent="0.25">
      <c r="A568" s="565">
        <v>38173</v>
      </c>
      <c r="B568" s="566" t="s">
        <v>1107</v>
      </c>
      <c r="C568" s="567">
        <v>38173</v>
      </c>
      <c r="D568" s="568" t="s">
        <v>2644</v>
      </c>
      <c r="E568" s="569" t="s">
        <v>591</v>
      </c>
      <c r="F568" s="570" t="s">
        <v>592</v>
      </c>
      <c r="G568" s="570"/>
      <c r="H568" s="571">
        <v>41992</v>
      </c>
      <c r="I568" s="572" t="s">
        <v>1077</v>
      </c>
      <c r="J568" s="573" t="s">
        <v>117</v>
      </c>
      <c r="K568" s="574" t="s">
        <v>93</v>
      </c>
      <c r="L568" s="575" t="s">
        <v>117</v>
      </c>
      <c r="M568" s="575" t="s">
        <v>117</v>
      </c>
      <c r="N568" s="576"/>
      <c r="O568" s="577">
        <v>30.780000000000005</v>
      </c>
      <c r="P568" s="578">
        <v>11.741</v>
      </c>
      <c r="Q568" s="579">
        <v>11.741</v>
      </c>
      <c r="R568" s="580">
        <v>4.24</v>
      </c>
    </row>
    <row r="569" spans="1:18" s="306" customFormat="1" ht="12.75" customHeight="1" x14ac:dyDescent="0.25">
      <c r="A569" s="565">
        <v>38206</v>
      </c>
      <c r="B569" s="566" t="s">
        <v>1108</v>
      </c>
      <c r="C569" s="567">
        <v>38206</v>
      </c>
      <c r="D569" s="568" t="s">
        <v>3500</v>
      </c>
      <c r="E569" s="569" t="s">
        <v>88</v>
      </c>
      <c r="F569" s="570" t="s">
        <v>89</v>
      </c>
      <c r="G569" s="570"/>
      <c r="H569" s="571">
        <v>43626</v>
      </c>
      <c r="I569" s="572" t="s">
        <v>149</v>
      </c>
      <c r="J569" s="573" t="s">
        <v>101</v>
      </c>
      <c r="K569" s="574" t="s">
        <v>118</v>
      </c>
      <c r="L569" s="575" t="s">
        <v>150</v>
      </c>
      <c r="M569" s="575" t="s">
        <v>101</v>
      </c>
      <c r="N569" s="576"/>
      <c r="O569" s="577">
        <v>644.1</v>
      </c>
      <c r="P569" s="578">
        <v>515.745</v>
      </c>
      <c r="Q569" s="579">
        <v>515.745</v>
      </c>
      <c r="R569" s="580">
        <v>496.61500000000001</v>
      </c>
    </row>
    <row r="570" spans="1:18" s="306" customFormat="1" ht="12.75" customHeight="1" x14ac:dyDescent="0.25">
      <c r="A570" s="565">
        <v>38287</v>
      </c>
      <c r="B570" s="566" t="s">
        <v>1109</v>
      </c>
      <c r="C570" s="567">
        <v>38287</v>
      </c>
      <c r="D570" s="568" t="s">
        <v>2652</v>
      </c>
      <c r="E570" s="569" t="s">
        <v>900</v>
      </c>
      <c r="F570" s="570" t="s">
        <v>901</v>
      </c>
      <c r="G570" s="570"/>
      <c r="H570" s="571">
        <v>41821</v>
      </c>
      <c r="I570" s="572" t="s">
        <v>531</v>
      </c>
      <c r="J570" s="573" t="s">
        <v>105</v>
      </c>
      <c r="K570" s="574" t="s">
        <v>218</v>
      </c>
      <c r="L570" s="575" t="s">
        <v>106</v>
      </c>
      <c r="M570" s="575" t="s">
        <v>107</v>
      </c>
      <c r="N570" s="576"/>
      <c r="O570" s="577">
        <v>4.8</v>
      </c>
      <c r="P570" s="578">
        <v>0</v>
      </c>
      <c r="Q570" s="579">
        <v>0</v>
      </c>
      <c r="R570" s="580">
        <v>2.423</v>
      </c>
    </row>
    <row r="571" spans="1:18" s="306" customFormat="1" ht="12.75" customHeight="1" x14ac:dyDescent="0.25">
      <c r="A571" s="565">
        <v>38302</v>
      </c>
      <c r="B571" s="566" t="s">
        <v>1110</v>
      </c>
      <c r="C571" s="567">
        <v>38302</v>
      </c>
      <c r="D571" s="568" t="s">
        <v>2655</v>
      </c>
      <c r="E571" s="569" t="s">
        <v>900</v>
      </c>
      <c r="F571" s="570" t="s">
        <v>901</v>
      </c>
      <c r="G571" s="570"/>
      <c r="H571" s="571">
        <v>41885</v>
      </c>
      <c r="I571" s="572" t="s">
        <v>162</v>
      </c>
      <c r="J571" s="573" t="s">
        <v>105</v>
      </c>
      <c r="K571" s="574" t="s">
        <v>179</v>
      </c>
      <c r="L571" s="575" t="s">
        <v>195</v>
      </c>
      <c r="M571" s="575" t="s">
        <v>195</v>
      </c>
      <c r="N571" s="576"/>
      <c r="O571" s="577">
        <v>4.5599999999999996</v>
      </c>
      <c r="P571" s="578">
        <v>0</v>
      </c>
      <c r="Q571" s="579">
        <v>0</v>
      </c>
      <c r="R571" s="580">
        <v>2.625</v>
      </c>
    </row>
    <row r="572" spans="1:18" s="306" customFormat="1" ht="12.75" customHeight="1" x14ac:dyDescent="0.25">
      <c r="A572" s="565">
        <v>38310</v>
      </c>
      <c r="B572" s="566" t="s">
        <v>1111</v>
      </c>
      <c r="C572" s="567">
        <v>38310</v>
      </c>
      <c r="D572" s="568" t="s">
        <v>2656</v>
      </c>
      <c r="E572" s="569" t="s">
        <v>121</v>
      </c>
      <c r="F572" s="570" t="s">
        <v>89</v>
      </c>
      <c r="G572" s="570" t="s">
        <v>90</v>
      </c>
      <c r="H572" s="571">
        <v>43631</v>
      </c>
      <c r="I572" s="572" t="s">
        <v>194</v>
      </c>
      <c r="J572" s="573" t="s">
        <v>105</v>
      </c>
      <c r="K572" s="574" t="s">
        <v>118</v>
      </c>
      <c r="L572" s="575" t="s">
        <v>195</v>
      </c>
      <c r="M572" s="575" t="s">
        <v>195</v>
      </c>
      <c r="N572" s="576"/>
      <c r="O572" s="577">
        <v>361.25</v>
      </c>
      <c r="P572" s="578">
        <v>336.2</v>
      </c>
      <c r="Q572" s="579">
        <v>336.2</v>
      </c>
      <c r="R572" s="580">
        <v>332.2</v>
      </c>
    </row>
    <row r="573" spans="1:18" s="306" customFormat="1" ht="12.75" customHeight="1" x14ac:dyDescent="0.25">
      <c r="A573" s="565">
        <v>38372</v>
      </c>
      <c r="B573" s="566" t="s">
        <v>1112</v>
      </c>
      <c r="C573" s="567">
        <v>38372</v>
      </c>
      <c r="D573" s="568" t="s">
        <v>2657</v>
      </c>
      <c r="E573" s="569" t="s">
        <v>900</v>
      </c>
      <c r="F573" s="570" t="s">
        <v>901</v>
      </c>
      <c r="G573" s="570"/>
      <c r="H573" s="571">
        <v>42502</v>
      </c>
      <c r="I573" s="572" t="s">
        <v>162</v>
      </c>
      <c r="J573" s="573" t="s">
        <v>105</v>
      </c>
      <c r="K573" s="574" t="s">
        <v>179</v>
      </c>
      <c r="L573" s="575" t="s">
        <v>195</v>
      </c>
      <c r="M573" s="575" t="s">
        <v>195</v>
      </c>
      <c r="N573" s="576"/>
      <c r="O573" s="577">
        <v>3.5</v>
      </c>
      <c r="P573" s="578">
        <v>0</v>
      </c>
      <c r="Q573" s="579">
        <v>0</v>
      </c>
      <c r="R573" s="580">
        <v>1.661</v>
      </c>
    </row>
    <row r="574" spans="1:18" s="306" customFormat="1" ht="12.75" customHeight="1" x14ac:dyDescent="0.25">
      <c r="A574" s="565">
        <v>38373</v>
      </c>
      <c r="B574" s="566" t="s">
        <v>1113</v>
      </c>
      <c r="C574" s="567">
        <v>38373</v>
      </c>
      <c r="D574" s="568" t="s">
        <v>2658</v>
      </c>
      <c r="E574" s="569" t="s">
        <v>900</v>
      </c>
      <c r="F574" s="570" t="s">
        <v>901</v>
      </c>
      <c r="G574" s="570"/>
      <c r="H574" s="571">
        <v>42222</v>
      </c>
      <c r="I574" s="572" t="s">
        <v>162</v>
      </c>
      <c r="J574" s="573" t="s">
        <v>105</v>
      </c>
      <c r="K574" s="574" t="s">
        <v>84</v>
      </c>
      <c r="L574" s="575" t="s">
        <v>92</v>
      </c>
      <c r="M574" s="575" t="s">
        <v>195</v>
      </c>
      <c r="N574" s="576"/>
      <c r="O574" s="577">
        <v>3</v>
      </c>
      <c r="P574" s="578">
        <v>0</v>
      </c>
      <c r="Q574" s="579">
        <v>0</v>
      </c>
      <c r="R574" s="580">
        <v>1.661</v>
      </c>
    </row>
    <row r="575" spans="1:18" s="306" customFormat="1" ht="12.75" customHeight="1" x14ac:dyDescent="0.25">
      <c r="A575" s="565">
        <v>38375</v>
      </c>
      <c r="B575" s="566" t="s">
        <v>1114</v>
      </c>
      <c r="C575" s="567">
        <v>38375</v>
      </c>
      <c r="D575" s="568" t="s">
        <v>2660</v>
      </c>
      <c r="E575" s="569" t="s">
        <v>900</v>
      </c>
      <c r="F575" s="570" t="s">
        <v>901</v>
      </c>
      <c r="G575" s="570"/>
      <c r="H575" s="571">
        <v>42361</v>
      </c>
      <c r="I575" s="572" t="s">
        <v>537</v>
      </c>
      <c r="J575" s="573" t="s">
        <v>105</v>
      </c>
      <c r="K575" s="574" t="s">
        <v>124</v>
      </c>
      <c r="L575" s="575" t="s">
        <v>92</v>
      </c>
      <c r="M575" s="575" t="s">
        <v>195</v>
      </c>
      <c r="N575" s="576"/>
      <c r="O575" s="577">
        <v>3</v>
      </c>
      <c r="P575" s="578">
        <v>0</v>
      </c>
      <c r="Q575" s="579">
        <v>0</v>
      </c>
      <c r="R575" s="580">
        <v>1.3580000000000001</v>
      </c>
    </row>
    <row r="576" spans="1:18" s="306" customFormat="1" ht="12.75" customHeight="1" x14ac:dyDescent="0.25">
      <c r="A576" s="565">
        <v>38417</v>
      </c>
      <c r="B576" s="566" t="s">
        <v>1115</v>
      </c>
      <c r="C576" s="567"/>
      <c r="D576" s="568" t="s">
        <v>3791</v>
      </c>
      <c r="E576" s="569" t="s">
        <v>591</v>
      </c>
      <c r="F576" s="570" t="s">
        <v>592</v>
      </c>
      <c r="G576" s="570"/>
      <c r="H576" s="571">
        <v>42552</v>
      </c>
      <c r="I576" s="572" t="s">
        <v>100</v>
      </c>
      <c r="J576" s="573" t="s">
        <v>117</v>
      </c>
      <c r="K576" s="574" t="s">
        <v>131</v>
      </c>
      <c r="L576" s="575" t="s">
        <v>245</v>
      </c>
      <c r="M576" s="575" t="s">
        <v>117</v>
      </c>
      <c r="N576" s="576"/>
      <c r="O576" s="577">
        <v>40.754999999999995</v>
      </c>
      <c r="P576" s="578">
        <v>20.033999999999999</v>
      </c>
      <c r="Q576" s="579">
        <v>20.033999999999999</v>
      </c>
      <c r="R576" s="580">
        <v>6.1479999999999997</v>
      </c>
    </row>
    <row r="577" spans="1:18" s="306" customFormat="1" ht="12.75" customHeight="1" x14ac:dyDescent="0.25">
      <c r="A577" s="565">
        <v>38441</v>
      </c>
      <c r="B577" s="566" t="s">
        <v>1116</v>
      </c>
      <c r="C577" s="567">
        <v>38441</v>
      </c>
      <c r="D577" s="568" t="s">
        <v>1116</v>
      </c>
      <c r="E577" s="569" t="s">
        <v>1055</v>
      </c>
      <c r="F577" s="570" t="s">
        <v>89</v>
      </c>
      <c r="G577" s="570"/>
      <c r="H577" s="571">
        <v>42324</v>
      </c>
      <c r="I577" s="572" t="s">
        <v>1117</v>
      </c>
      <c r="J577" s="573" t="s">
        <v>101</v>
      </c>
      <c r="K577" s="574" t="s">
        <v>118</v>
      </c>
      <c r="L577" s="575" t="s">
        <v>150</v>
      </c>
      <c r="M577" s="575" t="s">
        <v>101</v>
      </c>
      <c r="N577" s="576"/>
      <c r="O577" s="577">
        <v>2.8</v>
      </c>
      <c r="P577" s="578">
        <v>2.399</v>
      </c>
      <c r="Q577" s="579">
        <v>2.399</v>
      </c>
      <c r="R577" s="580">
        <v>1.8979999999999999</v>
      </c>
    </row>
    <row r="578" spans="1:18" s="306" customFormat="1" ht="12.75" customHeight="1" x14ac:dyDescent="0.25">
      <c r="A578" s="565">
        <v>38442</v>
      </c>
      <c r="B578" s="566" t="s">
        <v>1118</v>
      </c>
      <c r="C578" s="567">
        <v>38442</v>
      </c>
      <c r="D578" s="568" t="s">
        <v>1118</v>
      </c>
      <c r="E578" s="569" t="s">
        <v>1055</v>
      </c>
      <c r="F578" s="570" t="s">
        <v>89</v>
      </c>
      <c r="G578" s="570"/>
      <c r="H578" s="571">
        <v>42219</v>
      </c>
      <c r="I578" s="572" t="s">
        <v>1117</v>
      </c>
      <c r="J578" s="573" t="s">
        <v>101</v>
      </c>
      <c r="K578" s="574" t="s">
        <v>128</v>
      </c>
      <c r="L578" s="575" t="s">
        <v>101</v>
      </c>
      <c r="M578" s="575" t="s">
        <v>101</v>
      </c>
      <c r="N578" s="576"/>
      <c r="O578" s="577">
        <v>2.8</v>
      </c>
      <c r="P578" s="578">
        <v>2.3849999999999998</v>
      </c>
      <c r="Q578" s="579">
        <v>2.3849999999999998</v>
      </c>
      <c r="R578" s="580">
        <v>2.2349999999999999</v>
      </c>
    </row>
    <row r="579" spans="1:18" s="306" customFormat="1" ht="12.75" customHeight="1" x14ac:dyDescent="0.25">
      <c r="A579" s="565">
        <v>38495</v>
      </c>
      <c r="B579" s="566" t="s">
        <v>1119</v>
      </c>
      <c r="C579" s="567">
        <v>38495</v>
      </c>
      <c r="D579" s="568" t="s">
        <v>2670</v>
      </c>
      <c r="E579" s="569" t="s">
        <v>591</v>
      </c>
      <c r="F579" s="570" t="s">
        <v>592</v>
      </c>
      <c r="G579" s="570"/>
      <c r="H579" s="571">
        <v>42713</v>
      </c>
      <c r="I579" s="572" t="s">
        <v>1120</v>
      </c>
      <c r="J579" s="573" t="s">
        <v>92</v>
      </c>
      <c r="K579" s="574" t="s">
        <v>128</v>
      </c>
      <c r="L579" s="575" t="s">
        <v>92</v>
      </c>
      <c r="M579" s="575" t="s">
        <v>92</v>
      </c>
      <c r="N579" s="576" t="s">
        <v>1121</v>
      </c>
      <c r="O579" s="577">
        <v>29.25</v>
      </c>
      <c r="P579" s="578">
        <v>17.488</v>
      </c>
      <c r="Q579" s="579">
        <v>17.488</v>
      </c>
      <c r="R579" s="580">
        <v>5.9009999999999998</v>
      </c>
    </row>
    <row r="580" spans="1:18" s="306" customFormat="1" ht="12.75" customHeight="1" x14ac:dyDescent="0.25">
      <c r="A580" s="565">
        <v>38553</v>
      </c>
      <c r="B580" s="566" t="s">
        <v>3501</v>
      </c>
      <c r="C580" s="567">
        <v>38553</v>
      </c>
      <c r="D580" s="568" t="s">
        <v>2686</v>
      </c>
      <c r="E580" s="569" t="s">
        <v>591</v>
      </c>
      <c r="F580" s="570" t="s">
        <v>592</v>
      </c>
      <c r="G580" s="570"/>
      <c r="H580" s="571">
        <v>43823</v>
      </c>
      <c r="I580" s="572" t="s">
        <v>3502</v>
      </c>
      <c r="J580" s="573" t="s">
        <v>83</v>
      </c>
      <c r="K580" s="574" t="s">
        <v>112</v>
      </c>
      <c r="L580" s="575" t="s">
        <v>83</v>
      </c>
      <c r="M580" s="575" t="s">
        <v>83</v>
      </c>
      <c r="N580" s="576"/>
      <c r="O580" s="577">
        <v>28.785</v>
      </c>
      <c r="P580" s="578">
        <v>0</v>
      </c>
      <c r="Q580" s="579">
        <v>0</v>
      </c>
      <c r="R580" s="580">
        <v>5</v>
      </c>
    </row>
    <row r="581" spans="1:18" s="306" customFormat="1" ht="12.75" customHeight="1" x14ac:dyDescent="0.25">
      <c r="A581" s="565">
        <v>38580</v>
      </c>
      <c r="B581" s="566" t="s">
        <v>1122</v>
      </c>
      <c r="C581" s="567">
        <v>38580</v>
      </c>
      <c r="D581" s="568" t="s">
        <v>2701</v>
      </c>
      <c r="E581" s="569" t="s">
        <v>900</v>
      </c>
      <c r="F581" s="570" t="s">
        <v>901</v>
      </c>
      <c r="G581" s="570"/>
      <c r="H581" s="571">
        <v>42816</v>
      </c>
      <c r="I581" s="572" t="s">
        <v>537</v>
      </c>
      <c r="J581" s="573" t="s">
        <v>105</v>
      </c>
      <c r="K581" s="574" t="s">
        <v>128</v>
      </c>
      <c r="L581" s="575" t="s">
        <v>260</v>
      </c>
      <c r="M581" s="575" t="s">
        <v>261</v>
      </c>
      <c r="N581" s="576"/>
      <c r="O581" s="577">
        <v>4.5</v>
      </c>
      <c r="P581" s="578">
        <v>0</v>
      </c>
      <c r="Q581" s="579">
        <v>0</v>
      </c>
      <c r="R581" s="580">
        <v>2.7610000000000001</v>
      </c>
    </row>
    <row r="582" spans="1:18" s="306" customFormat="1" ht="12.75" customHeight="1" x14ac:dyDescent="0.25">
      <c r="A582" s="565">
        <v>38581</v>
      </c>
      <c r="B582" s="566" t="s">
        <v>1123</v>
      </c>
      <c r="C582" s="567">
        <v>38581</v>
      </c>
      <c r="D582" s="568" t="s">
        <v>2702</v>
      </c>
      <c r="E582" s="569" t="s">
        <v>900</v>
      </c>
      <c r="F582" s="570" t="s">
        <v>901</v>
      </c>
      <c r="G582" s="570"/>
      <c r="H582" s="571">
        <v>42817</v>
      </c>
      <c r="I582" s="572" t="s">
        <v>537</v>
      </c>
      <c r="J582" s="573" t="s">
        <v>105</v>
      </c>
      <c r="K582" s="574" t="s">
        <v>84</v>
      </c>
      <c r="L582" s="575" t="s">
        <v>163</v>
      </c>
      <c r="M582" s="575" t="s">
        <v>107</v>
      </c>
      <c r="N582" s="576"/>
      <c r="O582" s="577">
        <v>1.6559999999999999</v>
      </c>
      <c r="P582" s="578">
        <v>0</v>
      </c>
      <c r="Q582" s="579">
        <v>0</v>
      </c>
      <c r="R582" s="580">
        <v>0.97799999999999998</v>
      </c>
    </row>
    <row r="583" spans="1:18" s="306" customFormat="1" ht="12.75" customHeight="1" x14ac:dyDescent="0.25">
      <c r="A583" s="565">
        <v>38738</v>
      </c>
      <c r="B583" s="566" t="s">
        <v>1124</v>
      </c>
      <c r="C583" s="567">
        <v>38738</v>
      </c>
      <c r="D583" s="568" t="s">
        <v>2723</v>
      </c>
      <c r="E583" s="569" t="s">
        <v>591</v>
      </c>
      <c r="F583" s="570" t="s">
        <v>592</v>
      </c>
      <c r="G583" s="570"/>
      <c r="H583" s="571">
        <v>43068</v>
      </c>
      <c r="I583" s="572" t="s">
        <v>1077</v>
      </c>
      <c r="J583" s="573" t="s">
        <v>117</v>
      </c>
      <c r="K583" s="574" t="s">
        <v>84</v>
      </c>
      <c r="L583" s="575" t="s">
        <v>117</v>
      </c>
      <c r="M583" s="575" t="s">
        <v>117</v>
      </c>
      <c r="N583" s="576"/>
      <c r="O583" s="577">
        <v>20.52</v>
      </c>
      <c r="P583" s="578">
        <v>6.0940000000000003</v>
      </c>
      <c r="Q583" s="579">
        <v>6.0940000000000003</v>
      </c>
      <c r="R583" s="580">
        <v>2.21</v>
      </c>
    </row>
    <row r="584" spans="1:18" s="306" customFormat="1" ht="12.75" customHeight="1" x14ac:dyDescent="0.25">
      <c r="A584" s="565">
        <v>38757</v>
      </c>
      <c r="B584" s="566" t="s">
        <v>1125</v>
      </c>
      <c r="C584" s="567">
        <v>38757</v>
      </c>
      <c r="D584" s="568" t="s">
        <v>1126</v>
      </c>
      <c r="E584" s="569" t="s">
        <v>1055</v>
      </c>
      <c r="F584" s="570" t="s">
        <v>89</v>
      </c>
      <c r="G584" s="570"/>
      <c r="H584" s="571">
        <v>42721</v>
      </c>
      <c r="I584" s="572" t="s">
        <v>1117</v>
      </c>
      <c r="J584" s="573" t="s">
        <v>101</v>
      </c>
      <c r="K584" s="574" t="s">
        <v>128</v>
      </c>
      <c r="L584" s="575" t="s">
        <v>150</v>
      </c>
      <c r="M584" s="575" t="s">
        <v>101</v>
      </c>
      <c r="N584" s="576"/>
      <c r="O584" s="577">
        <v>2.8</v>
      </c>
      <c r="P584" s="578">
        <v>2.2000000000000002</v>
      </c>
      <c r="Q584" s="579">
        <v>2.2000000000000002</v>
      </c>
      <c r="R584" s="580">
        <v>2.16</v>
      </c>
    </row>
    <row r="585" spans="1:18" s="306" customFormat="1" ht="12.75" customHeight="1" x14ac:dyDescent="0.25">
      <c r="A585" s="565">
        <v>38796</v>
      </c>
      <c r="B585" s="566" t="s">
        <v>1127</v>
      </c>
      <c r="C585" s="567">
        <v>38796</v>
      </c>
      <c r="D585" s="568" t="s">
        <v>3503</v>
      </c>
      <c r="E585" s="569" t="s">
        <v>900</v>
      </c>
      <c r="F585" s="570" t="s">
        <v>901</v>
      </c>
      <c r="G585" s="570"/>
      <c r="H585" s="571">
        <v>42999</v>
      </c>
      <c r="I585" s="572" t="s">
        <v>162</v>
      </c>
      <c r="J585" s="573" t="s">
        <v>105</v>
      </c>
      <c r="K585" s="574" t="s">
        <v>84</v>
      </c>
      <c r="L585" s="575" t="s">
        <v>260</v>
      </c>
      <c r="M585" s="575" t="s">
        <v>261</v>
      </c>
      <c r="N585" s="576"/>
      <c r="O585" s="577">
        <v>0.17499999999999999</v>
      </c>
      <c r="P585" s="578">
        <v>0</v>
      </c>
      <c r="Q585" s="579">
        <v>0</v>
      </c>
      <c r="R585" s="580">
        <v>7.0000000000000007E-2</v>
      </c>
    </row>
    <row r="586" spans="1:18" s="306" customFormat="1" ht="12.75" customHeight="1" x14ac:dyDescent="0.25">
      <c r="A586" s="565">
        <v>38973</v>
      </c>
      <c r="B586" s="566" t="s">
        <v>1128</v>
      </c>
      <c r="C586" s="567">
        <v>38973</v>
      </c>
      <c r="D586" s="568" t="s">
        <v>2765</v>
      </c>
      <c r="E586" s="569" t="s">
        <v>900</v>
      </c>
      <c r="F586" s="570" t="s">
        <v>901</v>
      </c>
      <c r="G586" s="570"/>
      <c r="H586" s="571">
        <v>43154</v>
      </c>
      <c r="I586" s="572" t="s">
        <v>162</v>
      </c>
      <c r="J586" s="573" t="s">
        <v>105</v>
      </c>
      <c r="K586" s="574" t="s">
        <v>118</v>
      </c>
      <c r="L586" s="575" t="s">
        <v>195</v>
      </c>
      <c r="M586" s="575" t="s">
        <v>195</v>
      </c>
      <c r="N586" s="576"/>
      <c r="O586" s="577">
        <v>0.78500000000000003</v>
      </c>
      <c r="P586" s="578">
        <v>0</v>
      </c>
      <c r="Q586" s="579">
        <v>0</v>
      </c>
      <c r="R586" s="580">
        <v>0.41</v>
      </c>
    </row>
    <row r="587" spans="1:18" s="306" customFormat="1" ht="12.75" customHeight="1" x14ac:dyDescent="0.25">
      <c r="A587" s="565">
        <v>39663</v>
      </c>
      <c r="B587" s="566" t="s">
        <v>1129</v>
      </c>
      <c r="C587" s="567"/>
      <c r="D587" s="568" t="s">
        <v>3791</v>
      </c>
      <c r="E587" s="569" t="s">
        <v>591</v>
      </c>
      <c r="F587" s="570" t="s">
        <v>592</v>
      </c>
      <c r="G587" s="570"/>
      <c r="H587" s="571">
        <v>40756</v>
      </c>
      <c r="I587" s="572" t="s">
        <v>162</v>
      </c>
      <c r="J587" s="573" t="s">
        <v>105</v>
      </c>
      <c r="K587" s="574" t="s">
        <v>118</v>
      </c>
      <c r="L587" s="575" t="s">
        <v>195</v>
      </c>
      <c r="M587" s="575" t="s">
        <v>195</v>
      </c>
      <c r="N587" s="576"/>
      <c r="O587" s="577">
        <v>0.2</v>
      </c>
      <c r="P587" s="578">
        <v>2.5000000000000001E-2</v>
      </c>
      <c r="Q587" s="579">
        <v>2.5000000000000001E-2</v>
      </c>
      <c r="R587" s="580">
        <v>0.33600000000000002</v>
      </c>
    </row>
    <row r="588" spans="1:18" s="306" customFormat="1" ht="12.75" customHeight="1" x14ac:dyDescent="0.25">
      <c r="A588" s="565">
        <v>39664</v>
      </c>
      <c r="B588" s="566" t="s">
        <v>1130</v>
      </c>
      <c r="C588" s="567"/>
      <c r="D588" s="568" t="s">
        <v>3791</v>
      </c>
      <c r="E588" s="569" t="s">
        <v>900</v>
      </c>
      <c r="F588" s="570" t="s">
        <v>901</v>
      </c>
      <c r="G588" s="570"/>
      <c r="H588" s="571">
        <v>40756</v>
      </c>
      <c r="I588" s="572" t="s">
        <v>162</v>
      </c>
      <c r="J588" s="573" t="s">
        <v>105</v>
      </c>
      <c r="K588" s="574" t="s">
        <v>179</v>
      </c>
      <c r="L588" s="575" t="s">
        <v>195</v>
      </c>
      <c r="M588" s="575" t="s">
        <v>195</v>
      </c>
      <c r="N588" s="576"/>
      <c r="O588" s="577">
        <v>0.2</v>
      </c>
      <c r="P588" s="578">
        <v>0</v>
      </c>
      <c r="Q588" s="579">
        <v>0</v>
      </c>
      <c r="R588" s="580">
        <v>3.4000000000000002E-2</v>
      </c>
    </row>
    <row r="589" spans="1:18" s="306" customFormat="1" ht="12.75" customHeight="1" x14ac:dyDescent="0.25">
      <c r="A589" s="565">
        <v>39665</v>
      </c>
      <c r="B589" s="566" t="s">
        <v>1131</v>
      </c>
      <c r="C589" s="567"/>
      <c r="D589" s="568" t="s">
        <v>3791</v>
      </c>
      <c r="E589" s="569" t="s">
        <v>900</v>
      </c>
      <c r="F589" s="570" t="s">
        <v>901</v>
      </c>
      <c r="G589" s="570"/>
      <c r="H589" s="571">
        <v>40756</v>
      </c>
      <c r="I589" s="572" t="s">
        <v>162</v>
      </c>
      <c r="J589" s="573" t="s">
        <v>105</v>
      </c>
      <c r="K589" s="574" t="s">
        <v>118</v>
      </c>
      <c r="L589" s="575" t="s">
        <v>195</v>
      </c>
      <c r="M589" s="575" t="s">
        <v>195</v>
      </c>
      <c r="N589" s="576"/>
      <c r="O589" s="577">
        <v>0.26500000000000001</v>
      </c>
      <c r="P589" s="578">
        <v>0</v>
      </c>
      <c r="Q589" s="579">
        <v>0</v>
      </c>
      <c r="R589" s="580">
        <v>0.111</v>
      </c>
    </row>
    <row r="590" spans="1:18" s="306" customFormat="1" ht="12.75" customHeight="1" x14ac:dyDescent="0.25">
      <c r="A590" s="565">
        <v>39722</v>
      </c>
      <c r="B590" s="566" t="s">
        <v>1132</v>
      </c>
      <c r="C590" s="567"/>
      <c r="D590" s="568" t="s">
        <v>3791</v>
      </c>
      <c r="E590" s="569" t="s">
        <v>900</v>
      </c>
      <c r="F590" s="570" t="s">
        <v>901</v>
      </c>
      <c r="G590" s="570"/>
      <c r="H590" s="571">
        <v>40833</v>
      </c>
      <c r="I590" s="572" t="s">
        <v>162</v>
      </c>
      <c r="J590" s="573" t="s">
        <v>105</v>
      </c>
      <c r="K590" s="574" t="s">
        <v>135</v>
      </c>
      <c r="L590" s="575" t="s">
        <v>260</v>
      </c>
      <c r="M590" s="575" t="s">
        <v>261</v>
      </c>
      <c r="N590" s="576"/>
      <c r="O590" s="577">
        <v>0.17699999999999999</v>
      </c>
      <c r="P590" s="578">
        <v>0</v>
      </c>
      <c r="Q590" s="579">
        <v>0</v>
      </c>
      <c r="R590" s="580">
        <v>8.3000000000000004E-2</v>
      </c>
    </row>
    <row r="591" spans="1:18" s="306" customFormat="1" ht="12.75" customHeight="1" x14ac:dyDescent="0.25">
      <c r="A591" s="565">
        <v>39724</v>
      </c>
      <c r="B591" s="566" t="s">
        <v>1133</v>
      </c>
      <c r="C591" s="567"/>
      <c r="D591" s="568" t="s">
        <v>3791</v>
      </c>
      <c r="E591" s="569" t="s">
        <v>900</v>
      </c>
      <c r="F591" s="570" t="s">
        <v>901</v>
      </c>
      <c r="G591" s="570"/>
      <c r="H591" s="571">
        <v>40833</v>
      </c>
      <c r="I591" s="572" t="s">
        <v>162</v>
      </c>
      <c r="J591" s="573" t="s">
        <v>105</v>
      </c>
      <c r="K591" s="574" t="s">
        <v>135</v>
      </c>
      <c r="L591" s="575" t="s">
        <v>260</v>
      </c>
      <c r="M591" s="575" t="s">
        <v>261</v>
      </c>
      <c r="N591" s="576"/>
      <c r="O591" s="577">
        <v>0.16</v>
      </c>
      <c r="P591" s="578">
        <v>0</v>
      </c>
      <c r="Q591" s="579">
        <v>0</v>
      </c>
      <c r="R591" s="580">
        <v>0.09</v>
      </c>
    </row>
    <row r="592" spans="1:18" s="306" customFormat="1" ht="12.75" customHeight="1" x14ac:dyDescent="0.25">
      <c r="A592" s="565">
        <v>39738</v>
      </c>
      <c r="B592" s="566" t="s">
        <v>1134</v>
      </c>
      <c r="C592" s="567"/>
      <c r="D592" s="568" t="s">
        <v>3791</v>
      </c>
      <c r="E592" s="569" t="s">
        <v>110</v>
      </c>
      <c r="F592" s="570" t="s">
        <v>111</v>
      </c>
      <c r="G592" s="570"/>
      <c r="H592" s="571">
        <v>40848</v>
      </c>
      <c r="I592" s="572" t="s">
        <v>162</v>
      </c>
      <c r="J592" s="573" t="s">
        <v>105</v>
      </c>
      <c r="K592" s="574" t="s">
        <v>84</v>
      </c>
      <c r="L592" s="575" t="s">
        <v>260</v>
      </c>
      <c r="M592" s="575" t="s">
        <v>261</v>
      </c>
      <c r="N592" s="576"/>
      <c r="O592" s="577">
        <v>0.189</v>
      </c>
      <c r="P592" s="578">
        <v>0.128</v>
      </c>
      <c r="Q592" s="579">
        <v>0.128</v>
      </c>
      <c r="R592" s="580">
        <v>0.152</v>
      </c>
    </row>
    <row r="593" spans="1:18" s="306" customFormat="1" ht="12.75" customHeight="1" x14ac:dyDescent="0.25">
      <c r="A593" s="565">
        <v>40015</v>
      </c>
      <c r="B593" s="566" t="s">
        <v>1135</v>
      </c>
      <c r="C593" s="567">
        <v>38250</v>
      </c>
      <c r="D593" s="568" t="s">
        <v>2649</v>
      </c>
      <c r="E593" s="569" t="s">
        <v>900</v>
      </c>
      <c r="F593" s="570" t="s">
        <v>901</v>
      </c>
      <c r="G593" s="570"/>
      <c r="H593" s="571">
        <v>40878</v>
      </c>
      <c r="I593" s="572" t="s">
        <v>162</v>
      </c>
      <c r="J593" s="573" t="s">
        <v>105</v>
      </c>
      <c r="K593" s="574" t="s">
        <v>218</v>
      </c>
      <c r="L593" s="575" t="s">
        <v>106</v>
      </c>
      <c r="M593" s="575" t="s">
        <v>107</v>
      </c>
      <c r="N593" s="576"/>
      <c r="O593" s="577">
        <v>1.5</v>
      </c>
      <c r="P593" s="578">
        <v>0</v>
      </c>
      <c r="Q593" s="579">
        <v>0</v>
      </c>
      <c r="R593" s="580">
        <v>0.748</v>
      </c>
    </row>
    <row r="594" spans="1:18" s="306" customFormat="1" ht="12.75" customHeight="1" x14ac:dyDescent="0.25">
      <c r="A594" s="565">
        <v>40050</v>
      </c>
      <c r="B594" s="566" t="s">
        <v>1136</v>
      </c>
      <c r="C594" s="567"/>
      <c r="D594" s="568" t="s">
        <v>3791</v>
      </c>
      <c r="E594" s="569" t="s">
        <v>80</v>
      </c>
      <c r="F594" s="570" t="s">
        <v>722</v>
      </c>
      <c r="G594" s="570"/>
      <c r="H594" s="571">
        <v>40896</v>
      </c>
      <c r="I594" s="572" t="s">
        <v>531</v>
      </c>
      <c r="J594" s="573" t="s">
        <v>117</v>
      </c>
      <c r="K594" s="574" t="s">
        <v>131</v>
      </c>
      <c r="L594" s="575" t="s">
        <v>245</v>
      </c>
      <c r="M594" s="575" t="s">
        <v>117</v>
      </c>
      <c r="N594" s="576"/>
      <c r="O594" s="577">
        <v>0.98</v>
      </c>
      <c r="P594" s="578">
        <v>1.6140000000000001</v>
      </c>
      <c r="Q594" s="579">
        <v>1.6140000000000001</v>
      </c>
      <c r="R594" s="580">
        <v>1.51</v>
      </c>
    </row>
    <row r="595" spans="1:18" s="306" customFormat="1" ht="12.75" customHeight="1" x14ac:dyDescent="0.25">
      <c r="A595" s="565">
        <v>40052</v>
      </c>
      <c r="B595" s="566" t="s">
        <v>1137</v>
      </c>
      <c r="C595" s="567">
        <v>15477</v>
      </c>
      <c r="D595" s="568" t="s">
        <v>2607</v>
      </c>
      <c r="E595" s="569" t="s">
        <v>121</v>
      </c>
      <c r="F595" s="570" t="s">
        <v>139</v>
      </c>
      <c r="G595" s="570" t="s">
        <v>89</v>
      </c>
      <c r="H595" s="571">
        <v>41059</v>
      </c>
      <c r="I595" s="572" t="s">
        <v>1013</v>
      </c>
      <c r="J595" s="573" t="s">
        <v>101</v>
      </c>
      <c r="K595" s="574" t="s">
        <v>128</v>
      </c>
      <c r="L595" s="575" t="s">
        <v>101</v>
      </c>
      <c r="M595" s="575" t="s">
        <v>101</v>
      </c>
      <c r="N595" s="576" t="s">
        <v>365</v>
      </c>
      <c r="O595" s="577">
        <v>51.424999999999997</v>
      </c>
      <c r="P595" s="578">
        <v>48.323999999999998</v>
      </c>
      <c r="Q595" s="579">
        <v>48.323999999999998</v>
      </c>
      <c r="R595" s="580">
        <v>42.850999999999999</v>
      </c>
    </row>
    <row r="596" spans="1:18" s="306" customFormat="1" ht="12.75" customHeight="1" x14ac:dyDescent="0.25">
      <c r="A596" s="565">
        <v>40053</v>
      </c>
      <c r="B596" s="566" t="s">
        <v>1138</v>
      </c>
      <c r="C596" s="567">
        <v>15477</v>
      </c>
      <c r="D596" s="568" t="s">
        <v>2607</v>
      </c>
      <c r="E596" s="569" t="s">
        <v>121</v>
      </c>
      <c r="F596" s="570" t="s">
        <v>139</v>
      </c>
      <c r="G596" s="570" t="s">
        <v>89</v>
      </c>
      <c r="H596" s="571">
        <v>41059</v>
      </c>
      <c r="I596" s="572" t="s">
        <v>1013</v>
      </c>
      <c r="J596" s="573" t="s">
        <v>101</v>
      </c>
      <c r="K596" s="574" t="s">
        <v>128</v>
      </c>
      <c r="L596" s="575" t="s">
        <v>101</v>
      </c>
      <c r="M596" s="575" t="s">
        <v>101</v>
      </c>
      <c r="N596" s="576" t="s">
        <v>365</v>
      </c>
      <c r="O596" s="577">
        <v>51.424999999999997</v>
      </c>
      <c r="P596" s="578">
        <v>48.323999999999998</v>
      </c>
      <c r="Q596" s="579">
        <v>48.323999999999998</v>
      </c>
      <c r="R596" s="580">
        <v>42.850999999999999</v>
      </c>
    </row>
    <row r="597" spans="1:18" s="306" customFormat="1" ht="12.75" customHeight="1" x14ac:dyDescent="0.25">
      <c r="A597" s="565">
        <v>40054</v>
      </c>
      <c r="B597" s="566" t="s">
        <v>1139</v>
      </c>
      <c r="C597" s="567">
        <v>14599</v>
      </c>
      <c r="D597" s="568" t="s">
        <v>2597</v>
      </c>
      <c r="E597" s="569" t="s">
        <v>88</v>
      </c>
      <c r="F597" s="570" t="s">
        <v>81</v>
      </c>
      <c r="G597" s="570"/>
      <c r="H597" s="571">
        <v>41419</v>
      </c>
      <c r="I597" s="572" t="s">
        <v>898</v>
      </c>
      <c r="J597" s="573" t="s">
        <v>92</v>
      </c>
      <c r="K597" s="574" t="s">
        <v>93</v>
      </c>
      <c r="L597" s="575" t="s">
        <v>92</v>
      </c>
      <c r="M597" s="575" t="s">
        <v>92</v>
      </c>
      <c r="N597" s="576"/>
      <c r="O597" s="577">
        <v>42.393749999999997</v>
      </c>
      <c r="P597" s="578">
        <v>25.077999999999999</v>
      </c>
      <c r="Q597" s="579">
        <v>25.077999999999999</v>
      </c>
      <c r="R597" s="580">
        <v>26.265999999999998</v>
      </c>
    </row>
    <row r="598" spans="1:18" s="306" customFormat="1" ht="12.75" customHeight="1" x14ac:dyDescent="0.25">
      <c r="A598" s="565">
        <v>40066</v>
      </c>
      <c r="B598" s="566" t="s">
        <v>1140</v>
      </c>
      <c r="C598" s="567"/>
      <c r="D598" s="568" t="s">
        <v>3791</v>
      </c>
      <c r="E598" s="569" t="s">
        <v>900</v>
      </c>
      <c r="F598" s="570" t="s">
        <v>901</v>
      </c>
      <c r="G598" s="570"/>
      <c r="H598" s="571">
        <v>40924</v>
      </c>
      <c r="I598" s="572" t="s">
        <v>162</v>
      </c>
      <c r="J598" s="573" t="s">
        <v>105</v>
      </c>
      <c r="K598" s="574" t="s">
        <v>118</v>
      </c>
      <c r="L598" s="575" t="s">
        <v>195</v>
      </c>
      <c r="M598" s="575" t="s">
        <v>195</v>
      </c>
      <c r="N598" s="576"/>
      <c r="O598" s="577">
        <v>0.312</v>
      </c>
      <c r="P598" s="578">
        <v>0</v>
      </c>
      <c r="Q598" s="579">
        <v>0</v>
      </c>
      <c r="R598" s="580">
        <v>0.1</v>
      </c>
    </row>
    <row r="599" spans="1:18" s="306" customFormat="1" ht="12.75" customHeight="1" x14ac:dyDescent="0.25">
      <c r="A599" s="565">
        <v>40067</v>
      </c>
      <c r="B599" s="566" t="s">
        <v>1141</v>
      </c>
      <c r="C599" s="567"/>
      <c r="D599" s="568" t="s">
        <v>3791</v>
      </c>
      <c r="E599" s="569" t="s">
        <v>591</v>
      </c>
      <c r="F599" s="570" t="s">
        <v>592</v>
      </c>
      <c r="G599" s="570"/>
      <c r="H599" s="571">
        <v>40924</v>
      </c>
      <c r="I599" s="572" t="s">
        <v>162</v>
      </c>
      <c r="J599" s="573" t="s">
        <v>105</v>
      </c>
      <c r="K599" s="574" t="s">
        <v>140</v>
      </c>
      <c r="L599" s="575" t="s">
        <v>195</v>
      </c>
      <c r="M599" s="575" t="s">
        <v>195</v>
      </c>
      <c r="N599" s="576"/>
      <c r="O599" s="577">
        <v>6</v>
      </c>
      <c r="P599" s="578">
        <v>0.75700000000000001</v>
      </c>
      <c r="Q599" s="579">
        <v>0.75700000000000001</v>
      </c>
      <c r="R599" s="580">
        <v>0.36299999999999999</v>
      </c>
    </row>
    <row r="600" spans="1:18" s="306" customFormat="1" ht="12.75" customHeight="1" x14ac:dyDescent="0.25">
      <c r="A600" s="565">
        <v>40085</v>
      </c>
      <c r="B600" s="566" t="s">
        <v>3811</v>
      </c>
      <c r="C600" s="567"/>
      <c r="D600" s="568" t="s">
        <v>3791</v>
      </c>
      <c r="E600" s="569" t="s">
        <v>900</v>
      </c>
      <c r="F600" s="570" t="s">
        <v>901</v>
      </c>
      <c r="G600" s="570"/>
      <c r="H600" s="571">
        <v>40933</v>
      </c>
      <c r="I600" s="572" t="s">
        <v>537</v>
      </c>
      <c r="J600" s="573" t="s">
        <v>105</v>
      </c>
      <c r="K600" s="574" t="s">
        <v>112</v>
      </c>
      <c r="L600" s="575" t="s">
        <v>106</v>
      </c>
      <c r="M600" s="575" t="s">
        <v>107</v>
      </c>
      <c r="N600" s="576"/>
      <c r="O600" s="577">
        <v>9.5000000000000001E-2</v>
      </c>
      <c r="P600" s="578">
        <v>0</v>
      </c>
      <c r="Q600" s="579">
        <v>0</v>
      </c>
      <c r="R600" s="580">
        <v>0</v>
      </c>
    </row>
    <row r="601" spans="1:18" s="306" customFormat="1" ht="12.75" customHeight="1" x14ac:dyDescent="0.25">
      <c r="A601" s="565">
        <v>40116</v>
      </c>
      <c r="B601" s="566" t="s">
        <v>3812</v>
      </c>
      <c r="C601" s="567"/>
      <c r="D601" s="568" t="s">
        <v>3791</v>
      </c>
      <c r="E601" s="569" t="s">
        <v>900</v>
      </c>
      <c r="F601" s="570" t="s">
        <v>901</v>
      </c>
      <c r="G601" s="570"/>
      <c r="H601" s="571">
        <v>40939</v>
      </c>
      <c r="I601" s="572" t="s">
        <v>537</v>
      </c>
      <c r="J601" s="573" t="s">
        <v>105</v>
      </c>
      <c r="K601" s="574" t="s">
        <v>84</v>
      </c>
      <c r="L601" s="575" t="s">
        <v>260</v>
      </c>
      <c r="M601" s="575" t="s">
        <v>107</v>
      </c>
      <c r="N601" s="576"/>
      <c r="O601" s="577">
        <v>9.5000000000000001E-2</v>
      </c>
      <c r="P601" s="578">
        <v>0</v>
      </c>
      <c r="Q601" s="579">
        <v>0</v>
      </c>
      <c r="R601" s="580">
        <v>0</v>
      </c>
    </row>
    <row r="602" spans="1:18" s="306" customFormat="1" ht="12.75" customHeight="1" x14ac:dyDescent="0.25">
      <c r="A602" s="565">
        <v>40137</v>
      </c>
      <c r="B602" s="566" t="s">
        <v>1142</v>
      </c>
      <c r="C602" s="567"/>
      <c r="D602" s="568" t="s">
        <v>3791</v>
      </c>
      <c r="E602" s="569" t="s">
        <v>591</v>
      </c>
      <c r="F602" s="570" t="s">
        <v>592</v>
      </c>
      <c r="G602" s="570"/>
      <c r="H602" s="571">
        <v>40942</v>
      </c>
      <c r="I602" s="572" t="s">
        <v>537</v>
      </c>
      <c r="J602" s="573" t="s">
        <v>105</v>
      </c>
      <c r="K602" s="574" t="s">
        <v>112</v>
      </c>
      <c r="L602" s="575" t="s">
        <v>106</v>
      </c>
      <c r="M602" s="575" t="s">
        <v>107</v>
      </c>
      <c r="N602" s="576"/>
      <c r="O602" s="577">
        <v>0.9</v>
      </c>
      <c r="P602" s="578">
        <v>0</v>
      </c>
      <c r="Q602" s="579">
        <v>0</v>
      </c>
      <c r="R602" s="580">
        <v>0.17699999999999999</v>
      </c>
    </row>
    <row r="603" spans="1:18" s="306" customFormat="1" ht="12.75" customHeight="1" x14ac:dyDescent="0.25">
      <c r="A603" s="565">
        <v>40176</v>
      </c>
      <c r="B603" s="566" t="s">
        <v>1143</v>
      </c>
      <c r="C603" s="567">
        <v>38078</v>
      </c>
      <c r="D603" s="568" t="s">
        <v>2640</v>
      </c>
      <c r="E603" s="569" t="s">
        <v>900</v>
      </c>
      <c r="F603" s="570" t="s">
        <v>901</v>
      </c>
      <c r="G603" s="570"/>
      <c r="H603" s="571">
        <v>40957</v>
      </c>
      <c r="I603" s="572" t="s">
        <v>187</v>
      </c>
      <c r="J603" s="573" t="s">
        <v>105</v>
      </c>
      <c r="K603" s="574" t="s">
        <v>112</v>
      </c>
      <c r="L603" s="575" t="s">
        <v>106</v>
      </c>
      <c r="M603" s="575" t="s">
        <v>107</v>
      </c>
      <c r="N603" s="576" t="s">
        <v>1144</v>
      </c>
      <c r="O603" s="577">
        <v>1.7</v>
      </c>
      <c r="P603" s="578">
        <v>0</v>
      </c>
      <c r="Q603" s="579">
        <v>0</v>
      </c>
      <c r="R603" s="580">
        <v>0.624</v>
      </c>
    </row>
    <row r="604" spans="1:18" s="306" customFormat="1" ht="12.75" customHeight="1" x14ac:dyDescent="0.25">
      <c r="A604" s="565">
        <v>40207</v>
      </c>
      <c r="B604" s="566" t="s">
        <v>1145</v>
      </c>
      <c r="C604" s="567">
        <v>786</v>
      </c>
      <c r="D604" s="568" t="s">
        <v>1146</v>
      </c>
      <c r="E604" s="569" t="s">
        <v>110</v>
      </c>
      <c r="F604" s="570" t="s">
        <v>111</v>
      </c>
      <c r="G604" s="570"/>
      <c r="H604" s="571">
        <v>40969</v>
      </c>
      <c r="I604" s="572" t="s">
        <v>673</v>
      </c>
      <c r="J604" s="573" t="s">
        <v>117</v>
      </c>
      <c r="K604" s="574" t="s">
        <v>179</v>
      </c>
      <c r="L604" s="575" t="s">
        <v>200</v>
      </c>
      <c r="M604" s="575" t="s">
        <v>117</v>
      </c>
      <c r="N604" s="576" t="s">
        <v>1147</v>
      </c>
      <c r="O604" s="577">
        <v>0.40400000000000003</v>
      </c>
      <c r="P604" s="578">
        <v>0.312</v>
      </c>
      <c r="Q604" s="579">
        <v>0.312</v>
      </c>
      <c r="R604" s="580">
        <v>0</v>
      </c>
    </row>
    <row r="605" spans="1:18" s="306" customFormat="1" ht="12.75" customHeight="1" x14ac:dyDescent="0.25">
      <c r="A605" s="565">
        <v>40208</v>
      </c>
      <c r="B605" s="566" t="s">
        <v>1148</v>
      </c>
      <c r="C605" s="567">
        <v>786</v>
      </c>
      <c r="D605" s="568" t="s">
        <v>1146</v>
      </c>
      <c r="E605" s="569" t="s">
        <v>110</v>
      </c>
      <c r="F605" s="570" t="s">
        <v>111</v>
      </c>
      <c r="G605" s="570"/>
      <c r="H605" s="571">
        <v>40969</v>
      </c>
      <c r="I605" s="572" t="s">
        <v>673</v>
      </c>
      <c r="J605" s="573" t="s">
        <v>117</v>
      </c>
      <c r="K605" s="574" t="s">
        <v>179</v>
      </c>
      <c r="L605" s="575" t="s">
        <v>200</v>
      </c>
      <c r="M605" s="575" t="s">
        <v>117</v>
      </c>
      <c r="N605" s="576" t="s">
        <v>1147</v>
      </c>
      <c r="O605" s="577">
        <v>0.58599999999999997</v>
      </c>
      <c r="P605" s="578">
        <v>0.46700000000000003</v>
      </c>
      <c r="Q605" s="579">
        <v>0.46700000000000003</v>
      </c>
      <c r="R605" s="580">
        <v>0</v>
      </c>
    </row>
    <row r="606" spans="1:18" s="306" customFormat="1" ht="12.75" customHeight="1" x14ac:dyDescent="0.25">
      <c r="A606" s="565">
        <v>40209</v>
      </c>
      <c r="B606" s="566" t="s">
        <v>1149</v>
      </c>
      <c r="C606" s="567">
        <v>786</v>
      </c>
      <c r="D606" s="568" t="s">
        <v>1146</v>
      </c>
      <c r="E606" s="569" t="s">
        <v>110</v>
      </c>
      <c r="F606" s="570" t="s">
        <v>111</v>
      </c>
      <c r="G606" s="570"/>
      <c r="H606" s="571">
        <v>40969</v>
      </c>
      <c r="I606" s="572" t="s">
        <v>673</v>
      </c>
      <c r="J606" s="573" t="s">
        <v>117</v>
      </c>
      <c r="K606" s="574" t="s">
        <v>179</v>
      </c>
      <c r="L606" s="575" t="s">
        <v>200</v>
      </c>
      <c r="M606" s="575" t="s">
        <v>117</v>
      </c>
      <c r="N606" s="576" t="s">
        <v>1147</v>
      </c>
      <c r="O606" s="577">
        <v>0.51300000000000001</v>
      </c>
      <c r="P606" s="578">
        <v>0.42599999999999999</v>
      </c>
      <c r="Q606" s="579">
        <v>0.42599999999999999</v>
      </c>
      <c r="R606" s="580">
        <v>7.0000000000000007E-2</v>
      </c>
    </row>
    <row r="607" spans="1:18" s="306" customFormat="1" ht="12.75" customHeight="1" x14ac:dyDescent="0.25">
      <c r="A607" s="565">
        <v>40225</v>
      </c>
      <c r="B607" s="566" t="s">
        <v>3813</v>
      </c>
      <c r="C607" s="567"/>
      <c r="D607" s="568" t="s">
        <v>3791</v>
      </c>
      <c r="E607" s="569" t="s">
        <v>900</v>
      </c>
      <c r="F607" s="570" t="s">
        <v>901</v>
      </c>
      <c r="G607" s="570"/>
      <c r="H607" s="571">
        <v>40989</v>
      </c>
      <c r="I607" s="572" t="s">
        <v>537</v>
      </c>
      <c r="J607" s="573" t="s">
        <v>105</v>
      </c>
      <c r="K607" s="574" t="s">
        <v>84</v>
      </c>
      <c r="L607" s="575" t="s">
        <v>163</v>
      </c>
      <c r="M607" s="575" t="s">
        <v>107</v>
      </c>
      <c r="N607" s="576"/>
      <c r="O607" s="577">
        <v>0.14299999999999999</v>
      </c>
      <c r="P607" s="578">
        <v>0</v>
      </c>
      <c r="Q607" s="579">
        <v>0</v>
      </c>
      <c r="R607" s="580">
        <v>0</v>
      </c>
    </row>
    <row r="608" spans="1:18" s="306" customFormat="1" ht="12.75" customHeight="1" x14ac:dyDescent="0.25">
      <c r="A608" s="565">
        <v>40242</v>
      </c>
      <c r="B608" s="566" t="s">
        <v>3814</v>
      </c>
      <c r="C608" s="567"/>
      <c r="D608" s="568" t="s">
        <v>3791</v>
      </c>
      <c r="E608" s="569" t="s">
        <v>900</v>
      </c>
      <c r="F608" s="570" t="s">
        <v>901</v>
      </c>
      <c r="G608" s="570"/>
      <c r="H608" s="571">
        <v>40998</v>
      </c>
      <c r="I608" s="572" t="s">
        <v>537</v>
      </c>
      <c r="J608" s="573" t="s">
        <v>105</v>
      </c>
      <c r="K608" s="574" t="s">
        <v>124</v>
      </c>
      <c r="L608" s="575" t="s">
        <v>106</v>
      </c>
      <c r="M608" s="575" t="s">
        <v>107</v>
      </c>
      <c r="N608" s="576"/>
      <c r="O608" s="577">
        <v>0.3</v>
      </c>
      <c r="P608" s="578">
        <v>0</v>
      </c>
      <c r="Q608" s="579">
        <v>0</v>
      </c>
      <c r="R608" s="580">
        <v>0</v>
      </c>
    </row>
    <row r="609" spans="1:18" s="306" customFormat="1" ht="12.75" customHeight="1" x14ac:dyDescent="0.25">
      <c r="A609" s="565">
        <v>40243</v>
      </c>
      <c r="B609" s="566" t="s">
        <v>1150</v>
      </c>
      <c r="C609" s="567"/>
      <c r="D609" s="568" t="s">
        <v>3791</v>
      </c>
      <c r="E609" s="569" t="s">
        <v>900</v>
      </c>
      <c r="F609" s="570" t="s">
        <v>901</v>
      </c>
      <c r="G609" s="570"/>
      <c r="H609" s="571">
        <v>40997</v>
      </c>
      <c r="I609" s="572" t="s">
        <v>537</v>
      </c>
      <c r="J609" s="573" t="s">
        <v>105</v>
      </c>
      <c r="K609" s="574" t="s">
        <v>124</v>
      </c>
      <c r="L609" s="575" t="s">
        <v>92</v>
      </c>
      <c r="M609" s="575" t="s">
        <v>195</v>
      </c>
      <c r="N609" s="576"/>
      <c r="O609" s="577">
        <v>0.25600000000000001</v>
      </c>
      <c r="P609" s="578">
        <v>0</v>
      </c>
      <c r="Q609" s="579">
        <v>0</v>
      </c>
      <c r="R609" s="580">
        <v>3.7999999999999999E-2</v>
      </c>
    </row>
    <row r="610" spans="1:18" s="306" customFormat="1" ht="12.75" customHeight="1" x14ac:dyDescent="0.25">
      <c r="A610" s="565">
        <v>40244</v>
      </c>
      <c r="B610" s="566" t="s">
        <v>1151</v>
      </c>
      <c r="C610" s="567"/>
      <c r="D610" s="568" t="s">
        <v>3791</v>
      </c>
      <c r="E610" s="569" t="s">
        <v>900</v>
      </c>
      <c r="F610" s="570" t="s">
        <v>901</v>
      </c>
      <c r="G610" s="570"/>
      <c r="H610" s="571">
        <v>40997</v>
      </c>
      <c r="I610" s="572" t="s">
        <v>537</v>
      </c>
      <c r="J610" s="573" t="s">
        <v>105</v>
      </c>
      <c r="K610" s="574" t="s">
        <v>124</v>
      </c>
      <c r="L610" s="575" t="s">
        <v>92</v>
      </c>
      <c r="M610" s="575" t="s">
        <v>195</v>
      </c>
      <c r="N610" s="576"/>
      <c r="O610" s="577">
        <v>0.12</v>
      </c>
      <c r="P610" s="578">
        <v>0</v>
      </c>
      <c r="Q610" s="579">
        <v>0</v>
      </c>
      <c r="R610" s="580">
        <v>3.7999999999999999E-2</v>
      </c>
    </row>
    <row r="611" spans="1:18" s="306" customFormat="1" ht="12.75" customHeight="1" x14ac:dyDescent="0.25">
      <c r="A611" s="565">
        <v>40246</v>
      </c>
      <c r="B611" s="566" t="s">
        <v>1152</v>
      </c>
      <c r="C611" s="567"/>
      <c r="D611" s="568" t="s">
        <v>3791</v>
      </c>
      <c r="E611" s="569" t="s">
        <v>591</v>
      </c>
      <c r="F611" s="570" t="s">
        <v>592</v>
      </c>
      <c r="G611" s="570"/>
      <c r="H611" s="571">
        <v>40998</v>
      </c>
      <c r="I611" s="572" t="s">
        <v>534</v>
      </c>
      <c r="J611" s="573" t="s">
        <v>92</v>
      </c>
      <c r="K611" s="574" t="s">
        <v>179</v>
      </c>
      <c r="L611" s="575" t="s">
        <v>195</v>
      </c>
      <c r="M611" s="575" t="s">
        <v>92</v>
      </c>
      <c r="N611" s="576"/>
      <c r="O611" s="577">
        <v>0.22500000000000001</v>
      </c>
      <c r="P611" s="578">
        <v>0</v>
      </c>
      <c r="Q611" s="579">
        <v>0</v>
      </c>
      <c r="R611" s="580">
        <v>0</v>
      </c>
    </row>
    <row r="612" spans="1:18" s="306" customFormat="1" ht="12.75" customHeight="1" x14ac:dyDescent="0.25">
      <c r="A612" s="565">
        <v>40247</v>
      </c>
      <c r="B612" s="566" t="s">
        <v>1153</v>
      </c>
      <c r="C612" s="567"/>
      <c r="D612" s="568" t="s">
        <v>3791</v>
      </c>
      <c r="E612" s="569" t="s">
        <v>591</v>
      </c>
      <c r="F612" s="570" t="s">
        <v>592</v>
      </c>
      <c r="G612" s="570"/>
      <c r="H612" s="571">
        <v>40997</v>
      </c>
      <c r="I612" s="572" t="s">
        <v>537</v>
      </c>
      <c r="J612" s="573" t="s">
        <v>105</v>
      </c>
      <c r="K612" s="574" t="s">
        <v>124</v>
      </c>
      <c r="L612" s="575" t="s">
        <v>106</v>
      </c>
      <c r="M612" s="575" t="s">
        <v>107</v>
      </c>
      <c r="N612" s="576"/>
      <c r="O612" s="577">
        <v>1</v>
      </c>
      <c r="P612" s="578">
        <v>0</v>
      </c>
      <c r="Q612" s="579">
        <v>0</v>
      </c>
      <c r="R612" s="580">
        <v>0.41</v>
      </c>
    </row>
    <row r="613" spans="1:18" s="306" customFormat="1" ht="12.75" customHeight="1" x14ac:dyDescent="0.25">
      <c r="A613" s="565">
        <v>40248</v>
      </c>
      <c r="B613" s="566" t="s">
        <v>1154</v>
      </c>
      <c r="C613" s="567"/>
      <c r="D613" s="568" t="s">
        <v>3791</v>
      </c>
      <c r="E613" s="569" t="s">
        <v>900</v>
      </c>
      <c r="F613" s="570" t="s">
        <v>901</v>
      </c>
      <c r="G613" s="570"/>
      <c r="H613" s="571">
        <v>40995</v>
      </c>
      <c r="I613" s="572" t="s">
        <v>537</v>
      </c>
      <c r="J613" s="573" t="s">
        <v>105</v>
      </c>
      <c r="K613" s="574" t="s">
        <v>124</v>
      </c>
      <c r="L613" s="575" t="s">
        <v>163</v>
      </c>
      <c r="M613" s="575" t="s">
        <v>107</v>
      </c>
      <c r="N613" s="576"/>
      <c r="O613" s="577">
        <v>0.3</v>
      </c>
      <c r="P613" s="578">
        <v>0</v>
      </c>
      <c r="Q613" s="579">
        <v>0</v>
      </c>
      <c r="R613" s="580">
        <v>0.20399999999999999</v>
      </c>
    </row>
    <row r="614" spans="1:18" s="306" customFormat="1" ht="12.75" customHeight="1" x14ac:dyDescent="0.25">
      <c r="A614" s="565">
        <v>40249</v>
      </c>
      <c r="B614" s="566" t="s">
        <v>1155</v>
      </c>
      <c r="C614" s="567"/>
      <c r="D614" s="568" t="s">
        <v>3791</v>
      </c>
      <c r="E614" s="569" t="s">
        <v>900</v>
      </c>
      <c r="F614" s="570" t="s">
        <v>901</v>
      </c>
      <c r="G614" s="570"/>
      <c r="H614" s="571">
        <v>40995</v>
      </c>
      <c r="I614" s="572" t="s">
        <v>537</v>
      </c>
      <c r="J614" s="573" t="s">
        <v>105</v>
      </c>
      <c r="K614" s="574" t="s">
        <v>124</v>
      </c>
      <c r="L614" s="575" t="s">
        <v>163</v>
      </c>
      <c r="M614" s="575" t="s">
        <v>107</v>
      </c>
      <c r="N614" s="576"/>
      <c r="O614" s="577">
        <v>0.26600000000000001</v>
      </c>
      <c r="P614" s="578">
        <v>0</v>
      </c>
      <c r="Q614" s="579">
        <v>0</v>
      </c>
      <c r="R614" s="580">
        <v>1E-3</v>
      </c>
    </row>
    <row r="615" spans="1:18" s="306" customFormat="1" ht="12.75" customHeight="1" x14ac:dyDescent="0.25">
      <c r="A615" s="565">
        <v>40251</v>
      </c>
      <c r="B615" s="566" t="s">
        <v>3815</v>
      </c>
      <c r="C615" s="567"/>
      <c r="D615" s="568" t="s">
        <v>3791</v>
      </c>
      <c r="E615" s="569" t="s">
        <v>900</v>
      </c>
      <c r="F615" s="570" t="s">
        <v>901</v>
      </c>
      <c r="G615" s="570"/>
      <c r="H615" s="571">
        <v>40996</v>
      </c>
      <c r="I615" s="572" t="s">
        <v>537</v>
      </c>
      <c r="J615" s="573" t="s">
        <v>105</v>
      </c>
      <c r="K615" s="574" t="s">
        <v>124</v>
      </c>
      <c r="L615" s="575" t="s">
        <v>163</v>
      </c>
      <c r="M615" s="575" t="s">
        <v>107</v>
      </c>
      <c r="N615" s="576"/>
      <c r="O615" s="577">
        <v>0.32300000000000001</v>
      </c>
      <c r="P615" s="578">
        <v>0</v>
      </c>
      <c r="Q615" s="579">
        <v>0</v>
      </c>
      <c r="R615" s="580">
        <v>0</v>
      </c>
    </row>
    <row r="616" spans="1:18" s="306" customFormat="1" ht="12.75" customHeight="1" x14ac:dyDescent="0.25">
      <c r="A616" s="565">
        <v>40259</v>
      </c>
      <c r="B616" s="566" t="s">
        <v>3504</v>
      </c>
      <c r="C616" s="567"/>
      <c r="D616" s="568" t="s">
        <v>3791</v>
      </c>
      <c r="E616" s="569" t="s">
        <v>900</v>
      </c>
      <c r="F616" s="570" t="s">
        <v>901</v>
      </c>
      <c r="G616" s="570"/>
      <c r="H616" s="571">
        <v>41002</v>
      </c>
      <c r="I616" s="572" t="s">
        <v>162</v>
      </c>
      <c r="J616" s="573" t="s">
        <v>105</v>
      </c>
      <c r="K616" s="574" t="s">
        <v>118</v>
      </c>
      <c r="L616" s="575" t="s">
        <v>195</v>
      </c>
      <c r="M616" s="575" t="s">
        <v>195</v>
      </c>
      <c r="N616" s="576"/>
      <c r="O616" s="577">
        <v>0.35</v>
      </c>
      <c r="P616" s="578">
        <v>0</v>
      </c>
      <c r="Q616" s="579">
        <v>0</v>
      </c>
      <c r="R616" s="580">
        <v>0.127</v>
      </c>
    </row>
    <row r="617" spans="1:18" s="306" customFormat="1" ht="12.75" customHeight="1" x14ac:dyDescent="0.25">
      <c r="A617" s="565">
        <v>40263</v>
      </c>
      <c r="B617" s="566" t="s">
        <v>3816</v>
      </c>
      <c r="C617" s="567"/>
      <c r="D617" s="568" t="s">
        <v>3791</v>
      </c>
      <c r="E617" s="569" t="s">
        <v>900</v>
      </c>
      <c r="F617" s="570" t="s">
        <v>901</v>
      </c>
      <c r="G617" s="570"/>
      <c r="H617" s="571">
        <v>41009</v>
      </c>
      <c r="I617" s="572" t="s">
        <v>537</v>
      </c>
      <c r="J617" s="573" t="s">
        <v>105</v>
      </c>
      <c r="K617" s="574" t="s">
        <v>179</v>
      </c>
      <c r="L617" s="575" t="s">
        <v>195</v>
      </c>
      <c r="M617" s="575" t="s">
        <v>195</v>
      </c>
      <c r="N617" s="576"/>
      <c r="O617" s="577">
        <v>8.4000000000000005E-2</v>
      </c>
      <c r="P617" s="578">
        <v>0</v>
      </c>
      <c r="Q617" s="579">
        <v>0</v>
      </c>
      <c r="R617" s="580">
        <v>0</v>
      </c>
    </row>
    <row r="618" spans="1:18" s="306" customFormat="1" ht="12.75" customHeight="1" x14ac:dyDescent="0.25">
      <c r="A618" s="565">
        <v>40270</v>
      </c>
      <c r="B618" s="566" t="s">
        <v>3817</v>
      </c>
      <c r="C618" s="567"/>
      <c r="D618" s="568" t="s">
        <v>3791</v>
      </c>
      <c r="E618" s="569" t="s">
        <v>900</v>
      </c>
      <c r="F618" s="570" t="s">
        <v>901</v>
      </c>
      <c r="G618" s="570"/>
      <c r="H618" s="571">
        <v>41009</v>
      </c>
      <c r="I618" s="572" t="s">
        <v>537</v>
      </c>
      <c r="J618" s="573" t="s">
        <v>105</v>
      </c>
      <c r="K618" s="574" t="s">
        <v>84</v>
      </c>
      <c r="L618" s="575" t="s">
        <v>163</v>
      </c>
      <c r="M618" s="575" t="s">
        <v>107</v>
      </c>
      <c r="N618" s="576"/>
      <c r="O618" s="577">
        <v>0.13</v>
      </c>
      <c r="P618" s="578">
        <v>0</v>
      </c>
      <c r="Q618" s="579">
        <v>0</v>
      </c>
      <c r="R618" s="580">
        <v>0</v>
      </c>
    </row>
    <row r="619" spans="1:18" s="306" customFormat="1" ht="12.75" customHeight="1" x14ac:dyDescent="0.25">
      <c r="A619" s="565">
        <v>40327</v>
      </c>
      <c r="B619" s="566" t="s">
        <v>1156</v>
      </c>
      <c r="C619" s="567">
        <v>1691</v>
      </c>
      <c r="D619" s="568" t="s">
        <v>1157</v>
      </c>
      <c r="E619" s="569" t="s">
        <v>88</v>
      </c>
      <c r="F619" s="570" t="s">
        <v>89</v>
      </c>
      <c r="G619" s="570" t="s">
        <v>90</v>
      </c>
      <c r="H619" s="571">
        <v>37837</v>
      </c>
      <c r="I619" s="572" t="s">
        <v>962</v>
      </c>
      <c r="J619" s="573" t="s">
        <v>105</v>
      </c>
      <c r="K619" s="574" t="s">
        <v>390</v>
      </c>
      <c r="L619" s="575" t="s">
        <v>195</v>
      </c>
      <c r="M619" s="575" t="s">
        <v>195</v>
      </c>
      <c r="N619" s="576" t="s">
        <v>1158</v>
      </c>
      <c r="O619" s="577">
        <v>436.16474999999997</v>
      </c>
      <c r="P619" s="578">
        <v>403.005</v>
      </c>
      <c r="Q619" s="579">
        <v>403.005</v>
      </c>
      <c r="R619" s="580">
        <v>361.81200000000001</v>
      </c>
    </row>
    <row r="620" spans="1:18" s="306" customFormat="1" ht="12.75" customHeight="1" x14ac:dyDescent="0.25">
      <c r="A620" s="565">
        <v>40328</v>
      </c>
      <c r="B620" s="566" t="s">
        <v>1159</v>
      </c>
      <c r="C620" s="567">
        <v>1691</v>
      </c>
      <c r="D620" s="568" t="s">
        <v>1157</v>
      </c>
      <c r="E620" s="569" t="s">
        <v>88</v>
      </c>
      <c r="F620" s="570" t="s">
        <v>89</v>
      </c>
      <c r="G620" s="570" t="s">
        <v>90</v>
      </c>
      <c r="H620" s="571">
        <v>37837</v>
      </c>
      <c r="I620" s="572" t="s">
        <v>962</v>
      </c>
      <c r="J620" s="573" t="s">
        <v>105</v>
      </c>
      <c r="K620" s="574" t="s">
        <v>390</v>
      </c>
      <c r="L620" s="575" t="s">
        <v>195</v>
      </c>
      <c r="M620" s="575" t="s">
        <v>195</v>
      </c>
      <c r="N620" s="576" t="s">
        <v>1158</v>
      </c>
      <c r="O620" s="577">
        <v>436.16474999999997</v>
      </c>
      <c r="P620" s="578">
        <v>403.005</v>
      </c>
      <c r="Q620" s="579">
        <v>403.005</v>
      </c>
      <c r="R620" s="580">
        <v>361.81200000000001</v>
      </c>
    </row>
    <row r="621" spans="1:18" s="306" customFormat="1" ht="12.75" customHeight="1" x14ac:dyDescent="0.25">
      <c r="A621" s="565">
        <v>40338</v>
      </c>
      <c r="B621" s="566" t="s">
        <v>1160</v>
      </c>
      <c r="C621" s="567">
        <v>1216</v>
      </c>
      <c r="D621" s="568" t="s">
        <v>1161</v>
      </c>
      <c r="E621" s="569" t="s">
        <v>88</v>
      </c>
      <c r="F621" s="570" t="s">
        <v>89</v>
      </c>
      <c r="G621" s="570"/>
      <c r="H621" s="571">
        <v>36647</v>
      </c>
      <c r="I621" s="572" t="s">
        <v>356</v>
      </c>
      <c r="J621" s="573" t="s">
        <v>117</v>
      </c>
      <c r="K621" s="574" t="s">
        <v>131</v>
      </c>
      <c r="L621" s="575" t="s">
        <v>245</v>
      </c>
      <c r="M621" s="575" t="s">
        <v>117</v>
      </c>
      <c r="N621" s="576" t="s">
        <v>1162</v>
      </c>
      <c r="O621" s="577">
        <v>275.65500000000003</v>
      </c>
      <c r="P621" s="578">
        <v>273.00299999999999</v>
      </c>
      <c r="Q621" s="579">
        <v>273.00299999999999</v>
      </c>
      <c r="R621" s="580">
        <v>249.01900000000001</v>
      </c>
    </row>
    <row r="622" spans="1:18" s="306" customFormat="1" ht="12.75" customHeight="1" x14ac:dyDescent="0.25">
      <c r="A622" s="565">
        <v>40339</v>
      </c>
      <c r="B622" s="566" t="s">
        <v>1163</v>
      </c>
      <c r="C622" s="567">
        <v>1216</v>
      </c>
      <c r="D622" s="568" t="s">
        <v>1161</v>
      </c>
      <c r="E622" s="569" t="s">
        <v>88</v>
      </c>
      <c r="F622" s="570" t="s">
        <v>89</v>
      </c>
      <c r="G622" s="570"/>
      <c r="H622" s="571">
        <v>36647</v>
      </c>
      <c r="I622" s="572" t="s">
        <v>356</v>
      </c>
      <c r="J622" s="573" t="s">
        <v>117</v>
      </c>
      <c r="K622" s="574" t="s">
        <v>131</v>
      </c>
      <c r="L622" s="575" t="s">
        <v>245</v>
      </c>
      <c r="M622" s="575" t="s">
        <v>117</v>
      </c>
      <c r="N622" s="576" t="s">
        <v>1162</v>
      </c>
      <c r="O622" s="577">
        <v>275.65500000000003</v>
      </c>
      <c r="P622" s="578">
        <v>273.00299999999999</v>
      </c>
      <c r="Q622" s="579">
        <v>273.00299999999999</v>
      </c>
      <c r="R622" s="580">
        <v>249.01900000000001</v>
      </c>
    </row>
    <row r="623" spans="1:18" s="306" customFormat="1" ht="12.75" customHeight="1" x14ac:dyDescent="0.25">
      <c r="A623" s="565">
        <v>40343</v>
      </c>
      <c r="B623" s="566" t="s">
        <v>1164</v>
      </c>
      <c r="C623" s="567"/>
      <c r="D623" s="568" t="s">
        <v>3791</v>
      </c>
      <c r="E623" s="569" t="s">
        <v>591</v>
      </c>
      <c r="F623" s="570" t="s">
        <v>592</v>
      </c>
      <c r="G623" s="570"/>
      <c r="H623" s="571">
        <v>41209</v>
      </c>
      <c r="I623" s="572" t="s">
        <v>1165</v>
      </c>
      <c r="J623" s="573" t="s">
        <v>117</v>
      </c>
      <c r="K623" s="574" t="s">
        <v>128</v>
      </c>
      <c r="L623" s="575" t="s">
        <v>245</v>
      </c>
      <c r="M623" s="575" t="s">
        <v>117</v>
      </c>
      <c r="N623" s="576" t="s">
        <v>1166</v>
      </c>
      <c r="O623" s="577">
        <v>32.760749999999994</v>
      </c>
      <c r="P623" s="578">
        <v>12.419</v>
      </c>
      <c r="Q623" s="579">
        <v>12.419</v>
      </c>
      <c r="R623" s="580">
        <v>5.9649999999999999</v>
      </c>
    </row>
    <row r="624" spans="1:18" s="306" customFormat="1" ht="12.75" customHeight="1" x14ac:dyDescent="0.25">
      <c r="A624" s="565">
        <v>40365</v>
      </c>
      <c r="B624" s="566" t="s">
        <v>3818</v>
      </c>
      <c r="C624" s="567"/>
      <c r="D624" s="568" t="s">
        <v>3791</v>
      </c>
      <c r="E624" s="569" t="s">
        <v>900</v>
      </c>
      <c r="F624" s="570" t="s">
        <v>901</v>
      </c>
      <c r="G624" s="570"/>
      <c r="H624" s="571">
        <v>41024</v>
      </c>
      <c r="I624" s="572" t="s">
        <v>537</v>
      </c>
      <c r="J624" s="573" t="s">
        <v>105</v>
      </c>
      <c r="K624" s="574" t="s">
        <v>128</v>
      </c>
      <c r="L624" s="575" t="s">
        <v>163</v>
      </c>
      <c r="M624" s="575" t="s">
        <v>107</v>
      </c>
      <c r="N624" s="576"/>
      <c r="O624" s="577">
        <v>0.1</v>
      </c>
      <c r="P624" s="578">
        <v>0</v>
      </c>
      <c r="Q624" s="579">
        <v>0</v>
      </c>
      <c r="R624" s="580">
        <v>0</v>
      </c>
    </row>
    <row r="625" spans="1:18" s="306" customFormat="1" ht="12.75" customHeight="1" x14ac:dyDescent="0.25">
      <c r="A625" s="565">
        <v>40482</v>
      </c>
      <c r="B625" s="566" t="s">
        <v>1167</v>
      </c>
      <c r="C625" s="567"/>
      <c r="D625" s="568" t="s">
        <v>3791</v>
      </c>
      <c r="E625" s="569" t="s">
        <v>900</v>
      </c>
      <c r="F625" s="570" t="s">
        <v>901</v>
      </c>
      <c r="G625" s="570"/>
      <c r="H625" s="571">
        <v>41033</v>
      </c>
      <c r="I625" s="572" t="s">
        <v>537</v>
      </c>
      <c r="J625" s="573" t="s">
        <v>105</v>
      </c>
      <c r="K625" s="574" t="s">
        <v>179</v>
      </c>
      <c r="L625" s="575" t="s">
        <v>195</v>
      </c>
      <c r="M625" s="575" t="s">
        <v>195</v>
      </c>
      <c r="N625" s="576"/>
      <c r="O625" s="577">
        <v>0.12</v>
      </c>
      <c r="P625" s="578">
        <v>0</v>
      </c>
      <c r="Q625" s="579">
        <v>0</v>
      </c>
      <c r="R625" s="580">
        <v>0.02</v>
      </c>
    </row>
    <row r="626" spans="1:18" s="306" customFormat="1" ht="12.75" customHeight="1" x14ac:dyDescent="0.25">
      <c r="A626" s="565">
        <v>40483</v>
      </c>
      <c r="B626" s="566" t="s">
        <v>3819</v>
      </c>
      <c r="C626" s="567"/>
      <c r="D626" s="568" t="s">
        <v>3791</v>
      </c>
      <c r="E626" s="569" t="s">
        <v>900</v>
      </c>
      <c r="F626" s="570" t="s">
        <v>901</v>
      </c>
      <c r="G626" s="570"/>
      <c r="H626" s="571">
        <v>41040</v>
      </c>
      <c r="I626" s="572" t="s">
        <v>537</v>
      </c>
      <c r="J626" s="573" t="s">
        <v>105</v>
      </c>
      <c r="K626" s="574" t="s">
        <v>84</v>
      </c>
      <c r="L626" s="575" t="s">
        <v>163</v>
      </c>
      <c r="M626" s="575" t="s">
        <v>107</v>
      </c>
      <c r="N626" s="576"/>
      <c r="O626" s="577">
        <v>0.1</v>
      </c>
      <c r="P626" s="578">
        <v>0</v>
      </c>
      <c r="Q626" s="579">
        <v>0</v>
      </c>
      <c r="R626" s="580">
        <v>0</v>
      </c>
    </row>
    <row r="627" spans="1:18" s="306" customFormat="1" ht="12.75" customHeight="1" x14ac:dyDescent="0.25">
      <c r="A627" s="565">
        <v>40484</v>
      </c>
      <c r="B627" s="566" t="s">
        <v>1168</v>
      </c>
      <c r="C627" s="567"/>
      <c r="D627" s="568" t="s">
        <v>3791</v>
      </c>
      <c r="E627" s="569" t="s">
        <v>900</v>
      </c>
      <c r="F627" s="570" t="s">
        <v>901</v>
      </c>
      <c r="G627" s="570"/>
      <c r="H627" s="571">
        <v>41040</v>
      </c>
      <c r="I627" s="572" t="s">
        <v>537</v>
      </c>
      <c r="J627" s="573" t="s">
        <v>105</v>
      </c>
      <c r="K627" s="574" t="s">
        <v>124</v>
      </c>
      <c r="L627" s="575" t="s">
        <v>106</v>
      </c>
      <c r="M627" s="575" t="s">
        <v>107</v>
      </c>
      <c r="N627" s="576"/>
      <c r="O627" s="577">
        <v>0.12</v>
      </c>
      <c r="P627" s="578">
        <v>0</v>
      </c>
      <c r="Q627" s="579">
        <v>0</v>
      </c>
      <c r="R627" s="580">
        <v>0</v>
      </c>
    </row>
    <row r="628" spans="1:18" s="306" customFormat="1" ht="12.75" customHeight="1" x14ac:dyDescent="0.25">
      <c r="A628" s="565">
        <v>40485</v>
      </c>
      <c r="B628" s="566" t="s">
        <v>3820</v>
      </c>
      <c r="C628" s="567"/>
      <c r="D628" s="568" t="s">
        <v>3791</v>
      </c>
      <c r="E628" s="569" t="s">
        <v>900</v>
      </c>
      <c r="F628" s="570" t="s">
        <v>901</v>
      </c>
      <c r="G628" s="570"/>
      <c r="H628" s="571">
        <v>41045</v>
      </c>
      <c r="I628" s="572" t="s">
        <v>537</v>
      </c>
      <c r="J628" s="573" t="s">
        <v>105</v>
      </c>
      <c r="K628" s="574" t="s">
        <v>124</v>
      </c>
      <c r="L628" s="575" t="s">
        <v>106</v>
      </c>
      <c r="M628" s="575" t="s">
        <v>107</v>
      </c>
      <c r="N628" s="576"/>
      <c r="O628" s="577">
        <v>6.2E-2</v>
      </c>
      <c r="P628" s="578">
        <v>0</v>
      </c>
      <c r="Q628" s="579">
        <v>0</v>
      </c>
      <c r="R628" s="580">
        <v>0</v>
      </c>
    </row>
    <row r="629" spans="1:18" s="306" customFormat="1" ht="12.75" customHeight="1" x14ac:dyDescent="0.25">
      <c r="A629" s="565">
        <v>40520</v>
      </c>
      <c r="B629" s="566" t="s">
        <v>3505</v>
      </c>
      <c r="C629" s="567"/>
      <c r="D629" s="568" t="s">
        <v>3791</v>
      </c>
      <c r="E629" s="569" t="s">
        <v>900</v>
      </c>
      <c r="F629" s="570" t="s">
        <v>901</v>
      </c>
      <c r="G629" s="570"/>
      <c r="H629" s="571">
        <v>41038</v>
      </c>
      <c r="I629" s="572" t="s">
        <v>82</v>
      </c>
      <c r="J629" s="573" t="s">
        <v>83</v>
      </c>
      <c r="K629" s="574" t="s">
        <v>112</v>
      </c>
      <c r="L629" s="575" t="s">
        <v>83</v>
      </c>
      <c r="M629" s="575" t="s">
        <v>83</v>
      </c>
      <c r="N629" s="576"/>
      <c r="O629" s="577">
        <v>0.5</v>
      </c>
      <c r="P629" s="578">
        <v>0</v>
      </c>
      <c r="Q629" s="579">
        <v>0</v>
      </c>
      <c r="R629" s="580">
        <v>2.1000000000000001E-2</v>
      </c>
    </row>
    <row r="630" spans="1:18" s="306" customFormat="1" ht="12.75" customHeight="1" x14ac:dyDescent="0.25">
      <c r="A630" s="565">
        <v>40524</v>
      </c>
      <c r="B630" s="566" t="s">
        <v>3506</v>
      </c>
      <c r="C630" s="567"/>
      <c r="D630" s="568" t="s">
        <v>3791</v>
      </c>
      <c r="E630" s="569" t="s">
        <v>591</v>
      </c>
      <c r="F630" s="570" t="s">
        <v>592</v>
      </c>
      <c r="G630" s="570"/>
      <c r="H630" s="571">
        <v>41040</v>
      </c>
      <c r="I630" s="572" t="s">
        <v>537</v>
      </c>
      <c r="J630" s="573" t="s">
        <v>105</v>
      </c>
      <c r="K630" s="574" t="s">
        <v>124</v>
      </c>
      <c r="L630" s="575" t="s">
        <v>163</v>
      </c>
      <c r="M630" s="575" t="s">
        <v>107</v>
      </c>
      <c r="N630" s="576"/>
      <c r="O630" s="577">
        <v>3.3</v>
      </c>
      <c r="P630" s="578">
        <v>0</v>
      </c>
      <c r="Q630" s="579">
        <v>0</v>
      </c>
      <c r="R630" s="580">
        <v>0</v>
      </c>
    </row>
    <row r="631" spans="1:18" s="306" customFormat="1" ht="12.75" customHeight="1" x14ac:dyDescent="0.25">
      <c r="A631" s="565">
        <v>40555</v>
      </c>
      <c r="B631" s="566" t="s">
        <v>1169</v>
      </c>
      <c r="C631" s="567"/>
      <c r="D631" s="568" t="s">
        <v>3791</v>
      </c>
      <c r="E631" s="569" t="s">
        <v>900</v>
      </c>
      <c r="F631" s="570" t="s">
        <v>901</v>
      </c>
      <c r="G631" s="570"/>
      <c r="H631" s="571">
        <v>41043</v>
      </c>
      <c r="I631" s="572" t="s">
        <v>537</v>
      </c>
      <c r="J631" s="573" t="s">
        <v>105</v>
      </c>
      <c r="K631" s="574" t="s">
        <v>124</v>
      </c>
      <c r="L631" s="575" t="s">
        <v>163</v>
      </c>
      <c r="M631" s="575" t="s">
        <v>107</v>
      </c>
      <c r="N631" s="576"/>
      <c r="O631" s="577">
        <v>0.43</v>
      </c>
      <c r="P631" s="578">
        <v>0</v>
      </c>
      <c r="Q631" s="579">
        <v>0</v>
      </c>
      <c r="R631" s="580">
        <v>6.2E-2</v>
      </c>
    </row>
    <row r="632" spans="1:18" s="306" customFormat="1" ht="12.75" customHeight="1" x14ac:dyDescent="0.25">
      <c r="A632" s="565">
        <v>40653</v>
      </c>
      <c r="B632" s="566" t="s">
        <v>3507</v>
      </c>
      <c r="C632" s="567">
        <v>40653</v>
      </c>
      <c r="D632" s="568" t="s">
        <v>2785</v>
      </c>
      <c r="E632" s="569" t="s">
        <v>1575</v>
      </c>
      <c r="F632" s="570" t="s">
        <v>1576</v>
      </c>
      <c r="G632" s="570"/>
      <c r="H632" s="571">
        <v>43599</v>
      </c>
      <c r="I632" s="572" t="s">
        <v>3508</v>
      </c>
      <c r="J632" s="573" t="s">
        <v>117</v>
      </c>
      <c r="K632" s="574" t="s">
        <v>135</v>
      </c>
      <c r="L632" s="575" t="s">
        <v>117</v>
      </c>
      <c r="M632" s="575" t="s">
        <v>117</v>
      </c>
      <c r="N632" s="576"/>
      <c r="O632" s="577">
        <v>4.7404999999999999</v>
      </c>
      <c r="P632" s="578">
        <v>4.7949999999999999</v>
      </c>
      <c r="Q632" s="579">
        <v>4.7949999999999999</v>
      </c>
      <c r="R632" s="580">
        <v>4.7949999999999999</v>
      </c>
    </row>
    <row r="633" spans="1:18" s="306" customFormat="1" ht="12.75" customHeight="1" x14ac:dyDescent="0.25">
      <c r="A633" s="565">
        <v>40766</v>
      </c>
      <c r="B633" s="566" t="s">
        <v>1170</v>
      </c>
      <c r="C633" s="567">
        <v>40766</v>
      </c>
      <c r="D633" s="568" t="s">
        <v>1171</v>
      </c>
      <c r="E633" s="569" t="s">
        <v>900</v>
      </c>
      <c r="F633" s="570" t="s">
        <v>901</v>
      </c>
      <c r="G633" s="570"/>
      <c r="H633" s="571">
        <v>43297</v>
      </c>
      <c r="I633" s="572" t="s">
        <v>162</v>
      </c>
      <c r="J633" s="573" t="s">
        <v>105</v>
      </c>
      <c r="K633" s="574" t="s">
        <v>118</v>
      </c>
      <c r="L633" s="575" t="s">
        <v>195</v>
      </c>
      <c r="M633" s="575" t="s">
        <v>195</v>
      </c>
      <c r="N633" s="576"/>
      <c r="O633" s="577">
        <v>0.75</v>
      </c>
      <c r="P633" s="578">
        <v>0</v>
      </c>
      <c r="Q633" s="579">
        <v>0</v>
      </c>
      <c r="R633" s="580">
        <v>0.20699999999999999</v>
      </c>
    </row>
    <row r="634" spans="1:18" s="306" customFormat="1" ht="12.75" customHeight="1" x14ac:dyDescent="0.25">
      <c r="A634" s="565">
        <v>40767</v>
      </c>
      <c r="B634" s="566" t="s">
        <v>1172</v>
      </c>
      <c r="C634" s="567">
        <v>40767</v>
      </c>
      <c r="D634" s="568" t="s">
        <v>1173</v>
      </c>
      <c r="E634" s="569" t="s">
        <v>900</v>
      </c>
      <c r="F634" s="570" t="s">
        <v>901</v>
      </c>
      <c r="G634" s="570"/>
      <c r="H634" s="571">
        <v>43297</v>
      </c>
      <c r="I634" s="572" t="s">
        <v>162</v>
      </c>
      <c r="J634" s="573" t="s">
        <v>105</v>
      </c>
      <c r="K634" s="574" t="s">
        <v>118</v>
      </c>
      <c r="L634" s="575" t="s">
        <v>195</v>
      </c>
      <c r="M634" s="575" t="s">
        <v>195</v>
      </c>
      <c r="N634" s="576"/>
      <c r="O634" s="577">
        <v>0.5</v>
      </c>
      <c r="P634" s="578">
        <v>0</v>
      </c>
      <c r="Q634" s="579">
        <v>0</v>
      </c>
      <c r="R634" s="580">
        <v>0.26200000000000001</v>
      </c>
    </row>
    <row r="635" spans="1:18" s="306" customFormat="1" ht="12.75" customHeight="1" x14ac:dyDescent="0.25">
      <c r="A635" s="565">
        <v>40768</v>
      </c>
      <c r="B635" s="566" t="s">
        <v>1174</v>
      </c>
      <c r="C635" s="567">
        <v>40768</v>
      </c>
      <c r="D635" s="568" t="s">
        <v>1175</v>
      </c>
      <c r="E635" s="569" t="s">
        <v>900</v>
      </c>
      <c r="F635" s="570" t="s">
        <v>901</v>
      </c>
      <c r="G635" s="570"/>
      <c r="H635" s="571">
        <v>43297</v>
      </c>
      <c r="I635" s="572" t="s">
        <v>162</v>
      </c>
      <c r="J635" s="573" t="s">
        <v>105</v>
      </c>
      <c r="K635" s="574" t="s">
        <v>118</v>
      </c>
      <c r="L635" s="575" t="s">
        <v>195</v>
      </c>
      <c r="M635" s="575" t="s">
        <v>195</v>
      </c>
      <c r="N635" s="576"/>
      <c r="O635" s="577">
        <v>0.5</v>
      </c>
      <c r="P635" s="578">
        <v>0</v>
      </c>
      <c r="Q635" s="579">
        <v>0</v>
      </c>
      <c r="R635" s="580">
        <v>0.251</v>
      </c>
    </row>
    <row r="636" spans="1:18" s="306" customFormat="1" ht="12.75" customHeight="1" x14ac:dyDescent="0.25">
      <c r="A636" s="565">
        <v>40786</v>
      </c>
      <c r="B636" s="566" t="s">
        <v>3509</v>
      </c>
      <c r="C636" s="567">
        <v>40786</v>
      </c>
      <c r="D636" s="568" t="s">
        <v>2810</v>
      </c>
      <c r="E636" s="569" t="s">
        <v>900</v>
      </c>
      <c r="F636" s="570" t="s">
        <v>901</v>
      </c>
      <c r="G636" s="570"/>
      <c r="H636" s="571">
        <v>43689</v>
      </c>
      <c r="I636" s="572" t="s">
        <v>162</v>
      </c>
      <c r="J636" s="573" t="s">
        <v>105</v>
      </c>
      <c r="K636" s="574" t="s">
        <v>84</v>
      </c>
      <c r="L636" s="575" t="s">
        <v>260</v>
      </c>
      <c r="M636" s="575" t="s">
        <v>261</v>
      </c>
      <c r="N636" s="576"/>
      <c r="O636" s="577">
        <v>0.46600000000000003</v>
      </c>
      <c r="P636" s="578">
        <v>0</v>
      </c>
      <c r="Q636" s="579">
        <v>0</v>
      </c>
      <c r="R636" s="580">
        <v>0.17499999999999999</v>
      </c>
    </row>
    <row r="637" spans="1:18" s="306" customFormat="1" ht="12.75" customHeight="1" x14ac:dyDescent="0.25">
      <c r="A637" s="565">
        <v>40789</v>
      </c>
      <c r="B637" s="566" t="s">
        <v>3510</v>
      </c>
      <c r="C637" s="567">
        <v>40789</v>
      </c>
      <c r="D637" s="568" t="s">
        <v>2811</v>
      </c>
      <c r="E637" s="569" t="s">
        <v>900</v>
      </c>
      <c r="F637" s="570" t="s">
        <v>901</v>
      </c>
      <c r="G637" s="570"/>
      <c r="H637" s="571">
        <v>43689</v>
      </c>
      <c r="I637" s="572" t="s">
        <v>162</v>
      </c>
      <c r="J637" s="573" t="s">
        <v>105</v>
      </c>
      <c r="K637" s="574" t="s">
        <v>84</v>
      </c>
      <c r="L637" s="575" t="s">
        <v>260</v>
      </c>
      <c r="M637" s="575" t="s">
        <v>261</v>
      </c>
      <c r="N637" s="576"/>
      <c r="O637" s="577">
        <v>0.05</v>
      </c>
      <c r="P637" s="578">
        <v>0</v>
      </c>
      <c r="Q637" s="579">
        <v>0</v>
      </c>
      <c r="R637" s="580">
        <v>1.6E-2</v>
      </c>
    </row>
    <row r="638" spans="1:18" s="306" customFormat="1" ht="12.75" customHeight="1" x14ac:dyDescent="0.25">
      <c r="A638" s="565">
        <v>40796</v>
      </c>
      <c r="B638" s="566" t="s">
        <v>1176</v>
      </c>
      <c r="C638" s="567">
        <v>40796</v>
      </c>
      <c r="D638" s="568" t="s">
        <v>3511</v>
      </c>
      <c r="E638" s="569" t="s">
        <v>900</v>
      </c>
      <c r="F638" s="570" t="s">
        <v>901</v>
      </c>
      <c r="G638" s="570"/>
      <c r="H638" s="571">
        <v>43290</v>
      </c>
      <c r="I638" s="572" t="s">
        <v>162</v>
      </c>
      <c r="J638" s="573" t="s">
        <v>105</v>
      </c>
      <c r="K638" s="574" t="s">
        <v>118</v>
      </c>
      <c r="L638" s="575" t="s">
        <v>195</v>
      </c>
      <c r="M638" s="575" t="s">
        <v>195</v>
      </c>
      <c r="N638" s="576"/>
      <c r="O638" s="577">
        <v>0.3</v>
      </c>
      <c r="P638" s="578">
        <v>0</v>
      </c>
      <c r="Q638" s="579">
        <v>0</v>
      </c>
      <c r="R638" s="580">
        <v>0.13500000000000001</v>
      </c>
    </row>
    <row r="639" spans="1:18" s="306" customFormat="1" ht="12.75" customHeight="1" x14ac:dyDescent="0.25">
      <c r="A639" s="565">
        <v>40797</v>
      </c>
      <c r="B639" s="566" t="s">
        <v>1177</v>
      </c>
      <c r="C639" s="567">
        <v>40797</v>
      </c>
      <c r="D639" s="568" t="s">
        <v>2812</v>
      </c>
      <c r="E639" s="569" t="s">
        <v>900</v>
      </c>
      <c r="F639" s="570" t="s">
        <v>901</v>
      </c>
      <c r="G639" s="570"/>
      <c r="H639" s="571">
        <v>43290</v>
      </c>
      <c r="I639" s="572" t="s">
        <v>162</v>
      </c>
      <c r="J639" s="573" t="s">
        <v>105</v>
      </c>
      <c r="K639" s="574" t="s">
        <v>84</v>
      </c>
      <c r="L639" s="575" t="s">
        <v>92</v>
      </c>
      <c r="M639" s="575" t="s">
        <v>195</v>
      </c>
      <c r="N639" s="576"/>
      <c r="O639" s="577">
        <v>0.3</v>
      </c>
      <c r="P639" s="578">
        <v>0</v>
      </c>
      <c r="Q639" s="579">
        <v>0</v>
      </c>
      <c r="R639" s="580">
        <v>0.13500000000000001</v>
      </c>
    </row>
    <row r="640" spans="1:18" s="306" customFormat="1" ht="12.75" customHeight="1" x14ac:dyDescent="0.25">
      <c r="A640" s="565">
        <v>40800</v>
      </c>
      <c r="B640" s="566" t="s">
        <v>1178</v>
      </c>
      <c r="C640" s="567">
        <v>40800</v>
      </c>
      <c r="D640" s="568" t="s">
        <v>3512</v>
      </c>
      <c r="E640" s="569" t="s">
        <v>900</v>
      </c>
      <c r="F640" s="570" t="s">
        <v>901</v>
      </c>
      <c r="G640" s="570"/>
      <c r="H640" s="571">
        <v>43290</v>
      </c>
      <c r="I640" s="572" t="s">
        <v>162</v>
      </c>
      <c r="J640" s="573" t="s">
        <v>105</v>
      </c>
      <c r="K640" s="574" t="s">
        <v>84</v>
      </c>
      <c r="L640" s="575" t="s">
        <v>92</v>
      </c>
      <c r="M640" s="575" t="s">
        <v>195</v>
      </c>
      <c r="N640" s="576"/>
      <c r="O640" s="577">
        <v>0.308</v>
      </c>
      <c r="P640" s="578">
        <v>0</v>
      </c>
      <c r="Q640" s="579">
        <v>0</v>
      </c>
      <c r="R640" s="580">
        <v>0.126</v>
      </c>
    </row>
    <row r="641" spans="1:18" s="306" customFormat="1" ht="12.75" customHeight="1" x14ac:dyDescent="0.25">
      <c r="A641" s="565">
        <v>41428</v>
      </c>
      <c r="B641" s="566" t="s">
        <v>3513</v>
      </c>
      <c r="C641" s="567">
        <v>41428</v>
      </c>
      <c r="D641" s="568" t="s">
        <v>3514</v>
      </c>
      <c r="E641" s="569" t="s">
        <v>900</v>
      </c>
      <c r="F641" s="570" t="s">
        <v>901</v>
      </c>
      <c r="G641" s="570"/>
      <c r="H641" s="571">
        <v>43608</v>
      </c>
      <c r="I641" s="572" t="s">
        <v>162</v>
      </c>
      <c r="J641" s="573" t="s">
        <v>105</v>
      </c>
      <c r="K641" s="574" t="s">
        <v>118</v>
      </c>
      <c r="L641" s="575" t="s">
        <v>195</v>
      </c>
      <c r="M641" s="575" t="s">
        <v>195</v>
      </c>
      <c r="N641" s="576"/>
      <c r="O641" s="577">
        <v>0.46800000000000003</v>
      </c>
      <c r="P641" s="578">
        <v>0</v>
      </c>
      <c r="Q641" s="579">
        <v>0</v>
      </c>
      <c r="R641" s="580">
        <v>0.28000000000000003</v>
      </c>
    </row>
    <row r="642" spans="1:18" s="306" customFormat="1" ht="12.75" customHeight="1" x14ac:dyDescent="0.25">
      <c r="A642" s="565">
        <v>41782</v>
      </c>
      <c r="B642" s="566" t="s">
        <v>3821</v>
      </c>
      <c r="C642" s="567"/>
      <c r="D642" s="568" t="s">
        <v>3791</v>
      </c>
      <c r="E642" s="569" t="s">
        <v>900</v>
      </c>
      <c r="F642" s="570" t="s">
        <v>901</v>
      </c>
      <c r="G642" s="570"/>
      <c r="H642" s="571">
        <v>41054</v>
      </c>
      <c r="I642" s="572" t="s">
        <v>537</v>
      </c>
      <c r="J642" s="573" t="s">
        <v>105</v>
      </c>
      <c r="K642" s="574" t="s">
        <v>84</v>
      </c>
      <c r="L642" s="575" t="s">
        <v>163</v>
      </c>
      <c r="M642" s="575" t="s">
        <v>107</v>
      </c>
      <c r="N642" s="576"/>
      <c r="O642" s="577">
        <v>0.1</v>
      </c>
      <c r="P642" s="578">
        <v>0</v>
      </c>
      <c r="Q642" s="579">
        <v>0</v>
      </c>
      <c r="R642" s="580">
        <v>0</v>
      </c>
    </row>
    <row r="643" spans="1:18" s="306" customFormat="1" ht="12.75" customHeight="1" x14ac:dyDescent="0.25">
      <c r="A643" s="565">
        <v>41783</v>
      </c>
      <c r="B643" s="566" t="s">
        <v>3822</v>
      </c>
      <c r="C643" s="567"/>
      <c r="D643" s="568" t="s">
        <v>3791</v>
      </c>
      <c r="E643" s="569" t="s">
        <v>900</v>
      </c>
      <c r="F643" s="570" t="s">
        <v>901</v>
      </c>
      <c r="G643" s="570"/>
      <c r="H643" s="571">
        <v>41053</v>
      </c>
      <c r="I643" s="572" t="s">
        <v>537</v>
      </c>
      <c r="J643" s="573" t="s">
        <v>105</v>
      </c>
      <c r="K643" s="574" t="s">
        <v>84</v>
      </c>
      <c r="L643" s="575" t="s">
        <v>163</v>
      </c>
      <c r="M643" s="575" t="s">
        <v>107</v>
      </c>
      <c r="N643" s="576"/>
      <c r="O643" s="577">
        <v>0.19</v>
      </c>
      <c r="P643" s="578">
        <v>0</v>
      </c>
      <c r="Q643" s="579">
        <v>0</v>
      </c>
      <c r="R643" s="580">
        <v>0</v>
      </c>
    </row>
    <row r="644" spans="1:18" s="306" customFormat="1" ht="12.75" customHeight="1" x14ac:dyDescent="0.25">
      <c r="A644" s="565">
        <v>41784</v>
      </c>
      <c r="B644" s="566" t="s">
        <v>3823</v>
      </c>
      <c r="C644" s="567"/>
      <c r="D644" s="568" t="s">
        <v>3791</v>
      </c>
      <c r="E644" s="569" t="s">
        <v>900</v>
      </c>
      <c r="F644" s="570" t="s">
        <v>901</v>
      </c>
      <c r="G644" s="570"/>
      <c r="H644" s="571">
        <v>41053</v>
      </c>
      <c r="I644" s="572" t="s">
        <v>537</v>
      </c>
      <c r="J644" s="573" t="s">
        <v>105</v>
      </c>
      <c r="K644" s="574" t="s">
        <v>131</v>
      </c>
      <c r="L644" s="575" t="s">
        <v>195</v>
      </c>
      <c r="M644" s="575" t="s">
        <v>195</v>
      </c>
      <c r="N644" s="576"/>
      <c r="O644" s="577">
        <v>0.1</v>
      </c>
      <c r="P644" s="578">
        <v>0</v>
      </c>
      <c r="Q644" s="579">
        <v>0</v>
      </c>
      <c r="R644" s="580">
        <v>0</v>
      </c>
    </row>
    <row r="645" spans="1:18" s="306" customFormat="1" ht="12.75" customHeight="1" x14ac:dyDescent="0.25">
      <c r="A645" s="565">
        <v>41807</v>
      </c>
      <c r="B645" s="566" t="s">
        <v>1179</v>
      </c>
      <c r="C645" s="567"/>
      <c r="D645" s="568" t="s">
        <v>3791</v>
      </c>
      <c r="E645" s="569" t="s">
        <v>900</v>
      </c>
      <c r="F645" s="570" t="s">
        <v>901</v>
      </c>
      <c r="G645" s="570"/>
      <c r="H645" s="571">
        <v>41061</v>
      </c>
      <c r="I645" s="572" t="s">
        <v>162</v>
      </c>
      <c r="J645" s="573" t="s">
        <v>105</v>
      </c>
      <c r="K645" s="574" t="s">
        <v>102</v>
      </c>
      <c r="L645" s="575" t="s">
        <v>106</v>
      </c>
      <c r="M645" s="575" t="s">
        <v>107</v>
      </c>
      <c r="N645" s="576"/>
      <c r="O645" s="577">
        <v>1.5</v>
      </c>
      <c r="P645" s="578">
        <v>0</v>
      </c>
      <c r="Q645" s="579">
        <v>0</v>
      </c>
      <c r="R645" s="580">
        <v>0.66</v>
      </c>
    </row>
    <row r="646" spans="1:18" s="306" customFormat="1" ht="12.75" customHeight="1" x14ac:dyDescent="0.25">
      <c r="A646" s="565">
        <v>41816</v>
      </c>
      <c r="B646" s="566" t="s">
        <v>3515</v>
      </c>
      <c r="C646" s="567"/>
      <c r="D646" s="568" t="s">
        <v>3791</v>
      </c>
      <c r="E646" s="569" t="s">
        <v>900</v>
      </c>
      <c r="F646" s="570" t="s">
        <v>901</v>
      </c>
      <c r="G646" s="570"/>
      <c r="H646" s="571">
        <v>41067</v>
      </c>
      <c r="I646" s="572" t="s">
        <v>537</v>
      </c>
      <c r="J646" s="573" t="s">
        <v>105</v>
      </c>
      <c r="K646" s="574" t="s">
        <v>124</v>
      </c>
      <c r="L646" s="575" t="s">
        <v>106</v>
      </c>
      <c r="M646" s="575" t="s">
        <v>107</v>
      </c>
      <c r="N646" s="576"/>
      <c r="O646" s="577">
        <v>0.1</v>
      </c>
      <c r="P646" s="578">
        <v>0</v>
      </c>
      <c r="Q646" s="579">
        <v>0</v>
      </c>
      <c r="R646" s="580">
        <v>2.9000000000000001E-2</v>
      </c>
    </row>
    <row r="647" spans="1:18" s="306" customFormat="1" ht="12.75" customHeight="1" x14ac:dyDescent="0.25">
      <c r="A647" s="565">
        <v>41819</v>
      </c>
      <c r="B647" s="566" t="s">
        <v>3824</v>
      </c>
      <c r="C647" s="567"/>
      <c r="D647" s="568" t="s">
        <v>3791</v>
      </c>
      <c r="E647" s="569" t="s">
        <v>900</v>
      </c>
      <c r="F647" s="570" t="s">
        <v>901</v>
      </c>
      <c r="G647" s="570"/>
      <c r="H647" s="571">
        <v>41078</v>
      </c>
      <c r="I647" s="572" t="s">
        <v>537</v>
      </c>
      <c r="J647" s="573" t="s">
        <v>105</v>
      </c>
      <c r="K647" s="574" t="s">
        <v>124</v>
      </c>
      <c r="L647" s="575" t="s">
        <v>163</v>
      </c>
      <c r="M647" s="575" t="s">
        <v>107</v>
      </c>
      <c r="N647" s="576"/>
      <c r="O647" s="577">
        <v>0.2</v>
      </c>
      <c r="P647" s="578">
        <v>0</v>
      </c>
      <c r="Q647" s="579">
        <v>0</v>
      </c>
      <c r="R647" s="580">
        <v>0</v>
      </c>
    </row>
    <row r="648" spans="1:18" s="306" customFormat="1" ht="12.75" customHeight="1" x14ac:dyDescent="0.25">
      <c r="A648" s="565">
        <v>41820</v>
      </c>
      <c r="B648" s="566" t="s">
        <v>3825</v>
      </c>
      <c r="C648" s="567"/>
      <c r="D648" s="568" t="s">
        <v>3791</v>
      </c>
      <c r="E648" s="569" t="s">
        <v>900</v>
      </c>
      <c r="F648" s="570" t="s">
        <v>901</v>
      </c>
      <c r="G648" s="570"/>
      <c r="H648" s="571">
        <v>41078</v>
      </c>
      <c r="I648" s="572" t="s">
        <v>537</v>
      </c>
      <c r="J648" s="573" t="s">
        <v>105</v>
      </c>
      <c r="K648" s="574" t="s">
        <v>179</v>
      </c>
      <c r="L648" s="575" t="s">
        <v>195</v>
      </c>
      <c r="M648" s="575" t="s">
        <v>195</v>
      </c>
      <c r="N648" s="576"/>
      <c r="O648" s="577">
        <v>0.2</v>
      </c>
      <c r="P648" s="578">
        <v>0</v>
      </c>
      <c r="Q648" s="579">
        <v>0</v>
      </c>
      <c r="R648" s="580">
        <v>0</v>
      </c>
    </row>
    <row r="649" spans="1:18" s="306" customFormat="1" ht="12.75" customHeight="1" x14ac:dyDescent="0.25">
      <c r="A649" s="565">
        <v>41821</v>
      </c>
      <c r="B649" s="566" t="s">
        <v>3516</v>
      </c>
      <c r="C649" s="567"/>
      <c r="D649" s="568" t="s">
        <v>3791</v>
      </c>
      <c r="E649" s="569" t="s">
        <v>591</v>
      </c>
      <c r="F649" s="570" t="s">
        <v>592</v>
      </c>
      <c r="G649" s="570"/>
      <c r="H649" s="571">
        <v>41079</v>
      </c>
      <c r="I649" s="572" t="s">
        <v>534</v>
      </c>
      <c r="J649" s="573" t="s">
        <v>92</v>
      </c>
      <c r="K649" s="574" t="s">
        <v>102</v>
      </c>
      <c r="L649" s="575" t="s">
        <v>92</v>
      </c>
      <c r="M649" s="575" t="s">
        <v>92</v>
      </c>
      <c r="N649" s="576"/>
      <c r="O649" s="577">
        <v>1</v>
      </c>
      <c r="P649" s="578">
        <v>0</v>
      </c>
      <c r="Q649" s="579">
        <v>0</v>
      </c>
      <c r="R649" s="580">
        <v>0</v>
      </c>
    </row>
    <row r="650" spans="1:18" s="306" customFormat="1" ht="12.75" customHeight="1" x14ac:dyDescent="0.25">
      <c r="A650" s="565">
        <v>41822</v>
      </c>
      <c r="B650" s="566" t="s">
        <v>3517</v>
      </c>
      <c r="C650" s="567"/>
      <c r="D650" s="568" t="s">
        <v>3791</v>
      </c>
      <c r="E650" s="569" t="s">
        <v>900</v>
      </c>
      <c r="F650" s="570" t="s">
        <v>901</v>
      </c>
      <c r="G650" s="570"/>
      <c r="H650" s="571">
        <v>41078</v>
      </c>
      <c r="I650" s="572" t="s">
        <v>537</v>
      </c>
      <c r="J650" s="573" t="s">
        <v>105</v>
      </c>
      <c r="K650" s="574" t="s">
        <v>124</v>
      </c>
      <c r="L650" s="575" t="s">
        <v>106</v>
      </c>
      <c r="M650" s="575" t="s">
        <v>107</v>
      </c>
      <c r="N650" s="576"/>
      <c r="O650" s="577">
        <v>0.3</v>
      </c>
      <c r="P650" s="578">
        <v>0</v>
      </c>
      <c r="Q650" s="579">
        <v>0</v>
      </c>
      <c r="R650" s="580">
        <v>0</v>
      </c>
    </row>
    <row r="651" spans="1:18" s="306" customFormat="1" ht="12.75" customHeight="1" x14ac:dyDescent="0.25">
      <c r="A651" s="565">
        <v>41827</v>
      </c>
      <c r="B651" s="566" t="s">
        <v>3518</v>
      </c>
      <c r="C651" s="567"/>
      <c r="D651" s="568" t="s">
        <v>3791</v>
      </c>
      <c r="E651" s="569" t="s">
        <v>591</v>
      </c>
      <c r="F651" s="570" t="s">
        <v>592</v>
      </c>
      <c r="G651" s="570"/>
      <c r="H651" s="571">
        <v>41073</v>
      </c>
      <c r="I651" s="572" t="s">
        <v>162</v>
      </c>
      <c r="J651" s="573" t="s">
        <v>105</v>
      </c>
      <c r="K651" s="574" t="s">
        <v>179</v>
      </c>
      <c r="L651" s="575" t="s">
        <v>195</v>
      </c>
      <c r="M651" s="575" t="s">
        <v>195</v>
      </c>
      <c r="N651" s="576"/>
      <c r="O651" s="577">
        <v>1.5</v>
      </c>
      <c r="P651" s="578">
        <v>0.253</v>
      </c>
      <c r="Q651" s="579">
        <v>0.253</v>
      </c>
      <c r="R651" s="580">
        <v>0.06</v>
      </c>
    </row>
    <row r="652" spans="1:18" s="306" customFormat="1" ht="12.75" customHeight="1" x14ac:dyDescent="0.25">
      <c r="A652" s="565">
        <v>41828</v>
      </c>
      <c r="B652" s="566" t="s">
        <v>3519</v>
      </c>
      <c r="C652" s="567"/>
      <c r="D652" s="568" t="s">
        <v>3791</v>
      </c>
      <c r="E652" s="569" t="s">
        <v>591</v>
      </c>
      <c r="F652" s="570" t="s">
        <v>592</v>
      </c>
      <c r="G652" s="570"/>
      <c r="H652" s="571">
        <v>41073</v>
      </c>
      <c r="I652" s="572" t="s">
        <v>162</v>
      </c>
      <c r="J652" s="573" t="s">
        <v>105</v>
      </c>
      <c r="K652" s="574" t="s">
        <v>179</v>
      </c>
      <c r="L652" s="575" t="s">
        <v>195</v>
      </c>
      <c r="M652" s="575" t="s">
        <v>195</v>
      </c>
      <c r="N652" s="576"/>
      <c r="O652" s="577">
        <v>1.5</v>
      </c>
      <c r="P652" s="578">
        <v>0.30499999999999999</v>
      </c>
      <c r="Q652" s="579">
        <v>0.30499999999999999</v>
      </c>
      <c r="R652" s="580">
        <v>0.20799999999999999</v>
      </c>
    </row>
    <row r="653" spans="1:18" s="306" customFormat="1" ht="12.75" customHeight="1" x14ac:dyDescent="0.25">
      <c r="A653" s="565">
        <v>41829</v>
      </c>
      <c r="B653" s="566" t="s">
        <v>3520</v>
      </c>
      <c r="C653" s="567"/>
      <c r="D653" s="568" t="s">
        <v>3791</v>
      </c>
      <c r="E653" s="569" t="s">
        <v>591</v>
      </c>
      <c r="F653" s="570" t="s">
        <v>592</v>
      </c>
      <c r="G653" s="570"/>
      <c r="H653" s="571">
        <v>41073</v>
      </c>
      <c r="I653" s="572" t="s">
        <v>162</v>
      </c>
      <c r="J653" s="573" t="s">
        <v>105</v>
      </c>
      <c r="K653" s="574" t="s">
        <v>135</v>
      </c>
      <c r="L653" s="575" t="s">
        <v>260</v>
      </c>
      <c r="M653" s="575" t="s">
        <v>261</v>
      </c>
      <c r="N653" s="576"/>
      <c r="O653" s="577">
        <v>1.5</v>
      </c>
      <c r="P653" s="578">
        <v>0.14699999999999999</v>
      </c>
      <c r="Q653" s="579">
        <v>0.14699999999999999</v>
      </c>
      <c r="R653" s="580">
        <v>6.9000000000000006E-2</v>
      </c>
    </row>
    <row r="654" spans="1:18" s="306" customFormat="1" ht="12.75" customHeight="1" x14ac:dyDescent="0.25">
      <c r="A654" s="565">
        <v>41830</v>
      </c>
      <c r="B654" s="566" t="s">
        <v>3521</v>
      </c>
      <c r="C654" s="567"/>
      <c r="D654" s="568" t="s">
        <v>3791</v>
      </c>
      <c r="E654" s="569" t="s">
        <v>591</v>
      </c>
      <c r="F654" s="570" t="s">
        <v>592</v>
      </c>
      <c r="G654" s="570"/>
      <c r="H654" s="571">
        <v>41073</v>
      </c>
      <c r="I654" s="572" t="s">
        <v>162</v>
      </c>
      <c r="J654" s="573" t="s">
        <v>105</v>
      </c>
      <c r="K654" s="574" t="s">
        <v>140</v>
      </c>
      <c r="L654" s="575" t="s">
        <v>195</v>
      </c>
      <c r="M654" s="575" t="s">
        <v>195</v>
      </c>
      <c r="N654" s="576"/>
      <c r="O654" s="577">
        <v>2</v>
      </c>
      <c r="P654" s="578">
        <v>0</v>
      </c>
      <c r="Q654" s="579">
        <v>0</v>
      </c>
      <c r="R654" s="580">
        <v>0</v>
      </c>
    </row>
    <row r="655" spans="1:18" s="306" customFormat="1" ht="12.75" customHeight="1" x14ac:dyDescent="0.25">
      <c r="A655" s="565">
        <v>41833</v>
      </c>
      <c r="B655" s="566" t="s">
        <v>3826</v>
      </c>
      <c r="C655" s="567"/>
      <c r="D655" s="568" t="s">
        <v>3791</v>
      </c>
      <c r="E655" s="569" t="s">
        <v>900</v>
      </c>
      <c r="F655" s="570" t="s">
        <v>901</v>
      </c>
      <c r="G655" s="570"/>
      <c r="H655" s="571">
        <v>41079</v>
      </c>
      <c r="I655" s="572" t="s">
        <v>537</v>
      </c>
      <c r="J655" s="573" t="s">
        <v>105</v>
      </c>
      <c r="K655" s="574" t="s">
        <v>390</v>
      </c>
      <c r="L655" s="575" t="s">
        <v>92</v>
      </c>
      <c r="M655" s="575" t="s">
        <v>195</v>
      </c>
      <c r="N655" s="576"/>
      <c r="O655" s="577">
        <v>0.214</v>
      </c>
      <c r="P655" s="578">
        <v>0</v>
      </c>
      <c r="Q655" s="579">
        <v>0</v>
      </c>
      <c r="R655" s="580">
        <v>0</v>
      </c>
    </row>
    <row r="656" spans="1:18" s="306" customFormat="1" ht="12.75" customHeight="1" x14ac:dyDescent="0.25">
      <c r="A656" s="565">
        <v>41834</v>
      </c>
      <c r="B656" s="566" t="s">
        <v>3827</v>
      </c>
      <c r="C656" s="567"/>
      <c r="D656" s="568" t="s">
        <v>3791</v>
      </c>
      <c r="E656" s="569" t="s">
        <v>900</v>
      </c>
      <c r="F656" s="570" t="s">
        <v>901</v>
      </c>
      <c r="G656" s="570"/>
      <c r="H656" s="571">
        <v>41080</v>
      </c>
      <c r="I656" s="572" t="s">
        <v>537</v>
      </c>
      <c r="J656" s="573" t="s">
        <v>105</v>
      </c>
      <c r="K656" s="574" t="s">
        <v>124</v>
      </c>
      <c r="L656" s="575" t="s">
        <v>92</v>
      </c>
      <c r="M656" s="575" t="s">
        <v>195</v>
      </c>
      <c r="N656" s="576"/>
      <c r="O656" s="577">
        <v>0.375</v>
      </c>
      <c r="P656" s="578">
        <v>0</v>
      </c>
      <c r="Q656" s="579">
        <v>0</v>
      </c>
      <c r="R656" s="580">
        <v>0</v>
      </c>
    </row>
    <row r="657" spans="1:18" s="306" customFormat="1" ht="12.75" customHeight="1" x14ac:dyDescent="0.25">
      <c r="A657" s="565">
        <v>41838</v>
      </c>
      <c r="B657" s="566" t="s">
        <v>1180</v>
      </c>
      <c r="C657" s="567"/>
      <c r="D657" s="568" t="s">
        <v>3791</v>
      </c>
      <c r="E657" s="569" t="s">
        <v>900</v>
      </c>
      <c r="F657" s="570" t="s">
        <v>901</v>
      </c>
      <c r="G657" s="570"/>
      <c r="H657" s="571">
        <v>41075</v>
      </c>
      <c r="I657" s="572" t="s">
        <v>537</v>
      </c>
      <c r="J657" s="573" t="s">
        <v>105</v>
      </c>
      <c r="K657" s="574" t="s">
        <v>124</v>
      </c>
      <c r="L657" s="575" t="s">
        <v>106</v>
      </c>
      <c r="M657" s="575" t="s">
        <v>107</v>
      </c>
      <c r="N657" s="576"/>
      <c r="O657" s="577">
        <v>9.6000000000000002E-2</v>
      </c>
      <c r="P657" s="578">
        <v>0</v>
      </c>
      <c r="Q657" s="579">
        <v>0</v>
      </c>
      <c r="R657" s="580">
        <v>4.9000000000000002E-2</v>
      </c>
    </row>
    <row r="658" spans="1:18" s="306" customFormat="1" ht="12.75" customHeight="1" x14ac:dyDescent="0.25">
      <c r="A658" s="565">
        <v>41839</v>
      </c>
      <c r="B658" s="566" t="s">
        <v>1181</v>
      </c>
      <c r="C658" s="567"/>
      <c r="D658" s="568" t="s">
        <v>3791</v>
      </c>
      <c r="E658" s="569" t="s">
        <v>900</v>
      </c>
      <c r="F658" s="570" t="s">
        <v>901</v>
      </c>
      <c r="G658" s="570"/>
      <c r="H658" s="571">
        <v>41079</v>
      </c>
      <c r="I658" s="572" t="s">
        <v>534</v>
      </c>
      <c r="J658" s="573" t="s">
        <v>92</v>
      </c>
      <c r="K658" s="574" t="s">
        <v>102</v>
      </c>
      <c r="L658" s="575" t="s">
        <v>92</v>
      </c>
      <c r="M658" s="575" t="s">
        <v>92</v>
      </c>
      <c r="N658" s="576"/>
      <c r="O658" s="577">
        <v>0.15</v>
      </c>
      <c r="P658" s="578">
        <v>0</v>
      </c>
      <c r="Q658" s="579">
        <v>0</v>
      </c>
      <c r="R658" s="580">
        <v>0</v>
      </c>
    </row>
    <row r="659" spans="1:18" s="306" customFormat="1" ht="12.75" customHeight="1" x14ac:dyDescent="0.25">
      <c r="A659" s="565">
        <v>41840</v>
      </c>
      <c r="B659" s="566" t="s">
        <v>3828</v>
      </c>
      <c r="C659" s="567"/>
      <c r="D659" s="568" t="s">
        <v>3791</v>
      </c>
      <c r="E659" s="569" t="s">
        <v>900</v>
      </c>
      <c r="F659" s="570" t="s">
        <v>901</v>
      </c>
      <c r="G659" s="570"/>
      <c r="H659" s="571">
        <v>41080</v>
      </c>
      <c r="I659" s="572" t="s">
        <v>537</v>
      </c>
      <c r="J659" s="573" t="s">
        <v>105</v>
      </c>
      <c r="K659" s="574" t="s">
        <v>128</v>
      </c>
      <c r="L659" s="575" t="s">
        <v>260</v>
      </c>
      <c r="M659" s="575" t="s">
        <v>261</v>
      </c>
      <c r="N659" s="576"/>
      <c r="O659" s="577">
        <v>9.6000000000000002E-2</v>
      </c>
      <c r="P659" s="578">
        <v>0</v>
      </c>
      <c r="Q659" s="579">
        <v>0</v>
      </c>
      <c r="R659" s="580">
        <v>0</v>
      </c>
    </row>
    <row r="660" spans="1:18" s="306" customFormat="1" ht="12.75" customHeight="1" x14ac:dyDescent="0.25">
      <c r="A660" s="565">
        <v>41841</v>
      </c>
      <c r="B660" s="566" t="s">
        <v>1182</v>
      </c>
      <c r="C660" s="567"/>
      <c r="D660" s="568" t="s">
        <v>3791</v>
      </c>
      <c r="E660" s="569" t="s">
        <v>900</v>
      </c>
      <c r="F660" s="570" t="s">
        <v>901</v>
      </c>
      <c r="G660" s="570"/>
      <c r="H660" s="571">
        <v>41079</v>
      </c>
      <c r="I660" s="572" t="s">
        <v>537</v>
      </c>
      <c r="J660" s="573" t="s">
        <v>105</v>
      </c>
      <c r="K660" s="574" t="s">
        <v>390</v>
      </c>
      <c r="L660" s="575" t="s">
        <v>92</v>
      </c>
      <c r="M660" s="575" t="s">
        <v>195</v>
      </c>
      <c r="N660" s="576"/>
      <c r="O660" s="577">
        <v>0.26</v>
      </c>
      <c r="P660" s="578">
        <v>0</v>
      </c>
      <c r="Q660" s="579">
        <v>0</v>
      </c>
      <c r="R660" s="580">
        <v>0.10299999999999999</v>
      </c>
    </row>
    <row r="661" spans="1:18" s="306" customFormat="1" ht="12.75" customHeight="1" x14ac:dyDescent="0.25">
      <c r="A661" s="565">
        <v>41842</v>
      </c>
      <c r="B661" s="566" t="s">
        <v>1183</v>
      </c>
      <c r="C661" s="567"/>
      <c r="D661" s="568" t="s">
        <v>3791</v>
      </c>
      <c r="E661" s="569" t="s">
        <v>900</v>
      </c>
      <c r="F661" s="570" t="s">
        <v>901</v>
      </c>
      <c r="G661" s="570"/>
      <c r="H661" s="571">
        <v>41078</v>
      </c>
      <c r="I661" s="572" t="s">
        <v>537</v>
      </c>
      <c r="J661" s="573" t="s">
        <v>105</v>
      </c>
      <c r="K661" s="574" t="s">
        <v>124</v>
      </c>
      <c r="L661" s="575" t="s">
        <v>163</v>
      </c>
      <c r="M661" s="575" t="s">
        <v>107</v>
      </c>
      <c r="N661" s="576"/>
      <c r="O661" s="577">
        <v>0.25</v>
      </c>
      <c r="P661" s="578">
        <v>0</v>
      </c>
      <c r="Q661" s="579">
        <v>0</v>
      </c>
      <c r="R661" s="580">
        <v>0.11899999999999999</v>
      </c>
    </row>
    <row r="662" spans="1:18" s="306" customFormat="1" ht="12.75" customHeight="1" x14ac:dyDescent="0.25">
      <c r="A662" s="565">
        <v>41843</v>
      </c>
      <c r="B662" s="566" t="s">
        <v>3829</v>
      </c>
      <c r="C662" s="567"/>
      <c r="D662" s="568" t="s">
        <v>3791</v>
      </c>
      <c r="E662" s="569" t="s">
        <v>900</v>
      </c>
      <c r="F662" s="570" t="s">
        <v>901</v>
      </c>
      <c r="G662" s="570"/>
      <c r="H662" s="571">
        <v>41079</v>
      </c>
      <c r="I662" s="572" t="s">
        <v>537</v>
      </c>
      <c r="J662" s="573" t="s">
        <v>105</v>
      </c>
      <c r="K662" s="574" t="s">
        <v>362</v>
      </c>
      <c r="L662" s="575" t="s">
        <v>106</v>
      </c>
      <c r="M662" s="575" t="s">
        <v>107</v>
      </c>
      <c r="N662" s="576"/>
      <c r="O662" s="577">
        <v>0.224</v>
      </c>
      <c r="P662" s="578">
        <v>0</v>
      </c>
      <c r="Q662" s="579">
        <v>0</v>
      </c>
      <c r="R662" s="580">
        <v>0</v>
      </c>
    </row>
    <row r="663" spans="1:18" s="306" customFormat="1" ht="12.75" customHeight="1" x14ac:dyDescent="0.25">
      <c r="A663" s="565">
        <v>41844</v>
      </c>
      <c r="B663" s="566" t="s">
        <v>3830</v>
      </c>
      <c r="C663" s="567"/>
      <c r="D663" s="568" t="s">
        <v>3791</v>
      </c>
      <c r="E663" s="569" t="s">
        <v>900</v>
      </c>
      <c r="F663" s="570" t="s">
        <v>901</v>
      </c>
      <c r="G663" s="570"/>
      <c r="H663" s="571">
        <v>41079</v>
      </c>
      <c r="I663" s="572" t="s">
        <v>537</v>
      </c>
      <c r="J663" s="573" t="s">
        <v>105</v>
      </c>
      <c r="K663" s="574" t="s">
        <v>84</v>
      </c>
      <c r="L663" s="575" t="s">
        <v>163</v>
      </c>
      <c r="M663" s="575" t="s">
        <v>107</v>
      </c>
      <c r="N663" s="576"/>
      <c r="O663" s="577">
        <v>0.5</v>
      </c>
      <c r="P663" s="578">
        <v>0</v>
      </c>
      <c r="Q663" s="579">
        <v>0</v>
      </c>
      <c r="R663" s="580">
        <v>0</v>
      </c>
    </row>
    <row r="664" spans="1:18" s="306" customFormat="1" ht="12.75" customHeight="1" x14ac:dyDescent="0.25">
      <c r="A664" s="565">
        <v>41845</v>
      </c>
      <c r="B664" s="566" t="s">
        <v>3831</v>
      </c>
      <c r="C664" s="567"/>
      <c r="D664" s="568" t="s">
        <v>3791</v>
      </c>
      <c r="E664" s="569" t="s">
        <v>900</v>
      </c>
      <c r="F664" s="570" t="s">
        <v>901</v>
      </c>
      <c r="G664" s="570"/>
      <c r="H664" s="571">
        <v>41079</v>
      </c>
      <c r="I664" s="572" t="s">
        <v>537</v>
      </c>
      <c r="J664" s="573" t="s">
        <v>105</v>
      </c>
      <c r="K664" s="574" t="s">
        <v>128</v>
      </c>
      <c r="L664" s="575" t="s">
        <v>260</v>
      </c>
      <c r="M664" s="575" t="s">
        <v>261</v>
      </c>
      <c r="N664" s="576"/>
      <c r="O664" s="577">
        <v>0.22500000000000001</v>
      </c>
      <c r="P664" s="578">
        <v>0</v>
      </c>
      <c r="Q664" s="579">
        <v>0</v>
      </c>
      <c r="R664" s="580">
        <v>0</v>
      </c>
    </row>
    <row r="665" spans="1:18" s="306" customFormat="1" ht="12.75" customHeight="1" x14ac:dyDescent="0.25">
      <c r="A665" s="565">
        <v>41846</v>
      </c>
      <c r="B665" s="566" t="s">
        <v>3832</v>
      </c>
      <c r="C665" s="567"/>
      <c r="D665" s="568" t="s">
        <v>3791</v>
      </c>
      <c r="E665" s="569" t="s">
        <v>900</v>
      </c>
      <c r="F665" s="570" t="s">
        <v>901</v>
      </c>
      <c r="G665" s="570"/>
      <c r="H665" s="571">
        <v>41086</v>
      </c>
      <c r="I665" s="572" t="s">
        <v>537</v>
      </c>
      <c r="J665" s="573" t="s">
        <v>105</v>
      </c>
      <c r="K665" s="574" t="s">
        <v>362</v>
      </c>
      <c r="L665" s="575" t="s">
        <v>106</v>
      </c>
      <c r="M665" s="575" t="s">
        <v>107</v>
      </c>
      <c r="N665" s="576"/>
      <c r="O665" s="577">
        <v>0.21</v>
      </c>
      <c r="P665" s="578">
        <v>0</v>
      </c>
      <c r="Q665" s="579">
        <v>0</v>
      </c>
      <c r="R665" s="580">
        <v>0</v>
      </c>
    </row>
    <row r="666" spans="1:18" s="306" customFormat="1" ht="12.75" customHeight="1" x14ac:dyDescent="0.25">
      <c r="A666" s="565">
        <v>41847</v>
      </c>
      <c r="B666" s="566" t="s">
        <v>1184</v>
      </c>
      <c r="C666" s="567"/>
      <c r="D666" s="568" t="s">
        <v>3791</v>
      </c>
      <c r="E666" s="569" t="s">
        <v>591</v>
      </c>
      <c r="F666" s="570" t="s">
        <v>592</v>
      </c>
      <c r="G666" s="570"/>
      <c r="H666" s="571">
        <v>41080</v>
      </c>
      <c r="I666" s="572" t="s">
        <v>534</v>
      </c>
      <c r="J666" s="573" t="s">
        <v>92</v>
      </c>
      <c r="K666" s="574" t="s">
        <v>128</v>
      </c>
      <c r="L666" s="575" t="s">
        <v>92</v>
      </c>
      <c r="M666" s="575" t="s">
        <v>92</v>
      </c>
      <c r="N666" s="576"/>
      <c r="O666" s="577">
        <v>0.1</v>
      </c>
      <c r="P666" s="578">
        <v>0</v>
      </c>
      <c r="Q666" s="579">
        <v>0</v>
      </c>
      <c r="R666" s="580">
        <v>0</v>
      </c>
    </row>
    <row r="667" spans="1:18" s="306" customFormat="1" ht="12.75" customHeight="1" x14ac:dyDescent="0.25">
      <c r="A667" s="565">
        <v>41848</v>
      </c>
      <c r="B667" s="566" t="s">
        <v>3522</v>
      </c>
      <c r="C667" s="567"/>
      <c r="D667" s="568" t="s">
        <v>3791</v>
      </c>
      <c r="E667" s="569" t="s">
        <v>900</v>
      </c>
      <c r="F667" s="570" t="s">
        <v>901</v>
      </c>
      <c r="G667" s="570"/>
      <c r="H667" s="571">
        <v>41081</v>
      </c>
      <c r="I667" s="572" t="s">
        <v>537</v>
      </c>
      <c r="J667" s="573" t="s">
        <v>105</v>
      </c>
      <c r="K667" s="574" t="s">
        <v>124</v>
      </c>
      <c r="L667" s="575" t="s">
        <v>92</v>
      </c>
      <c r="M667" s="575" t="s">
        <v>195</v>
      </c>
      <c r="N667" s="576"/>
      <c r="O667" s="577">
        <v>0.5</v>
      </c>
      <c r="P667" s="578">
        <v>0</v>
      </c>
      <c r="Q667" s="579">
        <v>0</v>
      </c>
      <c r="R667" s="580">
        <v>0.158</v>
      </c>
    </row>
    <row r="668" spans="1:18" s="306" customFormat="1" ht="12.75" customHeight="1" x14ac:dyDescent="0.25">
      <c r="A668" s="565">
        <v>41856</v>
      </c>
      <c r="B668" s="566" t="s">
        <v>3833</v>
      </c>
      <c r="C668" s="567"/>
      <c r="D668" s="568" t="s">
        <v>3791</v>
      </c>
      <c r="E668" s="569" t="s">
        <v>900</v>
      </c>
      <c r="F668" s="570" t="s">
        <v>901</v>
      </c>
      <c r="G668" s="570"/>
      <c r="H668" s="571">
        <v>41081</v>
      </c>
      <c r="I668" s="572" t="s">
        <v>537</v>
      </c>
      <c r="J668" s="573" t="s">
        <v>105</v>
      </c>
      <c r="K668" s="574" t="s">
        <v>140</v>
      </c>
      <c r="L668" s="575" t="s">
        <v>195</v>
      </c>
      <c r="M668" s="575" t="s">
        <v>195</v>
      </c>
      <c r="N668" s="576"/>
      <c r="O668" s="577">
        <v>0.37</v>
      </c>
      <c r="P668" s="578">
        <v>0</v>
      </c>
      <c r="Q668" s="579">
        <v>0</v>
      </c>
      <c r="R668" s="580">
        <v>0</v>
      </c>
    </row>
    <row r="669" spans="1:18" s="306" customFormat="1" ht="12.75" customHeight="1" x14ac:dyDescent="0.25">
      <c r="A669" s="565">
        <v>41857</v>
      </c>
      <c r="B669" s="566" t="s">
        <v>1185</v>
      </c>
      <c r="C669" s="567"/>
      <c r="D669" s="568" t="s">
        <v>3791</v>
      </c>
      <c r="E669" s="569" t="s">
        <v>900</v>
      </c>
      <c r="F669" s="570" t="s">
        <v>901</v>
      </c>
      <c r="G669" s="570"/>
      <c r="H669" s="571">
        <v>41091</v>
      </c>
      <c r="I669" s="572" t="s">
        <v>902</v>
      </c>
      <c r="J669" s="573" t="s">
        <v>105</v>
      </c>
      <c r="K669" s="574" t="s">
        <v>124</v>
      </c>
      <c r="L669" s="575" t="s">
        <v>106</v>
      </c>
      <c r="M669" s="575" t="s">
        <v>107</v>
      </c>
      <c r="N669" s="576"/>
      <c r="O669" s="577">
        <v>0.67500000000000004</v>
      </c>
      <c r="P669" s="578">
        <v>0</v>
      </c>
      <c r="Q669" s="579">
        <v>0</v>
      </c>
      <c r="R669" s="580">
        <v>0.34499999999999997</v>
      </c>
    </row>
    <row r="670" spans="1:18" s="306" customFormat="1" ht="12.75" customHeight="1" x14ac:dyDescent="0.25">
      <c r="A670" s="565">
        <v>41863</v>
      </c>
      <c r="B670" s="566" t="s">
        <v>3834</v>
      </c>
      <c r="C670" s="567"/>
      <c r="D670" s="568" t="s">
        <v>3791</v>
      </c>
      <c r="E670" s="569" t="s">
        <v>900</v>
      </c>
      <c r="F670" s="570" t="s">
        <v>901</v>
      </c>
      <c r="G670" s="570"/>
      <c r="H670" s="571">
        <v>41089</v>
      </c>
      <c r="I670" s="572" t="s">
        <v>537</v>
      </c>
      <c r="J670" s="573" t="s">
        <v>105</v>
      </c>
      <c r="K670" s="574" t="s">
        <v>179</v>
      </c>
      <c r="L670" s="575" t="s">
        <v>92</v>
      </c>
      <c r="M670" s="575" t="s">
        <v>195</v>
      </c>
      <c r="N670" s="576"/>
      <c r="O670" s="577">
        <v>0.1</v>
      </c>
      <c r="P670" s="578">
        <v>0</v>
      </c>
      <c r="Q670" s="579">
        <v>0</v>
      </c>
      <c r="R670" s="580">
        <v>0</v>
      </c>
    </row>
    <row r="671" spans="1:18" s="306" customFormat="1" ht="12.75" customHeight="1" x14ac:dyDescent="0.25">
      <c r="A671" s="565">
        <v>41864</v>
      </c>
      <c r="B671" s="566" t="s">
        <v>1186</v>
      </c>
      <c r="C671" s="567"/>
      <c r="D671" s="568" t="s">
        <v>3791</v>
      </c>
      <c r="E671" s="569" t="s">
        <v>900</v>
      </c>
      <c r="F671" s="570" t="s">
        <v>901</v>
      </c>
      <c r="G671" s="570"/>
      <c r="H671" s="571">
        <v>41091</v>
      </c>
      <c r="I671" s="572" t="s">
        <v>162</v>
      </c>
      <c r="J671" s="573" t="s">
        <v>105</v>
      </c>
      <c r="K671" s="574" t="s">
        <v>362</v>
      </c>
      <c r="L671" s="575" t="s">
        <v>106</v>
      </c>
      <c r="M671" s="575" t="s">
        <v>107</v>
      </c>
      <c r="N671" s="576" t="s">
        <v>1187</v>
      </c>
      <c r="O671" s="577">
        <v>2</v>
      </c>
      <c r="P671" s="578">
        <v>0</v>
      </c>
      <c r="Q671" s="579">
        <v>0</v>
      </c>
      <c r="R671" s="580">
        <v>0.82</v>
      </c>
    </row>
    <row r="672" spans="1:18" s="306" customFormat="1" ht="12.75" customHeight="1" x14ac:dyDescent="0.25">
      <c r="A672" s="565">
        <v>41866</v>
      </c>
      <c r="B672" s="566" t="s">
        <v>3835</v>
      </c>
      <c r="C672" s="567"/>
      <c r="D672" s="568" t="s">
        <v>3791</v>
      </c>
      <c r="E672" s="569" t="s">
        <v>900</v>
      </c>
      <c r="F672" s="570" t="s">
        <v>901</v>
      </c>
      <c r="G672" s="570"/>
      <c r="H672" s="571">
        <v>41101</v>
      </c>
      <c r="I672" s="572" t="s">
        <v>537</v>
      </c>
      <c r="J672" s="573" t="s">
        <v>105</v>
      </c>
      <c r="K672" s="574" t="s">
        <v>390</v>
      </c>
      <c r="L672" s="575" t="s">
        <v>195</v>
      </c>
      <c r="M672" s="575" t="s">
        <v>195</v>
      </c>
      <c r="N672" s="576"/>
      <c r="O672" s="577">
        <v>0.34</v>
      </c>
      <c r="P672" s="578">
        <v>0</v>
      </c>
      <c r="Q672" s="579">
        <v>0</v>
      </c>
      <c r="R672" s="580">
        <v>0</v>
      </c>
    </row>
    <row r="673" spans="1:18" s="306" customFormat="1" ht="12.75" customHeight="1" x14ac:dyDescent="0.25">
      <c r="A673" s="565">
        <v>41867</v>
      </c>
      <c r="B673" s="566" t="s">
        <v>3836</v>
      </c>
      <c r="C673" s="567"/>
      <c r="D673" s="568" t="s">
        <v>3791</v>
      </c>
      <c r="E673" s="569" t="s">
        <v>591</v>
      </c>
      <c r="F673" s="570" t="s">
        <v>592</v>
      </c>
      <c r="G673" s="570"/>
      <c r="H673" s="571">
        <v>41101</v>
      </c>
      <c r="I673" s="572" t="s">
        <v>537</v>
      </c>
      <c r="J673" s="573" t="s">
        <v>105</v>
      </c>
      <c r="K673" s="574" t="s">
        <v>140</v>
      </c>
      <c r="L673" s="575" t="s">
        <v>195</v>
      </c>
      <c r="M673" s="575" t="s">
        <v>195</v>
      </c>
      <c r="N673" s="576"/>
      <c r="O673" s="577">
        <v>1.5</v>
      </c>
      <c r="P673" s="578">
        <v>0.21</v>
      </c>
      <c r="Q673" s="579">
        <v>0.21</v>
      </c>
      <c r="R673" s="580">
        <v>0</v>
      </c>
    </row>
    <row r="674" spans="1:18" s="306" customFormat="1" ht="12.75" customHeight="1" x14ac:dyDescent="0.25">
      <c r="A674" s="565">
        <v>41868</v>
      </c>
      <c r="B674" s="566" t="s">
        <v>1188</v>
      </c>
      <c r="C674" s="567"/>
      <c r="D674" s="568" t="s">
        <v>3791</v>
      </c>
      <c r="E674" s="569" t="s">
        <v>80</v>
      </c>
      <c r="F674" s="570" t="s">
        <v>722</v>
      </c>
      <c r="G674" s="570"/>
      <c r="H674" s="571">
        <v>41106</v>
      </c>
      <c r="I674" s="572" t="s">
        <v>537</v>
      </c>
      <c r="J674" s="573" t="s">
        <v>105</v>
      </c>
      <c r="K674" s="574" t="s">
        <v>124</v>
      </c>
      <c r="L674" s="575" t="s">
        <v>106</v>
      </c>
      <c r="M674" s="575" t="s">
        <v>107</v>
      </c>
      <c r="N674" s="576"/>
      <c r="O674" s="577">
        <v>0.6</v>
      </c>
      <c r="P674" s="578">
        <v>0.20200000000000001</v>
      </c>
      <c r="Q674" s="579">
        <v>0.20200000000000001</v>
      </c>
      <c r="R674" s="580">
        <v>0.22900000000000001</v>
      </c>
    </row>
    <row r="675" spans="1:18" s="306" customFormat="1" ht="12.75" customHeight="1" x14ac:dyDescent="0.25">
      <c r="A675" s="565">
        <v>41870</v>
      </c>
      <c r="B675" s="566" t="s">
        <v>1189</v>
      </c>
      <c r="C675" s="567"/>
      <c r="D675" s="568" t="s">
        <v>3791</v>
      </c>
      <c r="E675" s="569" t="s">
        <v>900</v>
      </c>
      <c r="F675" s="570" t="s">
        <v>901</v>
      </c>
      <c r="G675" s="570"/>
      <c r="H675" s="571">
        <v>41108</v>
      </c>
      <c r="I675" s="572" t="s">
        <v>537</v>
      </c>
      <c r="J675" s="573" t="s">
        <v>105</v>
      </c>
      <c r="K675" s="574" t="s">
        <v>84</v>
      </c>
      <c r="L675" s="575" t="s">
        <v>260</v>
      </c>
      <c r="M675" s="575" t="s">
        <v>261</v>
      </c>
      <c r="N675" s="576"/>
      <c r="O675" s="577">
        <v>0.36</v>
      </c>
      <c r="P675" s="578">
        <v>0</v>
      </c>
      <c r="Q675" s="579">
        <v>0</v>
      </c>
      <c r="R675" s="580">
        <v>0</v>
      </c>
    </row>
    <row r="676" spans="1:18" s="306" customFormat="1" ht="12.75" customHeight="1" x14ac:dyDescent="0.25">
      <c r="A676" s="565">
        <v>41871</v>
      </c>
      <c r="B676" s="566" t="s">
        <v>1190</v>
      </c>
      <c r="C676" s="567"/>
      <c r="D676" s="568" t="s">
        <v>3791</v>
      </c>
      <c r="E676" s="569" t="s">
        <v>900</v>
      </c>
      <c r="F676" s="570" t="s">
        <v>901</v>
      </c>
      <c r="G676" s="570"/>
      <c r="H676" s="571">
        <v>41108</v>
      </c>
      <c r="I676" s="572" t="s">
        <v>537</v>
      </c>
      <c r="J676" s="573" t="s">
        <v>105</v>
      </c>
      <c r="K676" s="574" t="s">
        <v>124</v>
      </c>
      <c r="L676" s="575" t="s">
        <v>106</v>
      </c>
      <c r="M676" s="575" t="s">
        <v>107</v>
      </c>
      <c r="N676" s="576"/>
      <c r="O676" s="577">
        <v>1</v>
      </c>
      <c r="P676" s="578">
        <v>0</v>
      </c>
      <c r="Q676" s="579">
        <v>0</v>
      </c>
      <c r="R676" s="580">
        <v>0.41899999999999998</v>
      </c>
    </row>
    <row r="677" spans="1:18" s="306" customFormat="1" ht="12.75" customHeight="1" x14ac:dyDescent="0.25">
      <c r="A677" s="565">
        <v>41879</v>
      </c>
      <c r="B677" s="566" t="s">
        <v>1191</v>
      </c>
      <c r="C677" s="567">
        <v>38181</v>
      </c>
      <c r="D677" s="568" t="s">
        <v>2646</v>
      </c>
      <c r="E677" s="569" t="s">
        <v>900</v>
      </c>
      <c r="F677" s="570" t="s">
        <v>901</v>
      </c>
      <c r="G677" s="570"/>
      <c r="H677" s="571">
        <v>41108</v>
      </c>
      <c r="I677" s="572" t="s">
        <v>537</v>
      </c>
      <c r="J677" s="573" t="s">
        <v>105</v>
      </c>
      <c r="K677" s="574" t="s">
        <v>84</v>
      </c>
      <c r="L677" s="575" t="s">
        <v>163</v>
      </c>
      <c r="M677" s="575" t="s">
        <v>107</v>
      </c>
      <c r="N677" s="576" t="s">
        <v>1192</v>
      </c>
      <c r="O677" s="577">
        <v>1</v>
      </c>
      <c r="P677" s="578">
        <v>0</v>
      </c>
      <c r="Q677" s="579">
        <v>0</v>
      </c>
      <c r="R677" s="580">
        <v>0.46500000000000002</v>
      </c>
    </row>
    <row r="678" spans="1:18" s="306" customFormat="1" ht="12.75" customHeight="1" x14ac:dyDescent="0.25">
      <c r="A678" s="565">
        <v>41880</v>
      </c>
      <c r="B678" s="566" t="s">
        <v>1193</v>
      </c>
      <c r="C678" s="567">
        <v>38181</v>
      </c>
      <c r="D678" s="568" t="s">
        <v>2646</v>
      </c>
      <c r="E678" s="569" t="s">
        <v>900</v>
      </c>
      <c r="F678" s="570" t="s">
        <v>901</v>
      </c>
      <c r="G678" s="570"/>
      <c r="H678" s="571">
        <v>41108</v>
      </c>
      <c r="I678" s="572" t="s">
        <v>537</v>
      </c>
      <c r="J678" s="573" t="s">
        <v>105</v>
      </c>
      <c r="K678" s="574" t="s">
        <v>84</v>
      </c>
      <c r="L678" s="575" t="s">
        <v>163</v>
      </c>
      <c r="M678" s="575" t="s">
        <v>107</v>
      </c>
      <c r="N678" s="576" t="s">
        <v>1192</v>
      </c>
      <c r="O678" s="577">
        <v>1</v>
      </c>
      <c r="P678" s="578">
        <v>0</v>
      </c>
      <c r="Q678" s="579">
        <v>0</v>
      </c>
      <c r="R678" s="580">
        <v>0.442</v>
      </c>
    </row>
    <row r="679" spans="1:18" s="306" customFormat="1" ht="12.75" customHeight="1" x14ac:dyDescent="0.25">
      <c r="A679" s="565">
        <v>41881</v>
      </c>
      <c r="B679" s="566" t="s">
        <v>3837</v>
      </c>
      <c r="C679" s="567"/>
      <c r="D679" s="568" t="s">
        <v>3791</v>
      </c>
      <c r="E679" s="569" t="s">
        <v>900</v>
      </c>
      <c r="F679" s="570" t="s">
        <v>901</v>
      </c>
      <c r="G679" s="570"/>
      <c r="H679" s="571">
        <v>41108</v>
      </c>
      <c r="I679" s="572" t="s">
        <v>537</v>
      </c>
      <c r="J679" s="573" t="s">
        <v>105</v>
      </c>
      <c r="K679" s="574" t="s">
        <v>128</v>
      </c>
      <c r="L679" s="575" t="s">
        <v>260</v>
      </c>
      <c r="M679" s="575" t="s">
        <v>261</v>
      </c>
      <c r="N679" s="576"/>
      <c r="O679" s="577">
        <v>0.35</v>
      </c>
      <c r="P679" s="578">
        <v>0</v>
      </c>
      <c r="Q679" s="579">
        <v>0</v>
      </c>
      <c r="R679" s="580">
        <v>0</v>
      </c>
    </row>
    <row r="680" spans="1:18" s="306" customFormat="1" ht="12.75" customHeight="1" x14ac:dyDescent="0.25">
      <c r="A680" s="565">
        <v>41882</v>
      </c>
      <c r="B680" s="566" t="s">
        <v>1194</v>
      </c>
      <c r="C680" s="567"/>
      <c r="D680" s="568" t="s">
        <v>3791</v>
      </c>
      <c r="E680" s="569" t="s">
        <v>900</v>
      </c>
      <c r="F680" s="570" t="s">
        <v>901</v>
      </c>
      <c r="G680" s="570"/>
      <c r="H680" s="571">
        <v>41100</v>
      </c>
      <c r="I680" s="572" t="s">
        <v>537</v>
      </c>
      <c r="J680" s="573" t="s">
        <v>105</v>
      </c>
      <c r="K680" s="574" t="s">
        <v>84</v>
      </c>
      <c r="L680" s="575" t="s">
        <v>163</v>
      </c>
      <c r="M680" s="575" t="s">
        <v>107</v>
      </c>
      <c r="N680" s="576"/>
      <c r="O680" s="577">
        <v>9.6000000000000002E-2</v>
      </c>
      <c r="P680" s="578">
        <v>0</v>
      </c>
      <c r="Q680" s="579">
        <v>0</v>
      </c>
      <c r="R680" s="580">
        <v>0</v>
      </c>
    </row>
    <row r="681" spans="1:18" s="306" customFormat="1" ht="12.75" customHeight="1" x14ac:dyDescent="0.25">
      <c r="A681" s="565">
        <v>41921</v>
      </c>
      <c r="B681" s="566" t="s">
        <v>3838</v>
      </c>
      <c r="C681" s="567"/>
      <c r="D681" s="568" t="s">
        <v>3791</v>
      </c>
      <c r="E681" s="569" t="s">
        <v>900</v>
      </c>
      <c r="F681" s="570" t="s">
        <v>901</v>
      </c>
      <c r="G681" s="570"/>
      <c r="H681" s="571">
        <v>41113</v>
      </c>
      <c r="I681" s="572" t="s">
        <v>537</v>
      </c>
      <c r="J681" s="573" t="s">
        <v>105</v>
      </c>
      <c r="K681" s="574" t="s">
        <v>124</v>
      </c>
      <c r="L681" s="575" t="s">
        <v>106</v>
      </c>
      <c r="M681" s="575" t="s">
        <v>107</v>
      </c>
      <c r="N681" s="576"/>
      <c r="O681" s="577">
        <v>0.2</v>
      </c>
      <c r="P681" s="578">
        <v>0</v>
      </c>
      <c r="Q681" s="579">
        <v>0</v>
      </c>
      <c r="R681" s="580">
        <v>0</v>
      </c>
    </row>
    <row r="682" spans="1:18" s="306" customFormat="1" ht="12.75" customHeight="1" x14ac:dyDescent="0.25">
      <c r="A682" s="565">
        <v>41922</v>
      </c>
      <c r="B682" s="566" t="s">
        <v>3839</v>
      </c>
      <c r="C682" s="567"/>
      <c r="D682" s="568" t="s">
        <v>3791</v>
      </c>
      <c r="E682" s="569" t="s">
        <v>591</v>
      </c>
      <c r="F682" s="570" t="s">
        <v>592</v>
      </c>
      <c r="G682" s="570"/>
      <c r="H682" s="571">
        <v>41113</v>
      </c>
      <c r="I682" s="572" t="s">
        <v>537</v>
      </c>
      <c r="J682" s="573" t="s">
        <v>105</v>
      </c>
      <c r="K682" s="574" t="s">
        <v>179</v>
      </c>
      <c r="L682" s="575" t="s">
        <v>195</v>
      </c>
      <c r="M682" s="575" t="s">
        <v>195</v>
      </c>
      <c r="N682" s="576"/>
      <c r="O682" s="577">
        <v>2</v>
      </c>
      <c r="P682" s="578">
        <v>0</v>
      </c>
      <c r="Q682" s="579">
        <v>0</v>
      </c>
      <c r="R682" s="580">
        <v>0</v>
      </c>
    </row>
    <row r="683" spans="1:18" s="306" customFormat="1" ht="12.75" customHeight="1" x14ac:dyDescent="0.25">
      <c r="A683" s="565">
        <v>41923</v>
      </c>
      <c r="B683" s="566" t="s">
        <v>3523</v>
      </c>
      <c r="C683" s="567"/>
      <c r="D683" s="568" t="s">
        <v>3791</v>
      </c>
      <c r="E683" s="569" t="s">
        <v>900</v>
      </c>
      <c r="F683" s="570" t="s">
        <v>901</v>
      </c>
      <c r="G683" s="570"/>
      <c r="H683" s="571">
        <v>41113</v>
      </c>
      <c r="I683" s="572" t="s">
        <v>537</v>
      </c>
      <c r="J683" s="573" t="s">
        <v>105</v>
      </c>
      <c r="K683" s="574" t="s">
        <v>124</v>
      </c>
      <c r="L683" s="575" t="s">
        <v>92</v>
      </c>
      <c r="M683" s="575" t="s">
        <v>195</v>
      </c>
      <c r="N683" s="576"/>
      <c r="O683" s="577">
        <v>1</v>
      </c>
      <c r="P683" s="578">
        <v>0</v>
      </c>
      <c r="Q683" s="579">
        <v>0</v>
      </c>
      <c r="R683" s="580">
        <v>0.33300000000000002</v>
      </c>
    </row>
    <row r="684" spans="1:18" s="306" customFormat="1" ht="12.75" customHeight="1" x14ac:dyDescent="0.25">
      <c r="A684" s="565">
        <v>41924</v>
      </c>
      <c r="B684" s="566" t="s">
        <v>3840</v>
      </c>
      <c r="C684" s="567"/>
      <c r="D684" s="568" t="s">
        <v>3791</v>
      </c>
      <c r="E684" s="569" t="s">
        <v>900</v>
      </c>
      <c r="F684" s="570" t="s">
        <v>901</v>
      </c>
      <c r="G684" s="570"/>
      <c r="H684" s="571">
        <v>41113</v>
      </c>
      <c r="I684" s="572" t="s">
        <v>537</v>
      </c>
      <c r="J684" s="573" t="s">
        <v>105</v>
      </c>
      <c r="K684" s="574" t="s">
        <v>124</v>
      </c>
      <c r="L684" s="575" t="s">
        <v>92</v>
      </c>
      <c r="M684" s="575" t="s">
        <v>195</v>
      </c>
      <c r="N684" s="576"/>
      <c r="O684" s="577">
        <v>1</v>
      </c>
      <c r="P684" s="578">
        <v>0</v>
      </c>
      <c r="Q684" s="579">
        <v>0</v>
      </c>
      <c r="R684" s="580">
        <v>0</v>
      </c>
    </row>
    <row r="685" spans="1:18" s="306" customFormat="1" ht="12.75" customHeight="1" x14ac:dyDescent="0.25">
      <c r="A685" s="565">
        <v>42041</v>
      </c>
      <c r="B685" s="566" t="s">
        <v>1195</v>
      </c>
      <c r="C685" s="567"/>
      <c r="D685" s="568" t="s">
        <v>3791</v>
      </c>
      <c r="E685" s="569" t="s">
        <v>110</v>
      </c>
      <c r="F685" s="570" t="s">
        <v>111</v>
      </c>
      <c r="G685" s="570"/>
      <c r="H685" s="571">
        <v>41123</v>
      </c>
      <c r="I685" s="572" t="s">
        <v>1196</v>
      </c>
      <c r="J685" s="573" t="s">
        <v>83</v>
      </c>
      <c r="K685" s="574" t="s">
        <v>179</v>
      </c>
      <c r="L685" s="575" t="s">
        <v>123</v>
      </c>
      <c r="M685" s="575" t="s">
        <v>83</v>
      </c>
      <c r="N685" s="576"/>
      <c r="O685" s="577">
        <v>2.7E-2</v>
      </c>
      <c r="P685" s="578">
        <v>0</v>
      </c>
      <c r="Q685" s="579">
        <v>0</v>
      </c>
      <c r="R685" s="580">
        <v>0</v>
      </c>
    </row>
    <row r="686" spans="1:18" s="306" customFormat="1" ht="12.75" customHeight="1" x14ac:dyDescent="0.25">
      <c r="A686" s="565">
        <v>42043</v>
      </c>
      <c r="B686" s="566" t="s">
        <v>3841</v>
      </c>
      <c r="C686" s="567"/>
      <c r="D686" s="568" t="s">
        <v>3791</v>
      </c>
      <c r="E686" s="569" t="s">
        <v>900</v>
      </c>
      <c r="F686" s="570" t="s">
        <v>901</v>
      </c>
      <c r="G686" s="570"/>
      <c r="H686" s="571">
        <v>41127</v>
      </c>
      <c r="I686" s="572" t="s">
        <v>537</v>
      </c>
      <c r="J686" s="573" t="s">
        <v>105</v>
      </c>
      <c r="K686" s="574" t="s">
        <v>179</v>
      </c>
      <c r="L686" s="575" t="s">
        <v>92</v>
      </c>
      <c r="M686" s="575" t="s">
        <v>195</v>
      </c>
      <c r="N686" s="576"/>
      <c r="O686" s="577">
        <v>0.08</v>
      </c>
      <c r="P686" s="578">
        <v>0</v>
      </c>
      <c r="Q686" s="579">
        <v>0</v>
      </c>
      <c r="R686" s="580">
        <v>0</v>
      </c>
    </row>
    <row r="687" spans="1:18" s="306" customFormat="1" ht="12.75" customHeight="1" x14ac:dyDescent="0.25">
      <c r="A687" s="565">
        <v>42045</v>
      </c>
      <c r="B687" s="566" t="s">
        <v>1197</v>
      </c>
      <c r="C687" s="567"/>
      <c r="D687" s="568" t="s">
        <v>3791</v>
      </c>
      <c r="E687" s="569" t="s">
        <v>900</v>
      </c>
      <c r="F687" s="570" t="s">
        <v>901</v>
      </c>
      <c r="G687" s="570"/>
      <c r="H687" s="571">
        <v>41122</v>
      </c>
      <c r="I687" s="572" t="s">
        <v>162</v>
      </c>
      <c r="J687" s="573" t="s">
        <v>105</v>
      </c>
      <c r="K687" s="574" t="s">
        <v>112</v>
      </c>
      <c r="L687" s="575" t="s">
        <v>106</v>
      </c>
      <c r="M687" s="575" t="s">
        <v>107</v>
      </c>
      <c r="N687" s="576"/>
      <c r="O687" s="577">
        <v>2</v>
      </c>
      <c r="P687" s="578">
        <v>0</v>
      </c>
      <c r="Q687" s="579">
        <v>0</v>
      </c>
      <c r="R687" s="580">
        <v>0.874</v>
      </c>
    </row>
    <row r="688" spans="1:18" s="306" customFormat="1" ht="12.75" customHeight="1" x14ac:dyDescent="0.25">
      <c r="A688" s="565">
        <v>42046</v>
      </c>
      <c r="B688" s="566" t="s">
        <v>3842</v>
      </c>
      <c r="C688" s="567"/>
      <c r="D688" s="568" t="s">
        <v>3791</v>
      </c>
      <c r="E688" s="569" t="s">
        <v>900</v>
      </c>
      <c r="F688" s="570" t="s">
        <v>901</v>
      </c>
      <c r="G688" s="570"/>
      <c r="H688" s="571">
        <v>41127</v>
      </c>
      <c r="I688" s="572" t="s">
        <v>537</v>
      </c>
      <c r="J688" s="573" t="s">
        <v>105</v>
      </c>
      <c r="K688" s="574" t="s">
        <v>128</v>
      </c>
      <c r="L688" s="575" t="s">
        <v>260</v>
      </c>
      <c r="M688" s="575" t="s">
        <v>261</v>
      </c>
      <c r="N688" s="576"/>
      <c r="O688" s="577">
        <v>0.155</v>
      </c>
      <c r="P688" s="578">
        <v>0</v>
      </c>
      <c r="Q688" s="579">
        <v>0</v>
      </c>
      <c r="R688" s="580">
        <v>0</v>
      </c>
    </row>
    <row r="689" spans="1:18" s="306" customFormat="1" ht="12.75" customHeight="1" x14ac:dyDescent="0.25">
      <c r="A689" s="565">
        <v>42048</v>
      </c>
      <c r="B689" s="566" t="s">
        <v>1198</v>
      </c>
      <c r="C689" s="567"/>
      <c r="D689" s="568" t="s">
        <v>3791</v>
      </c>
      <c r="E689" s="569" t="s">
        <v>900</v>
      </c>
      <c r="F689" s="570" t="s">
        <v>901</v>
      </c>
      <c r="G689" s="570"/>
      <c r="H689" s="571">
        <v>41134</v>
      </c>
      <c r="I689" s="572" t="s">
        <v>537</v>
      </c>
      <c r="J689" s="573" t="s">
        <v>105</v>
      </c>
      <c r="K689" s="574" t="s">
        <v>124</v>
      </c>
      <c r="L689" s="575" t="s">
        <v>106</v>
      </c>
      <c r="M689" s="575" t="s">
        <v>107</v>
      </c>
      <c r="N689" s="576"/>
      <c r="O689" s="577">
        <v>0.58599999999999997</v>
      </c>
      <c r="P689" s="578">
        <v>0</v>
      </c>
      <c r="Q689" s="579">
        <v>0</v>
      </c>
      <c r="R689" s="580">
        <v>0</v>
      </c>
    </row>
    <row r="690" spans="1:18" s="306" customFormat="1" ht="12.75" customHeight="1" x14ac:dyDescent="0.25">
      <c r="A690" s="565">
        <v>42050</v>
      </c>
      <c r="B690" s="566" t="s">
        <v>1199</v>
      </c>
      <c r="C690" s="567"/>
      <c r="D690" s="568" t="s">
        <v>3791</v>
      </c>
      <c r="E690" s="569" t="s">
        <v>900</v>
      </c>
      <c r="F690" s="570" t="s">
        <v>901</v>
      </c>
      <c r="G690" s="570"/>
      <c r="H690" s="571">
        <v>41127</v>
      </c>
      <c r="I690" s="572" t="s">
        <v>537</v>
      </c>
      <c r="J690" s="573" t="s">
        <v>105</v>
      </c>
      <c r="K690" s="574" t="s">
        <v>112</v>
      </c>
      <c r="L690" s="575" t="s">
        <v>106</v>
      </c>
      <c r="M690" s="575" t="s">
        <v>107</v>
      </c>
      <c r="N690" s="576"/>
      <c r="O690" s="577">
        <v>0.155</v>
      </c>
      <c r="P690" s="578">
        <v>0</v>
      </c>
      <c r="Q690" s="579">
        <v>0</v>
      </c>
      <c r="R690" s="580">
        <v>6.9000000000000006E-2</v>
      </c>
    </row>
    <row r="691" spans="1:18" s="306" customFormat="1" ht="12.75" customHeight="1" x14ac:dyDescent="0.25">
      <c r="A691" s="565">
        <v>42083</v>
      </c>
      <c r="B691" s="566" t="s">
        <v>3524</v>
      </c>
      <c r="C691" s="567"/>
      <c r="D691" s="568" t="s">
        <v>3791</v>
      </c>
      <c r="E691" s="569" t="s">
        <v>900</v>
      </c>
      <c r="F691" s="570" t="s">
        <v>901</v>
      </c>
      <c r="G691" s="570"/>
      <c r="H691" s="571">
        <v>41144</v>
      </c>
      <c r="I691" s="572" t="s">
        <v>162</v>
      </c>
      <c r="J691" s="573" t="s">
        <v>105</v>
      </c>
      <c r="K691" s="574" t="s">
        <v>390</v>
      </c>
      <c r="L691" s="575" t="s">
        <v>195</v>
      </c>
      <c r="M691" s="575" t="s">
        <v>195</v>
      </c>
      <c r="N691" s="576"/>
      <c r="O691" s="577">
        <v>3</v>
      </c>
      <c r="P691" s="578">
        <v>0</v>
      </c>
      <c r="Q691" s="579">
        <v>0</v>
      </c>
      <c r="R691" s="580">
        <v>2.3410000000000002</v>
      </c>
    </row>
    <row r="692" spans="1:18" s="306" customFormat="1" ht="12.75" customHeight="1" x14ac:dyDescent="0.25">
      <c r="A692" s="565">
        <v>42091</v>
      </c>
      <c r="B692" s="566" t="s">
        <v>3843</v>
      </c>
      <c r="C692" s="567"/>
      <c r="D692" s="568" t="s">
        <v>3791</v>
      </c>
      <c r="E692" s="569" t="s">
        <v>900</v>
      </c>
      <c r="F692" s="570" t="s">
        <v>901</v>
      </c>
      <c r="G692" s="570"/>
      <c r="H692" s="571">
        <v>41148</v>
      </c>
      <c r="I692" s="572" t="s">
        <v>537</v>
      </c>
      <c r="J692" s="573" t="s">
        <v>105</v>
      </c>
      <c r="K692" s="574" t="s">
        <v>124</v>
      </c>
      <c r="L692" s="575" t="s">
        <v>106</v>
      </c>
      <c r="M692" s="575" t="s">
        <v>107</v>
      </c>
      <c r="N692" s="576"/>
      <c r="O692" s="577">
        <v>9.6000000000000002E-2</v>
      </c>
      <c r="P692" s="578">
        <v>0</v>
      </c>
      <c r="Q692" s="579">
        <v>0</v>
      </c>
      <c r="R692" s="580">
        <v>0</v>
      </c>
    </row>
    <row r="693" spans="1:18" s="306" customFormat="1" ht="12.75" customHeight="1" x14ac:dyDescent="0.25">
      <c r="A693" s="565">
        <v>42092</v>
      </c>
      <c r="B693" s="566" t="s">
        <v>3844</v>
      </c>
      <c r="C693" s="567"/>
      <c r="D693" s="568" t="s">
        <v>3791</v>
      </c>
      <c r="E693" s="569" t="s">
        <v>900</v>
      </c>
      <c r="F693" s="570" t="s">
        <v>901</v>
      </c>
      <c r="G693" s="570"/>
      <c r="H693" s="571">
        <v>41148</v>
      </c>
      <c r="I693" s="572" t="s">
        <v>537</v>
      </c>
      <c r="J693" s="573" t="s">
        <v>105</v>
      </c>
      <c r="K693" s="574" t="s">
        <v>124</v>
      </c>
      <c r="L693" s="575" t="s">
        <v>163</v>
      </c>
      <c r="M693" s="575" t="s">
        <v>107</v>
      </c>
      <c r="N693" s="576"/>
      <c r="O693" s="577">
        <v>0.17499999999999999</v>
      </c>
      <c r="P693" s="578">
        <v>0</v>
      </c>
      <c r="Q693" s="579">
        <v>0</v>
      </c>
      <c r="R693" s="580">
        <v>0</v>
      </c>
    </row>
    <row r="694" spans="1:18" s="306" customFormat="1" ht="12.75" customHeight="1" x14ac:dyDescent="0.25">
      <c r="A694" s="565">
        <v>42104</v>
      </c>
      <c r="B694" s="566" t="s">
        <v>3525</v>
      </c>
      <c r="C694" s="567"/>
      <c r="D694" s="568" t="s">
        <v>3791</v>
      </c>
      <c r="E694" s="569" t="s">
        <v>900</v>
      </c>
      <c r="F694" s="570" t="s">
        <v>901</v>
      </c>
      <c r="G694" s="570"/>
      <c r="H694" s="571">
        <v>41153</v>
      </c>
      <c r="I694" s="572" t="s">
        <v>162</v>
      </c>
      <c r="J694" s="573" t="s">
        <v>105</v>
      </c>
      <c r="K694" s="574" t="s">
        <v>135</v>
      </c>
      <c r="L694" s="575" t="s">
        <v>260</v>
      </c>
      <c r="M694" s="575" t="s">
        <v>261</v>
      </c>
      <c r="N694" s="576"/>
      <c r="O694" s="577">
        <v>0.19</v>
      </c>
      <c r="P694" s="578">
        <v>0</v>
      </c>
      <c r="Q694" s="579">
        <v>0</v>
      </c>
      <c r="R694" s="580">
        <v>3.2000000000000001E-2</v>
      </c>
    </row>
    <row r="695" spans="1:18" s="306" customFormat="1" ht="12.75" customHeight="1" x14ac:dyDescent="0.25">
      <c r="A695" s="565">
        <v>42105</v>
      </c>
      <c r="B695" s="566" t="s">
        <v>3526</v>
      </c>
      <c r="C695" s="567"/>
      <c r="D695" s="568" t="s">
        <v>3791</v>
      </c>
      <c r="E695" s="569" t="s">
        <v>900</v>
      </c>
      <c r="F695" s="570" t="s">
        <v>901</v>
      </c>
      <c r="G695" s="570"/>
      <c r="H695" s="571">
        <v>41153</v>
      </c>
      <c r="I695" s="572" t="s">
        <v>162</v>
      </c>
      <c r="J695" s="573" t="s">
        <v>105</v>
      </c>
      <c r="K695" s="574" t="s">
        <v>84</v>
      </c>
      <c r="L695" s="575" t="s">
        <v>260</v>
      </c>
      <c r="M695" s="575" t="s">
        <v>261</v>
      </c>
      <c r="N695" s="576"/>
      <c r="O695" s="577">
        <v>0.20200000000000001</v>
      </c>
      <c r="P695" s="578">
        <v>0</v>
      </c>
      <c r="Q695" s="579">
        <v>0</v>
      </c>
      <c r="R695" s="580">
        <v>8.8999999999999996E-2</v>
      </c>
    </row>
    <row r="696" spans="1:18" s="306" customFormat="1" ht="12.75" customHeight="1" x14ac:dyDescent="0.25">
      <c r="A696" s="565">
        <v>42106</v>
      </c>
      <c r="B696" s="566" t="s">
        <v>3527</v>
      </c>
      <c r="C696" s="567"/>
      <c r="D696" s="568" t="s">
        <v>3791</v>
      </c>
      <c r="E696" s="569" t="s">
        <v>900</v>
      </c>
      <c r="F696" s="570" t="s">
        <v>901</v>
      </c>
      <c r="G696" s="570"/>
      <c r="H696" s="571">
        <v>41153</v>
      </c>
      <c r="I696" s="572" t="s">
        <v>162</v>
      </c>
      <c r="J696" s="573" t="s">
        <v>105</v>
      </c>
      <c r="K696" s="574" t="s">
        <v>84</v>
      </c>
      <c r="L696" s="575" t="s">
        <v>260</v>
      </c>
      <c r="M696" s="575" t="s">
        <v>261</v>
      </c>
      <c r="N696" s="576"/>
      <c r="O696" s="577">
        <v>0.11</v>
      </c>
      <c r="P696" s="578">
        <v>0</v>
      </c>
      <c r="Q696" s="579">
        <v>0</v>
      </c>
      <c r="R696" s="580">
        <v>6.0000000000000001E-3</v>
      </c>
    </row>
    <row r="697" spans="1:18" s="306" customFormat="1" ht="12.75" customHeight="1" x14ac:dyDescent="0.25">
      <c r="A697" s="565">
        <v>42107</v>
      </c>
      <c r="B697" s="566" t="s">
        <v>3528</v>
      </c>
      <c r="C697" s="567"/>
      <c r="D697" s="568" t="s">
        <v>3791</v>
      </c>
      <c r="E697" s="569" t="s">
        <v>900</v>
      </c>
      <c r="F697" s="570" t="s">
        <v>901</v>
      </c>
      <c r="G697" s="570"/>
      <c r="H697" s="571">
        <v>41153</v>
      </c>
      <c r="I697" s="572" t="s">
        <v>162</v>
      </c>
      <c r="J697" s="573" t="s">
        <v>105</v>
      </c>
      <c r="K697" s="574" t="s">
        <v>140</v>
      </c>
      <c r="L697" s="575" t="s">
        <v>195</v>
      </c>
      <c r="M697" s="575" t="s">
        <v>195</v>
      </c>
      <c r="N697" s="576"/>
      <c r="O697" s="577">
        <v>0.2</v>
      </c>
      <c r="P697" s="578">
        <v>0</v>
      </c>
      <c r="Q697" s="579">
        <v>0</v>
      </c>
      <c r="R697" s="580">
        <v>0.02</v>
      </c>
    </row>
    <row r="698" spans="1:18" s="306" customFormat="1" ht="12.75" customHeight="1" x14ac:dyDescent="0.25">
      <c r="A698" s="565">
        <v>42108</v>
      </c>
      <c r="B698" s="566" t="s">
        <v>3529</v>
      </c>
      <c r="C698" s="567"/>
      <c r="D698" s="568" t="s">
        <v>3791</v>
      </c>
      <c r="E698" s="569" t="s">
        <v>900</v>
      </c>
      <c r="F698" s="570" t="s">
        <v>901</v>
      </c>
      <c r="G698" s="570"/>
      <c r="H698" s="571">
        <v>41153</v>
      </c>
      <c r="I698" s="572" t="s">
        <v>162</v>
      </c>
      <c r="J698" s="573" t="s">
        <v>105</v>
      </c>
      <c r="K698" s="574" t="s">
        <v>140</v>
      </c>
      <c r="L698" s="575" t="s">
        <v>195</v>
      </c>
      <c r="M698" s="575" t="s">
        <v>195</v>
      </c>
      <c r="N698" s="576"/>
      <c r="O698" s="577">
        <v>0.90700000000000003</v>
      </c>
      <c r="P698" s="578">
        <v>0</v>
      </c>
      <c r="Q698" s="579">
        <v>0</v>
      </c>
      <c r="R698" s="580">
        <v>0.39400000000000002</v>
      </c>
    </row>
    <row r="699" spans="1:18" s="306" customFormat="1" ht="12.75" customHeight="1" x14ac:dyDescent="0.25">
      <c r="A699" s="565">
        <v>42109</v>
      </c>
      <c r="B699" s="566" t="s">
        <v>1200</v>
      </c>
      <c r="C699" s="567"/>
      <c r="D699" s="568" t="s">
        <v>3791</v>
      </c>
      <c r="E699" s="569" t="s">
        <v>900</v>
      </c>
      <c r="F699" s="570" t="s">
        <v>901</v>
      </c>
      <c r="G699" s="570"/>
      <c r="H699" s="571">
        <v>41153</v>
      </c>
      <c r="I699" s="572" t="s">
        <v>162</v>
      </c>
      <c r="J699" s="573" t="s">
        <v>105</v>
      </c>
      <c r="K699" s="574" t="s">
        <v>84</v>
      </c>
      <c r="L699" s="575" t="s">
        <v>260</v>
      </c>
      <c r="M699" s="575" t="s">
        <v>261</v>
      </c>
      <c r="N699" s="576"/>
      <c r="O699" s="577">
        <v>0.20399999999999999</v>
      </c>
      <c r="P699" s="578">
        <v>0</v>
      </c>
      <c r="Q699" s="579">
        <v>0</v>
      </c>
      <c r="R699" s="580">
        <v>0</v>
      </c>
    </row>
    <row r="700" spans="1:18" s="306" customFormat="1" ht="12.75" customHeight="1" x14ac:dyDescent="0.25">
      <c r="A700" s="565">
        <v>42110</v>
      </c>
      <c r="B700" s="566" t="s">
        <v>1201</v>
      </c>
      <c r="C700" s="567"/>
      <c r="D700" s="568" t="s">
        <v>3791</v>
      </c>
      <c r="E700" s="569" t="s">
        <v>900</v>
      </c>
      <c r="F700" s="570" t="s">
        <v>901</v>
      </c>
      <c r="G700" s="570"/>
      <c r="H700" s="571">
        <v>41153</v>
      </c>
      <c r="I700" s="572" t="s">
        <v>162</v>
      </c>
      <c r="J700" s="573" t="s">
        <v>105</v>
      </c>
      <c r="K700" s="574" t="s">
        <v>84</v>
      </c>
      <c r="L700" s="575" t="s">
        <v>260</v>
      </c>
      <c r="M700" s="575" t="s">
        <v>261</v>
      </c>
      <c r="N700" s="576"/>
      <c r="O700" s="577">
        <v>9.5000000000000001E-2</v>
      </c>
      <c r="P700" s="578">
        <v>0</v>
      </c>
      <c r="Q700" s="579">
        <v>0</v>
      </c>
      <c r="R700" s="580">
        <v>3.5000000000000003E-2</v>
      </c>
    </row>
    <row r="701" spans="1:18" s="306" customFormat="1" ht="12.75" customHeight="1" x14ac:dyDescent="0.25">
      <c r="A701" s="565">
        <v>42111</v>
      </c>
      <c r="B701" s="566" t="s">
        <v>1202</v>
      </c>
      <c r="C701" s="567"/>
      <c r="D701" s="568" t="s">
        <v>3791</v>
      </c>
      <c r="E701" s="569" t="s">
        <v>900</v>
      </c>
      <c r="F701" s="570" t="s">
        <v>901</v>
      </c>
      <c r="G701" s="570"/>
      <c r="H701" s="571">
        <v>41153</v>
      </c>
      <c r="I701" s="572" t="s">
        <v>162</v>
      </c>
      <c r="J701" s="573" t="s">
        <v>105</v>
      </c>
      <c r="K701" s="574" t="s">
        <v>118</v>
      </c>
      <c r="L701" s="575" t="s">
        <v>195</v>
      </c>
      <c r="M701" s="575" t="s">
        <v>195</v>
      </c>
      <c r="N701" s="576"/>
      <c r="O701" s="577">
        <v>0.47499999999999998</v>
      </c>
      <c r="P701" s="578">
        <v>0</v>
      </c>
      <c r="Q701" s="579">
        <v>0</v>
      </c>
      <c r="R701" s="580">
        <v>0.192</v>
      </c>
    </row>
    <row r="702" spans="1:18" s="306" customFormat="1" ht="12.75" customHeight="1" x14ac:dyDescent="0.25">
      <c r="A702" s="565">
        <v>42112</v>
      </c>
      <c r="B702" s="566" t="s">
        <v>1203</v>
      </c>
      <c r="C702" s="567"/>
      <c r="D702" s="568" t="s">
        <v>3791</v>
      </c>
      <c r="E702" s="569" t="s">
        <v>900</v>
      </c>
      <c r="F702" s="570" t="s">
        <v>901</v>
      </c>
      <c r="G702" s="570"/>
      <c r="H702" s="571">
        <v>41153</v>
      </c>
      <c r="I702" s="572" t="s">
        <v>162</v>
      </c>
      <c r="J702" s="573" t="s">
        <v>105</v>
      </c>
      <c r="K702" s="574" t="s">
        <v>84</v>
      </c>
      <c r="L702" s="575" t="s">
        <v>260</v>
      </c>
      <c r="M702" s="575" t="s">
        <v>261</v>
      </c>
      <c r="N702" s="576"/>
      <c r="O702" s="577">
        <v>0.5</v>
      </c>
      <c r="P702" s="578">
        <v>0</v>
      </c>
      <c r="Q702" s="579">
        <v>0</v>
      </c>
      <c r="R702" s="580">
        <v>0.18099999999999999</v>
      </c>
    </row>
    <row r="703" spans="1:18" s="306" customFormat="1" ht="12.75" customHeight="1" x14ac:dyDescent="0.25">
      <c r="A703" s="565">
        <v>42114</v>
      </c>
      <c r="B703" s="566" t="s">
        <v>1204</v>
      </c>
      <c r="C703" s="567">
        <v>1258</v>
      </c>
      <c r="D703" s="568" t="s">
        <v>789</v>
      </c>
      <c r="E703" s="569" t="s">
        <v>110</v>
      </c>
      <c r="F703" s="570" t="s">
        <v>111</v>
      </c>
      <c r="G703" s="570"/>
      <c r="H703" s="571">
        <v>30286</v>
      </c>
      <c r="I703" s="572" t="s">
        <v>249</v>
      </c>
      <c r="J703" s="573" t="s">
        <v>117</v>
      </c>
      <c r="K703" s="574" t="s">
        <v>131</v>
      </c>
      <c r="L703" s="575" t="s">
        <v>245</v>
      </c>
      <c r="M703" s="575" t="s">
        <v>117</v>
      </c>
      <c r="N703" s="576" t="s">
        <v>1205</v>
      </c>
      <c r="O703" s="577">
        <v>2.0870000000000002</v>
      </c>
      <c r="P703" s="578">
        <v>0.77800000000000002</v>
      </c>
      <c r="Q703" s="579">
        <v>0.77800000000000002</v>
      </c>
      <c r="R703" s="580">
        <v>0.39200000000000002</v>
      </c>
    </row>
    <row r="704" spans="1:18" s="306" customFormat="1" ht="12.75" customHeight="1" x14ac:dyDescent="0.25">
      <c r="A704" s="565">
        <v>42115</v>
      </c>
      <c r="B704" s="566" t="s">
        <v>1206</v>
      </c>
      <c r="C704" s="567"/>
      <c r="D704" s="568" t="s">
        <v>3791</v>
      </c>
      <c r="E704" s="569" t="s">
        <v>900</v>
      </c>
      <c r="F704" s="570" t="s">
        <v>901</v>
      </c>
      <c r="G704" s="570"/>
      <c r="H704" s="571">
        <v>41153</v>
      </c>
      <c r="I704" s="572" t="s">
        <v>162</v>
      </c>
      <c r="J704" s="573" t="s">
        <v>105</v>
      </c>
      <c r="K704" s="574" t="s">
        <v>140</v>
      </c>
      <c r="L704" s="575" t="s">
        <v>195</v>
      </c>
      <c r="M704" s="575" t="s">
        <v>195</v>
      </c>
      <c r="N704" s="576"/>
      <c r="O704" s="577">
        <v>3.5</v>
      </c>
      <c r="P704" s="578">
        <v>0</v>
      </c>
      <c r="Q704" s="579">
        <v>0</v>
      </c>
      <c r="R704" s="580">
        <v>1.5109999999999999</v>
      </c>
    </row>
    <row r="705" spans="1:18" s="306" customFormat="1" ht="12.75" customHeight="1" x14ac:dyDescent="0.25">
      <c r="A705" s="565">
        <v>42116</v>
      </c>
      <c r="B705" s="566" t="s">
        <v>1207</v>
      </c>
      <c r="C705" s="567"/>
      <c r="D705" s="568" t="s">
        <v>3791</v>
      </c>
      <c r="E705" s="569" t="s">
        <v>900</v>
      </c>
      <c r="F705" s="570" t="s">
        <v>901</v>
      </c>
      <c r="G705" s="570"/>
      <c r="H705" s="571">
        <v>41153</v>
      </c>
      <c r="I705" s="572" t="s">
        <v>162</v>
      </c>
      <c r="J705" s="573" t="s">
        <v>105</v>
      </c>
      <c r="K705" s="574" t="s">
        <v>179</v>
      </c>
      <c r="L705" s="575" t="s">
        <v>195</v>
      </c>
      <c r="M705" s="575" t="s">
        <v>195</v>
      </c>
      <c r="N705" s="576"/>
      <c r="O705" s="577">
        <v>1.72</v>
      </c>
      <c r="P705" s="578">
        <v>0</v>
      </c>
      <c r="Q705" s="579">
        <v>0</v>
      </c>
      <c r="R705" s="580">
        <v>0.51500000000000001</v>
      </c>
    </row>
    <row r="706" spans="1:18" s="306" customFormat="1" ht="12.75" customHeight="1" x14ac:dyDescent="0.25">
      <c r="A706" s="565">
        <v>42117</v>
      </c>
      <c r="B706" s="566" t="s">
        <v>1208</v>
      </c>
      <c r="C706" s="567"/>
      <c r="D706" s="568" t="s">
        <v>3791</v>
      </c>
      <c r="E706" s="569" t="s">
        <v>900</v>
      </c>
      <c r="F706" s="570" t="s">
        <v>901</v>
      </c>
      <c r="G706" s="570"/>
      <c r="H706" s="571">
        <v>41153</v>
      </c>
      <c r="I706" s="572" t="s">
        <v>162</v>
      </c>
      <c r="J706" s="573" t="s">
        <v>105</v>
      </c>
      <c r="K706" s="574" t="s">
        <v>390</v>
      </c>
      <c r="L706" s="575" t="s">
        <v>92</v>
      </c>
      <c r="M706" s="575" t="s">
        <v>195</v>
      </c>
      <c r="N706" s="576"/>
      <c r="O706" s="577">
        <v>1.6</v>
      </c>
      <c r="P706" s="578">
        <v>0</v>
      </c>
      <c r="Q706" s="579">
        <v>0</v>
      </c>
      <c r="R706" s="580">
        <v>0.70799999999999996</v>
      </c>
    </row>
    <row r="707" spans="1:18" s="306" customFormat="1" ht="12.75" customHeight="1" x14ac:dyDescent="0.25">
      <c r="A707" s="565">
        <v>42118</v>
      </c>
      <c r="B707" s="566" t="s">
        <v>1209</v>
      </c>
      <c r="C707" s="567"/>
      <c r="D707" s="568" t="s">
        <v>3791</v>
      </c>
      <c r="E707" s="569" t="s">
        <v>900</v>
      </c>
      <c r="F707" s="570" t="s">
        <v>901</v>
      </c>
      <c r="G707" s="570"/>
      <c r="H707" s="571">
        <v>41153</v>
      </c>
      <c r="I707" s="572" t="s">
        <v>162</v>
      </c>
      <c r="J707" s="573" t="s">
        <v>105</v>
      </c>
      <c r="K707" s="574" t="s">
        <v>179</v>
      </c>
      <c r="L707" s="575" t="s">
        <v>195</v>
      </c>
      <c r="M707" s="575" t="s">
        <v>195</v>
      </c>
      <c r="N707" s="576"/>
      <c r="O707" s="577">
        <v>2</v>
      </c>
      <c r="P707" s="578">
        <v>0</v>
      </c>
      <c r="Q707" s="579">
        <v>0</v>
      </c>
      <c r="R707" s="580">
        <v>1.1990000000000001</v>
      </c>
    </row>
    <row r="708" spans="1:18" s="306" customFormat="1" ht="12.75" customHeight="1" x14ac:dyDescent="0.25">
      <c r="A708" s="565">
        <v>42123</v>
      </c>
      <c r="B708" s="566" t="s">
        <v>3530</v>
      </c>
      <c r="C708" s="567">
        <v>786</v>
      </c>
      <c r="D708" s="568" t="s">
        <v>1146</v>
      </c>
      <c r="E708" s="569" t="s">
        <v>110</v>
      </c>
      <c r="F708" s="570" t="s">
        <v>111</v>
      </c>
      <c r="G708" s="570"/>
      <c r="H708" s="571">
        <v>41183</v>
      </c>
      <c r="I708" s="572" t="s">
        <v>673</v>
      </c>
      <c r="J708" s="573" t="s">
        <v>117</v>
      </c>
      <c r="K708" s="574" t="s">
        <v>179</v>
      </c>
      <c r="L708" s="575" t="s">
        <v>200</v>
      </c>
      <c r="M708" s="575" t="s">
        <v>117</v>
      </c>
      <c r="N708" s="576"/>
      <c r="O708" s="577">
        <v>1.282</v>
      </c>
      <c r="P708" s="578">
        <v>5.1999999999999998E-2</v>
      </c>
      <c r="Q708" s="579">
        <v>5.1999999999999998E-2</v>
      </c>
      <c r="R708" s="580">
        <v>5.0999999999999997E-2</v>
      </c>
    </row>
    <row r="709" spans="1:18" s="306" customFormat="1" ht="12.75" customHeight="1" x14ac:dyDescent="0.25">
      <c r="A709" s="565">
        <v>42135</v>
      </c>
      <c r="B709" s="566" t="s">
        <v>3845</v>
      </c>
      <c r="C709" s="567"/>
      <c r="D709" s="568" t="s">
        <v>3791</v>
      </c>
      <c r="E709" s="569" t="s">
        <v>900</v>
      </c>
      <c r="F709" s="570" t="s">
        <v>901</v>
      </c>
      <c r="G709" s="570"/>
      <c r="H709" s="571">
        <v>41179</v>
      </c>
      <c r="I709" s="572" t="s">
        <v>537</v>
      </c>
      <c r="J709" s="573" t="s">
        <v>105</v>
      </c>
      <c r="K709" s="574" t="s">
        <v>84</v>
      </c>
      <c r="L709" s="575" t="s">
        <v>163</v>
      </c>
      <c r="M709" s="575" t="s">
        <v>107</v>
      </c>
      <c r="N709" s="576"/>
      <c r="O709" s="577">
        <v>0.1</v>
      </c>
      <c r="P709" s="578">
        <v>0</v>
      </c>
      <c r="Q709" s="579">
        <v>0</v>
      </c>
      <c r="R709" s="580">
        <v>0</v>
      </c>
    </row>
    <row r="710" spans="1:18" s="306" customFormat="1" ht="12.75" customHeight="1" x14ac:dyDescent="0.25">
      <c r="A710" s="565">
        <v>42136</v>
      </c>
      <c r="B710" s="566" t="s">
        <v>3846</v>
      </c>
      <c r="C710" s="567"/>
      <c r="D710" s="568" t="s">
        <v>3791</v>
      </c>
      <c r="E710" s="569" t="s">
        <v>900</v>
      </c>
      <c r="F710" s="570" t="s">
        <v>901</v>
      </c>
      <c r="G710" s="570"/>
      <c r="H710" s="571">
        <v>41179</v>
      </c>
      <c r="I710" s="572" t="s">
        <v>537</v>
      </c>
      <c r="J710" s="573" t="s">
        <v>105</v>
      </c>
      <c r="K710" s="574" t="s">
        <v>84</v>
      </c>
      <c r="L710" s="575" t="s">
        <v>163</v>
      </c>
      <c r="M710" s="575" t="s">
        <v>107</v>
      </c>
      <c r="N710" s="576"/>
      <c r="O710" s="577">
        <v>0.1</v>
      </c>
      <c r="P710" s="578">
        <v>0</v>
      </c>
      <c r="Q710" s="579">
        <v>0</v>
      </c>
      <c r="R710" s="580">
        <v>0</v>
      </c>
    </row>
    <row r="711" spans="1:18" s="306" customFormat="1" ht="12.75" customHeight="1" x14ac:dyDescent="0.25">
      <c r="A711" s="565">
        <v>42137</v>
      </c>
      <c r="B711" s="566" t="s">
        <v>3847</v>
      </c>
      <c r="C711" s="567"/>
      <c r="D711" s="568" t="s">
        <v>3791</v>
      </c>
      <c r="E711" s="569" t="s">
        <v>900</v>
      </c>
      <c r="F711" s="570" t="s">
        <v>901</v>
      </c>
      <c r="G711" s="570"/>
      <c r="H711" s="571">
        <v>41179</v>
      </c>
      <c r="I711" s="572" t="s">
        <v>537</v>
      </c>
      <c r="J711" s="573" t="s">
        <v>105</v>
      </c>
      <c r="K711" s="574" t="s">
        <v>84</v>
      </c>
      <c r="L711" s="575" t="s">
        <v>163</v>
      </c>
      <c r="M711" s="575" t="s">
        <v>107</v>
      </c>
      <c r="N711" s="576"/>
      <c r="O711" s="577">
        <v>0.1</v>
      </c>
      <c r="P711" s="578">
        <v>0</v>
      </c>
      <c r="Q711" s="579">
        <v>0</v>
      </c>
      <c r="R711" s="580">
        <v>0</v>
      </c>
    </row>
    <row r="712" spans="1:18" s="306" customFormat="1" ht="12.75" customHeight="1" x14ac:dyDescent="0.25">
      <c r="A712" s="565">
        <v>42149</v>
      </c>
      <c r="B712" s="566" t="s">
        <v>1210</v>
      </c>
      <c r="C712" s="567"/>
      <c r="D712" s="568" t="s">
        <v>3791</v>
      </c>
      <c r="E712" s="569" t="s">
        <v>900</v>
      </c>
      <c r="F712" s="570" t="s">
        <v>901</v>
      </c>
      <c r="G712" s="570"/>
      <c r="H712" s="571">
        <v>41183</v>
      </c>
      <c r="I712" s="572" t="s">
        <v>82</v>
      </c>
      <c r="J712" s="573" t="s">
        <v>83</v>
      </c>
      <c r="K712" s="574" t="s">
        <v>84</v>
      </c>
      <c r="L712" s="575" t="s">
        <v>83</v>
      </c>
      <c r="M712" s="575" t="s">
        <v>83</v>
      </c>
      <c r="N712" s="576"/>
      <c r="O712" s="577">
        <v>4.4999999999999998E-2</v>
      </c>
      <c r="P712" s="578">
        <v>0</v>
      </c>
      <c r="Q712" s="579">
        <v>0</v>
      </c>
      <c r="R712" s="580">
        <v>0</v>
      </c>
    </row>
    <row r="713" spans="1:18" s="306" customFormat="1" ht="12.75" customHeight="1" x14ac:dyDescent="0.25">
      <c r="A713" s="565">
        <v>42155</v>
      </c>
      <c r="B713" s="566" t="s">
        <v>3848</v>
      </c>
      <c r="C713" s="567"/>
      <c r="D713" s="568" t="s">
        <v>3791</v>
      </c>
      <c r="E713" s="569" t="s">
        <v>900</v>
      </c>
      <c r="F713" s="570" t="s">
        <v>901</v>
      </c>
      <c r="G713" s="570"/>
      <c r="H713" s="571">
        <v>41201</v>
      </c>
      <c r="I713" s="572" t="s">
        <v>537</v>
      </c>
      <c r="J713" s="573" t="s">
        <v>105</v>
      </c>
      <c r="K713" s="574" t="s">
        <v>124</v>
      </c>
      <c r="L713" s="575" t="s">
        <v>106</v>
      </c>
      <c r="M713" s="575" t="s">
        <v>107</v>
      </c>
      <c r="N713" s="576"/>
      <c r="O713" s="577">
        <v>0.17499999999999999</v>
      </c>
      <c r="P713" s="578">
        <v>0</v>
      </c>
      <c r="Q713" s="579">
        <v>0</v>
      </c>
      <c r="R713" s="580">
        <v>0</v>
      </c>
    </row>
    <row r="714" spans="1:18" s="306" customFormat="1" ht="12.75" customHeight="1" x14ac:dyDescent="0.25">
      <c r="A714" s="565">
        <v>42156</v>
      </c>
      <c r="B714" s="566" t="s">
        <v>3849</v>
      </c>
      <c r="C714" s="567"/>
      <c r="D714" s="568" t="s">
        <v>3791</v>
      </c>
      <c r="E714" s="569" t="s">
        <v>900</v>
      </c>
      <c r="F714" s="570" t="s">
        <v>901</v>
      </c>
      <c r="G714" s="570"/>
      <c r="H714" s="571">
        <v>41198</v>
      </c>
      <c r="I714" s="572" t="s">
        <v>537</v>
      </c>
      <c r="J714" s="573" t="s">
        <v>105</v>
      </c>
      <c r="K714" s="574" t="s">
        <v>84</v>
      </c>
      <c r="L714" s="575" t="s">
        <v>163</v>
      </c>
      <c r="M714" s="575" t="s">
        <v>107</v>
      </c>
      <c r="N714" s="576"/>
      <c r="O714" s="577">
        <v>0.12</v>
      </c>
      <c r="P714" s="578">
        <v>0</v>
      </c>
      <c r="Q714" s="579">
        <v>0</v>
      </c>
      <c r="R714" s="580">
        <v>0</v>
      </c>
    </row>
    <row r="715" spans="1:18" s="306" customFormat="1" ht="12.75" customHeight="1" x14ac:dyDescent="0.25">
      <c r="A715" s="565">
        <v>42158</v>
      </c>
      <c r="B715" s="566" t="s">
        <v>3850</v>
      </c>
      <c r="C715" s="567"/>
      <c r="D715" s="568" t="s">
        <v>3791</v>
      </c>
      <c r="E715" s="569" t="s">
        <v>900</v>
      </c>
      <c r="F715" s="570" t="s">
        <v>901</v>
      </c>
      <c r="G715" s="570"/>
      <c r="H715" s="571">
        <v>41198</v>
      </c>
      <c r="I715" s="572" t="s">
        <v>537</v>
      </c>
      <c r="J715" s="573" t="s">
        <v>105</v>
      </c>
      <c r="K715" s="574" t="s">
        <v>124</v>
      </c>
      <c r="L715" s="575" t="s">
        <v>163</v>
      </c>
      <c r="M715" s="575" t="s">
        <v>107</v>
      </c>
      <c r="N715" s="576"/>
      <c r="O715" s="577">
        <v>0.113</v>
      </c>
      <c r="P715" s="578">
        <v>0</v>
      </c>
      <c r="Q715" s="579">
        <v>0</v>
      </c>
      <c r="R715" s="580">
        <v>0</v>
      </c>
    </row>
    <row r="716" spans="1:18" s="306" customFormat="1" ht="12.75" customHeight="1" x14ac:dyDescent="0.25">
      <c r="A716" s="565">
        <v>42193</v>
      </c>
      <c r="B716" s="566" t="s">
        <v>3531</v>
      </c>
      <c r="C716" s="567">
        <v>38561</v>
      </c>
      <c r="D716" s="568" t="s">
        <v>2692</v>
      </c>
      <c r="E716" s="569" t="s">
        <v>900</v>
      </c>
      <c r="F716" s="570" t="s">
        <v>901</v>
      </c>
      <c r="G716" s="570"/>
      <c r="H716" s="571">
        <v>41229</v>
      </c>
      <c r="I716" s="572" t="s">
        <v>537</v>
      </c>
      <c r="J716" s="573" t="s">
        <v>105</v>
      </c>
      <c r="K716" s="574" t="s">
        <v>128</v>
      </c>
      <c r="L716" s="575" t="s">
        <v>260</v>
      </c>
      <c r="M716" s="575" t="s">
        <v>261</v>
      </c>
      <c r="N716" s="576"/>
      <c r="O716" s="577">
        <v>1</v>
      </c>
      <c r="P716" s="578">
        <v>0</v>
      </c>
      <c r="Q716" s="579">
        <v>0</v>
      </c>
      <c r="R716" s="580">
        <v>0.38600000000000001</v>
      </c>
    </row>
    <row r="717" spans="1:18" s="306" customFormat="1" ht="12.75" customHeight="1" x14ac:dyDescent="0.25">
      <c r="A717" s="565">
        <v>42194</v>
      </c>
      <c r="B717" s="566" t="s">
        <v>1211</v>
      </c>
      <c r="C717" s="567">
        <v>38561</v>
      </c>
      <c r="D717" s="568" t="s">
        <v>2692</v>
      </c>
      <c r="E717" s="569" t="s">
        <v>900</v>
      </c>
      <c r="F717" s="570" t="s">
        <v>901</v>
      </c>
      <c r="G717" s="570"/>
      <c r="H717" s="571">
        <v>41229</v>
      </c>
      <c r="I717" s="572" t="s">
        <v>537</v>
      </c>
      <c r="J717" s="573" t="s">
        <v>105</v>
      </c>
      <c r="K717" s="574" t="s">
        <v>128</v>
      </c>
      <c r="L717" s="575" t="s">
        <v>260</v>
      </c>
      <c r="M717" s="575" t="s">
        <v>261</v>
      </c>
      <c r="N717" s="576"/>
      <c r="O717" s="577">
        <v>1</v>
      </c>
      <c r="P717" s="578">
        <v>0</v>
      </c>
      <c r="Q717" s="579">
        <v>0</v>
      </c>
      <c r="R717" s="580">
        <v>0.35799999999999998</v>
      </c>
    </row>
    <row r="718" spans="1:18" s="306" customFormat="1" ht="12.75" customHeight="1" x14ac:dyDescent="0.25">
      <c r="A718" s="565">
        <v>42195</v>
      </c>
      <c r="B718" s="566" t="s">
        <v>1212</v>
      </c>
      <c r="C718" s="567">
        <v>38561</v>
      </c>
      <c r="D718" s="568" t="s">
        <v>2692</v>
      </c>
      <c r="E718" s="569" t="s">
        <v>900</v>
      </c>
      <c r="F718" s="570" t="s">
        <v>901</v>
      </c>
      <c r="G718" s="570"/>
      <c r="H718" s="571">
        <v>41229</v>
      </c>
      <c r="I718" s="572" t="s">
        <v>537</v>
      </c>
      <c r="J718" s="573" t="s">
        <v>105</v>
      </c>
      <c r="K718" s="574" t="s">
        <v>128</v>
      </c>
      <c r="L718" s="575" t="s">
        <v>260</v>
      </c>
      <c r="M718" s="575" t="s">
        <v>261</v>
      </c>
      <c r="N718" s="576"/>
      <c r="O718" s="577">
        <v>0.75</v>
      </c>
      <c r="P718" s="578">
        <v>0</v>
      </c>
      <c r="Q718" s="579">
        <v>0</v>
      </c>
      <c r="R718" s="580">
        <v>0.26200000000000001</v>
      </c>
    </row>
    <row r="719" spans="1:18" s="306" customFormat="1" ht="12.75" customHeight="1" x14ac:dyDescent="0.25">
      <c r="A719" s="565">
        <v>42196</v>
      </c>
      <c r="B719" s="566" t="s">
        <v>1213</v>
      </c>
      <c r="C719" s="567">
        <v>38561</v>
      </c>
      <c r="D719" s="568" t="s">
        <v>2692</v>
      </c>
      <c r="E719" s="569" t="s">
        <v>900</v>
      </c>
      <c r="F719" s="570" t="s">
        <v>901</v>
      </c>
      <c r="G719" s="570"/>
      <c r="H719" s="571">
        <v>41229</v>
      </c>
      <c r="I719" s="572" t="s">
        <v>537</v>
      </c>
      <c r="J719" s="573" t="s">
        <v>105</v>
      </c>
      <c r="K719" s="574" t="s">
        <v>128</v>
      </c>
      <c r="L719" s="575" t="s">
        <v>260</v>
      </c>
      <c r="M719" s="575" t="s">
        <v>261</v>
      </c>
      <c r="N719" s="576"/>
      <c r="O719" s="577">
        <v>1</v>
      </c>
      <c r="P719" s="578">
        <v>2E-3</v>
      </c>
      <c r="Q719" s="579">
        <v>2E-3</v>
      </c>
      <c r="R719" s="580">
        <v>2.5999999999999999E-2</v>
      </c>
    </row>
    <row r="720" spans="1:18" s="306" customFormat="1" ht="12.75" customHeight="1" x14ac:dyDescent="0.25">
      <c r="A720" s="565">
        <v>42197</v>
      </c>
      <c r="B720" s="566" t="s">
        <v>1214</v>
      </c>
      <c r="C720" s="567">
        <v>38561</v>
      </c>
      <c r="D720" s="568" t="s">
        <v>2692</v>
      </c>
      <c r="E720" s="569" t="s">
        <v>900</v>
      </c>
      <c r="F720" s="570" t="s">
        <v>901</v>
      </c>
      <c r="G720" s="570"/>
      <c r="H720" s="571">
        <v>41229</v>
      </c>
      <c r="I720" s="572" t="s">
        <v>537</v>
      </c>
      <c r="J720" s="573" t="s">
        <v>105</v>
      </c>
      <c r="K720" s="574" t="s">
        <v>128</v>
      </c>
      <c r="L720" s="575" t="s">
        <v>260</v>
      </c>
      <c r="M720" s="575" t="s">
        <v>261</v>
      </c>
      <c r="N720" s="576"/>
      <c r="O720" s="577">
        <v>1</v>
      </c>
      <c r="P720" s="578">
        <v>0</v>
      </c>
      <c r="Q720" s="579">
        <v>0</v>
      </c>
      <c r="R720" s="580">
        <v>0.51300000000000001</v>
      </c>
    </row>
    <row r="721" spans="1:18" s="306" customFormat="1" ht="12.75" customHeight="1" x14ac:dyDescent="0.25">
      <c r="A721" s="565">
        <v>42201</v>
      </c>
      <c r="B721" s="566" t="s">
        <v>3851</v>
      </c>
      <c r="C721" s="567"/>
      <c r="D721" s="568" t="s">
        <v>3791</v>
      </c>
      <c r="E721" s="569" t="s">
        <v>900</v>
      </c>
      <c r="F721" s="570" t="s">
        <v>901</v>
      </c>
      <c r="G721" s="570"/>
      <c r="H721" s="571">
        <v>41220</v>
      </c>
      <c r="I721" s="572" t="s">
        <v>537</v>
      </c>
      <c r="J721" s="573" t="s">
        <v>105</v>
      </c>
      <c r="K721" s="574" t="s">
        <v>179</v>
      </c>
      <c r="L721" s="575" t="s">
        <v>195</v>
      </c>
      <c r="M721" s="575" t="s">
        <v>195</v>
      </c>
      <c r="N721" s="576"/>
      <c r="O721" s="577">
        <v>0.13500000000000001</v>
      </c>
      <c r="P721" s="578">
        <v>0</v>
      </c>
      <c r="Q721" s="579">
        <v>0</v>
      </c>
      <c r="R721" s="580">
        <v>0</v>
      </c>
    </row>
    <row r="722" spans="1:18" s="306" customFormat="1" ht="12.75" customHeight="1" x14ac:dyDescent="0.25">
      <c r="A722" s="565">
        <v>42202</v>
      </c>
      <c r="B722" s="566" t="s">
        <v>1215</v>
      </c>
      <c r="C722" s="567"/>
      <c r="D722" s="568" t="s">
        <v>3791</v>
      </c>
      <c r="E722" s="569" t="s">
        <v>900</v>
      </c>
      <c r="F722" s="570" t="s">
        <v>901</v>
      </c>
      <c r="G722" s="570"/>
      <c r="H722" s="571">
        <v>41220</v>
      </c>
      <c r="I722" s="572" t="s">
        <v>537</v>
      </c>
      <c r="J722" s="573" t="s">
        <v>105</v>
      </c>
      <c r="K722" s="574" t="s">
        <v>84</v>
      </c>
      <c r="L722" s="575" t="s">
        <v>163</v>
      </c>
      <c r="M722" s="575" t="s">
        <v>107</v>
      </c>
      <c r="N722" s="576"/>
      <c r="O722" s="577">
        <v>8.2000000000000003E-2</v>
      </c>
      <c r="P722" s="578">
        <v>0</v>
      </c>
      <c r="Q722" s="579">
        <v>0</v>
      </c>
      <c r="R722" s="580">
        <v>3.3000000000000002E-2</v>
      </c>
    </row>
    <row r="723" spans="1:18" s="306" customFormat="1" ht="12.75" customHeight="1" x14ac:dyDescent="0.25">
      <c r="A723" s="565">
        <v>42203</v>
      </c>
      <c r="B723" s="566" t="s">
        <v>1216</v>
      </c>
      <c r="C723" s="567">
        <v>38181</v>
      </c>
      <c r="D723" s="568" t="s">
        <v>2646</v>
      </c>
      <c r="E723" s="569" t="s">
        <v>900</v>
      </c>
      <c r="F723" s="570" t="s">
        <v>901</v>
      </c>
      <c r="G723" s="570"/>
      <c r="H723" s="571">
        <v>41221</v>
      </c>
      <c r="I723" s="572" t="s">
        <v>537</v>
      </c>
      <c r="J723" s="573" t="s">
        <v>105</v>
      </c>
      <c r="K723" s="574" t="s">
        <v>84</v>
      </c>
      <c r="L723" s="575" t="s">
        <v>163</v>
      </c>
      <c r="M723" s="575" t="s">
        <v>107</v>
      </c>
      <c r="N723" s="576" t="s">
        <v>1192</v>
      </c>
      <c r="O723" s="577">
        <v>1</v>
      </c>
      <c r="P723" s="578">
        <v>0</v>
      </c>
      <c r="Q723" s="579">
        <v>0</v>
      </c>
      <c r="R723" s="580">
        <v>0.46500000000000002</v>
      </c>
    </row>
    <row r="724" spans="1:18" s="306" customFormat="1" ht="12.75" customHeight="1" x14ac:dyDescent="0.25">
      <c r="A724" s="565">
        <v>42204</v>
      </c>
      <c r="B724" s="566" t="s">
        <v>3852</v>
      </c>
      <c r="C724" s="567"/>
      <c r="D724" s="568" t="s">
        <v>3791</v>
      </c>
      <c r="E724" s="569" t="s">
        <v>900</v>
      </c>
      <c r="F724" s="570" t="s">
        <v>901</v>
      </c>
      <c r="G724" s="570"/>
      <c r="H724" s="571">
        <v>41221</v>
      </c>
      <c r="I724" s="572" t="s">
        <v>537</v>
      </c>
      <c r="J724" s="573" t="s">
        <v>105</v>
      </c>
      <c r="K724" s="574" t="s">
        <v>84</v>
      </c>
      <c r="L724" s="575" t="s">
        <v>163</v>
      </c>
      <c r="M724" s="575" t="s">
        <v>107</v>
      </c>
      <c r="N724" s="576"/>
      <c r="O724" s="577">
        <v>0.19</v>
      </c>
      <c r="P724" s="578">
        <v>0</v>
      </c>
      <c r="Q724" s="579">
        <v>0</v>
      </c>
      <c r="R724" s="580">
        <v>0</v>
      </c>
    </row>
    <row r="725" spans="1:18" s="306" customFormat="1" ht="12.75" customHeight="1" x14ac:dyDescent="0.25">
      <c r="A725" s="565">
        <v>42205</v>
      </c>
      <c r="B725" s="566" t="s">
        <v>3853</v>
      </c>
      <c r="C725" s="567"/>
      <c r="D725" s="568" t="s">
        <v>3791</v>
      </c>
      <c r="E725" s="569" t="s">
        <v>900</v>
      </c>
      <c r="F725" s="570" t="s">
        <v>901</v>
      </c>
      <c r="G725" s="570"/>
      <c r="H725" s="571">
        <v>41222</v>
      </c>
      <c r="I725" s="572" t="s">
        <v>537</v>
      </c>
      <c r="J725" s="573" t="s">
        <v>105</v>
      </c>
      <c r="K725" s="574" t="s">
        <v>128</v>
      </c>
      <c r="L725" s="575" t="s">
        <v>260</v>
      </c>
      <c r="M725" s="575" t="s">
        <v>261</v>
      </c>
      <c r="N725" s="576"/>
      <c r="O725" s="577">
        <v>0.16400000000000001</v>
      </c>
      <c r="P725" s="578">
        <v>0</v>
      </c>
      <c r="Q725" s="579">
        <v>0</v>
      </c>
      <c r="R725" s="580">
        <v>0</v>
      </c>
    </row>
    <row r="726" spans="1:18" s="306" customFormat="1" ht="12.75" customHeight="1" x14ac:dyDescent="0.25">
      <c r="A726" s="565">
        <v>42212</v>
      </c>
      <c r="B726" s="566" t="s">
        <v>3532</v>
      </c>
      <c r="C726" s="567"/>
      <c r="D726" s="568" t="s">
        <v>3791</v>
      </c>
      <c r="E726" s="569" t="s">
        <v>900</v>
      </c>
      <c r="F726" s="570" t="s">
        <v>901</v>
      </c>
      <c r="G726" s="570"/>
      <c r="H726" s="571">
        <v>41220</v>
      </c>
      <c r="I726" s="572" t="s">
        <v>537</v>
      </c>
      <c r="J726" s="573" t="s">
        <v>105</v>
      </c>
      <c r="K726" s="574" t="s">
        <v>84</v>
      </c>
      <c r="L726" s="575" t="s">
        <v>163</v>
      </c>
      <c r="M726" s="575" t="s">
        <v>107</v>
      </c>
      <c r="N726" s="576"/>
      <c r="O726" s="577">
        <v>9.5000000000000001E-2</v>
      </c>
      <c r="P726" s="578">
        <v>0</v>
      </c>
      <c r="Q726" s="579">
        <v>0</v>
      </c>
      <c r="R726" s="580">
        <v>0.03</v>
      </c>
    </row>
    <row r="727" spans="1:18" s="306" customFormat="1" ht="12.75" customHeight="1" x14ac:dyDescent="0.25">
      <c r="A727" s="565">
        <v>42213</v>
      </c>
      <c r="B727" s="566" t="s">
        <v>3854</v>
      </c>
      <c r="C727" s="567"/>
      <c r="D727" s="568" t="s">
        <v>3791</v>
      </c>
      <c r="E727" s="569" t="s">
        <v>900</v>
      </c>
      <c r="F727" s="570" t="s">
        <v>901</v>
      </c>
      <c r="G727" s="570"/>
      <c r="H727" s="571">
        <v>41221</v>
      </c>
      <c r="I727" s="572" t="s">
        <v>537</v>
      </c>
      <c r="J727" s="573" t="s">
        <v>105</v>
      </c>
      <c r="K727" s="574" t="s">
        <v>128</v>
      </c>
      <c r="L727" s="575" t="s">
        <v>260</v>
      </c>
      <c r="M727" s="575" t="s">
        <v>261</v>
      </c>
      <c r="N727" s="576"/>
      <c r="O727" s="577">
        <v>0.19</v>
      </c>
      <c r="P727" s="578">
        <v>0</v>
      </c>
      <c r="Q727" s="579">
        <v>0</v>
      </c>
      <c r="R727" s="580">
        <v>0</v>
      </c>
    </row>
    <row r="728" spans="1:18" s="306" customFormat="1" ht="12.75" customHeight="1" x14ac:dyDescent="0.25">
      <c r="A728" s="565">
        <v>42214</v>
      </c>
      <c r="B728" s="566" t="s">
        <v>3533</v>
      </c>
      <c r="C728" s="567"/>
      <c r="D728" s="568" t="s">
        <v>3791</v>
      </c>
      <c r="E728" s="569" t="s">
        <v>900</v>
      </c>
      <c r="F728" s="570" t="s">
        <v>901</v>
      </c>
      <c r="G728" s="570"/>
      <c r="H728" s="571">
        <v>41222</v>
      </c>
      <c r="I728" s="572" t="s">
        <v>537</v>
      </c>
      <c r="J728" s="573" t="s">
        <v>105</v>
      </c>
      <c r="K728" s="574" t="s">
        <v>128</v>
      </c>
      <c r="L728" s="575" t="s">
        <v>260</v>
      </c>
      <c r="M728" s="575" t="s">
        <v>261</v>
      </c>
      <c r="N728" s="576"/>
      <c r="O728" s="577">
        <v>0.19</v>
      </c>
      <c r="P728" s="578">
        <v>0</v>
      </c>
      <c r="Q728" s="579">
        <v>0</v>
      </c>
      <c r="R728" s="580">
        <v>1.2999999999999999E-2</v>
      </c>
    </row>
    <row r="729" spans="1:18" s="306" customFormat="1" ht="12.75" customHeight="1" x14ac:dyDescent="0.25">
      <c r="A729" s="565">
        <v>42344</v>
      </c>
      <c r="B729" s="566" t="s">
        <v>1217</v>
      </c>
      <c r="C729" s="567"/>
      <c r="D729" s="568" t="s">
        <v>3791</v>
      </c>
      <c r="E729" s="569" t="s">
        <v>591</v>
      </c>
      <c r="F729" s="570" t="s">
        <v>592</v>
      </c>
      <c r="G729" s="570"/>
      <c r="H729" s="571">
        <v>41244</v>
      </c>
      <c r="I729" s="572" t="s">
        <v>162</v>
      </c>
      <c r="J729" s="573" t="s">
        <v>105</v>
      </c>
      <c r="K729" s="574" t="s">
        <v>140</v>
      </c>
      <c r="L729" s="575" t="s">
        <v>195</v>
      </c>
      <c r="M729" s="575" t="s">
        <v>195</v>
      </c>
      <c r="N729" s="576"/>
      <c r="O729" s="577">
        <v>1.5</v>
      </c>
      <c r="P729" s="578">
        <v>0.20799999999999999</v>
      </c>
      <c r="Q729" s="579">
        <v>0.20799999999999999</v>
      </c>
      <c r="R729" s="580">
        <v>0.11700000000000001</v>
      </c>
    </row>
    <row r="730" spans="1:18" s="306" customFormat="1" ht="12.75" customHeight="1" x14ac:dyDescent="0.25">
      <c r="A730" s="565">
        <v>42346</v>
      </c>
      <c r="B730" s="566" t="s">
        <v>3855</v>
      </c>
      <c r="C730" s="567"/>
      <c r="D730" s="568" t="s">
        <v>3791</v>
      </c>
      <c r="E730" s="569" t="s">
        <v>900</v>
      </c>
      <c r="F730" s="570" t="s">
        <v>901</v>
      </c>
      <c r="G730" s="570"/>
      <c r="H730" s="571">
        <v>41248</v>
      </c>
      <c r="I730" s="572" t="s">
        <v>537</v>
      </c>
      <c r="J730" s="573" t="s">
        <v>105</v>
      </c>
      <c r="K730" s="574" t="s">
        <v>218</v>
      </c>
      <c r="L730" s="575" t="s">
        <v>106</v>
      </c>
      <c r="M730" s="575" t="s">
        <v>107</v>
      </c>
      <c r="N730" s="576"/>
      <c r="O730" s="577">
        <v>0.58199999999999996</v>
      </c>
      <c r="P730" s="578">
        <v>0</v>
      </c>
      <c r="Q730" s="579">
        <v>0</v>
      </c>
      <c r="R730" s="580">
        <v>0</v>
      </c>
    </row>
    <row r="731" spans="1:18" s="306" customFormat="1" ht="12.75" customHeight="1" x14ac:dyDescent="0.25">
      <c r="A731" s="565">
        <v>42347</v>
      </c>
      <c r="B731" s="566" t="s">
        <v>1218</v>
      </c>
      <c r="C731" s="567"/>
      <c r="D731" s="568" t="s">
        <v>3791</v>
      </c>
      <c r="E731" s="569" t="s">
        <v>900</v>
      </c>
      <c r="F731" s="570" t="s">
        <v>901</v>
      </c>
      <c r="G731" s="570"/>
      <c r="H731" s="571">
        <v>41248</v>
      </c>
      <c r="I731" s="572" t="s">
        <v>537</v>
      </c>
      <c r="J731" s="573" t="s">
        <v>105</v>
      </c>
      <c r="K731" s="574" t="s">
        <v>124</v>
      </c>
      <c r="L731" s="575" t="s">
        <v>92</v>
      </c>
      <c r="M731" s="575" t="s">
        <v>195</v>
      </c>
      <c r="N731" s="576" t="s">
        <v>1219</v>
      </c>
      <c r="O731" s="577">
        <v>2</v>
      </c>
      <c r="P731" s="578">
        <v>0</v>
      </c>
      <c r="Q731" s="579">
        <v>0</v>
      </c>
      <c r="R731" s="580">
        <v>0.78300000000000003</v>
      </c>
    </row>
    <row r="732" spans="1:18" s="306" customFormat="1" ht="12.75" customHeight="1" x14ac:dyDescent="0.25">
      <c r="A732" s="565">
        <v>42349</v>
      </c>
      <c r="B732" s="566" t="s">
        <v>3856</v>
      </c>
      <c r="C732" s="567"/>
      <c r="D732" s="568" t="s">
        <v>3791</v>
      </c>
      <c r="E732" s="569" t="s">
        <v>900</v>
      </c>
      <c r="F732" s="570" t="s">
        <v>901</v>
      </c>
      <c r="G732" s="570"/>
      <c r="H732" s="571">
        <v>41247</v>
      </c>
      <c r="I732" s="572" t="s">
        <v>537</v>
      </c>
      <c r="J732" s="573" t="s">
        <v>105</v>
      </c>
      <c r="K732" s="574" t="s">
        <v>128</v>
      </c>
      <c r="L732" s="575" t="s">
        <v>260</v>
      </c>
      <c r="M732" s="575" t="s">
        <v>261</v>
      </c>
      <c r="N732" s="576"/>
      <c r="O732" s="577">
        <v>0.49</v>
      </c>
      <c r="P732" s="578">
        <v>0</v>
      </c>
      <c r="Q732" s="579">
        <v>0</v>
      </c>
      <c r="R732" s="580">
        <v>0</v>
      </c>
    </row>
    <row r="733" spans="1:18" s="306" customFormat="1" ht="12.75" customHeight="1" x14ac:dyDescent="0.25">
      <c r="A733" s="565">
        <v>42350</v>
      </c>
      <c r="B733" s="566" t="s">
        <v>1220</v>
      </c>
      <c r="C733" s="567">
        <v>38655</v>
      </c>
      <c r="D733" s="568" t="s">
        <v>2706</v>
      </c>
      <c r="E733" s="569" t="s">
        <v>900</v>
      </c>
      <c r="F733" s="570" t="s">
        <v>901</v>
      </c>
      <c r="G733" s="570"/>
      <c r="H733" s="571">
        <v>41248</v>
      </c>
      <c r="I733" s="572" t="s">
        <v>537</v>
      </c>
      <c r="J733" s="573" t="s">
        <v>105</v>
      </c>
      <c r="K733" s="574" t="s">
        <v>390</v>
      </c>
      <c r="L733" s="575" t="s">
        <v>92</v>
      </c>
      <c r="M733" s="575" t="s">
        <v>195</v>
      </c>
      <c r="N733" s="576"/>
      <c r="O733" s="577">
        <v>0.5</v>
      </c>
      <c r="P733" s="578">
        <v>0</v>
      </c>
      <c r="Q733" s="579">
        <v>0</v>
      </c>
      <c r="R733" s="580">
        <v>0.27200000000000002</v>
      </c>
    </row>
    <row r="734" spans="1:18" s="306" customFormat="1" ht="12.75" customHeight="1" x14ac:dyDescent="0.25">
      <c r="A734" s="565">
        <v>42351</v>
      </c>
      <c r="B734" s="566" t="s">
        <v>1221</v>
      </c>
      <c r="C734" s="567"/>
      <c r="D734" s="568" t="s">
        <v>3791</v>
      </c>
      <c r="E734" s="569" t="s">
        <v>900</v>
      </c>
      <c r="F734" s="570" t="s">
        <v>901</v>
      </c>
      <c r="G734" s="570"/>
      <c r="H734" s="571">
        <v>41247</v>
      </c>
      <c r="I734" s="572" t="s">
        <v>537</v>
      </c>
      <c r="J734" s="573" t="s">
        <v>105</v>
      </c>
      <c r="K734" s="574" t="s">
        <v>124</v>
      </c>
      <c r="L734" s="575" t="s">
        <v>106</v>
      </c>
      <c r="M734" s="575" t="s">
        <v>107</v>
      </c>
      <c r="N734" s="576"/>
      <c r="O734" s="577">
        <v>1</v>
      </c>
      <c r="P734" s="578">
        <v>0</v>
      </c>
      <c r="Q734" s="579">
        <v>0</v>
      </c>
      <c r="R734" s="580">
        <v>0.433</v>
      </c>
    </row>
    <row r="735" spans="1:18" s="306" customFormat="1" ht="12.75" customHeight="1" x14ac:dyDescent="0.25">
      <c r="A735" s="565">
        <v>42352</v>
      </c>
      <c r="B735" s="566" t="s">
        <v>1222</v>
      </c>
      <c r="C735" s="567"/>
      <c r="D735" s="568" t="s">
        <v>3791</v>
      </c>
      <c r="E735" s="569" t="s">
        <v>900</v>
      </c>
      <c r="F735" s="570" t="s">
        <v>901</v>
      </c>
      <c r="G735" s="570"/>
      <c r="H735" s="571">
        <v>41249</v>
      </c>
      <c r="I735" s="572" t="s">
        <v>537</v>
      </c>
      <c r="J735" s="573" t="s">
        <v>105</v>
      </c>
      <c r="K735" s="574" t="s">
        <v>112</v>
      </c>
      <c r="L735" s="575" t="s">
        <v>106</v>
      </c>
      <c r="M735" s="575" t="s">
        <v>107</v>
      </c>
      <c r="N735" s="576"/>
      <c r="O735" s="577">
        <v>1</v>
      </c>
      <c r="P735" s="578">
        <v>0</v>
      </c>
      <c r="Q735" s="579">
        <v>0</v>
      </c>
      <c r="R735" s="580">
        <v>0.35899999999999999</v>
      </c>
    </row>
    <row r="736" spans="1:18" s="306" customFormat="1" ht="12.75" customHeight="1" x14ac:dyDescent="0.25">
      <c r="A736" s="565">
        <v>42353</v>
      </c>
      <c r="B736" s="566" t="s">
        <v>1223</v>
      </c>
      <c r="C736" s="567"/>
      <c r="D736" s="568" t="s">
        <v>3791</v>
      </c>
      <c r="E736" s="569" t="s">
        <v>900</v>
      </c>
      <c r="F736" s="570" t="s">
        <v>901</v>
      </c>
      <c r="G736" s="570"/>
      <c r="H736" s="571">
        <v>41249</v>
      </c>
      <c r="I736" s="572" t="s">
        <v>537</v>
      </c>
      <c r="J736" s="573" t="s">
        <v>105</v>
      </c>
      <c r="K736" s="574" t="s">
        <v>112</v>
      </c>
      <c r="L736" s="575" t="s">
        <v>106</v>
      </c>
      <c r="M736" s="575" t="s">
        <v>107</v>
      </c>
      <c r="N736" s="576"/>
      <c r="O736" s="577">
        <v>1</v>
      </c>
      <c r="P736" s="578">
        <v>0</v>
      </c>
      <c r="Q736" s="579">
        <v>0</v>
      </c>
      <c r="R736" s="580">
        <v>0.443</v>
      </c>
    </row>
    <row r="737" spans="1:18" s="306" customFormat="1" ht="12.75" customHeight="1" x14ac:dyDescent="0.25">
      <c r="A737" s="565">
        <v>42354</v>
      </c>
      <c r="B737" s="566" t="s">
        <v>1224</v>
      </c>
      <c r="C737" s="567"/>
      <c r="D737" s="568" t="s">
        <v>3791</v>
      </c>
      <c r="E737" s="569" t="s">
        <v>900</v>
      </c>
      <c r="F737" s="570" t="s">
        <v>901</v>
      </c>
      <c r="G737" s="570"/>
      <c r="H737" s="571">
        <v>41249</v>
      </c>
      <c r="I737" s="572" t="s">
        <v>537</v>
      </c>
      <c r="J737" s="573" t="s">
        <v>105</v>
      </c>
      <c r="K737" s="574" t="s">
        <v>112</v>
      </c>
      <c r="L737" s="575" t="s">
        <v>106</v>
      </c>
      <c r="M737" s="575" t="s">
        <v>107</v>
      </c>
      <c r="N737" s="576"/>
      <c r="O737" s="577">
        <v>0.75</v>
      </c>
      <c r="P737" s="578">
        <v>0</v>
      </c>
      <c r="Q737" s="579">
        <v>0</v>
      </c>
      <c r="R737" s="580">
        <v>0.22900000000000001</v>
      </c>
    </row>
    <row r="738" spans="1:18" s="306" customFormat="1" ht="12.75" customHeight="1" x14ac:dyDescent="0.25">
      <c r="A738" s="565">
        <v>42355</v>
      </c>
      <c r="B738" s="566" t="s">
        <v>1225</v>
      </c>
      <c r="C738" s="567"/>
      <c r="D738" s="568" t="s">
        <v>3791</v>
      </c>
      <c r="E738" s="569" t="s">
        <v>900</v>
      </c>
      <c r="F738" s="570" t="s">
        <v>901</v>
      </c>
      <c r="G738" s="570"/>
      <c r="H738" s="571">
        <v>41250</v>
      </c>
      <c r="I738" s="572" t="s">
        <v>537</v>
      </c>
      <c r="J738" s="573" t="s">
        <v>105</v>
      </c>
      <c r="K738" s="574" t="s">
        <v>84</v>
      </c>
      <c r="L738" s="575" t="s">
        <v>163</v>
      </c>
      <c r="M738" s="575" t="s">
        <v>107</v>
      </c>
      <c r="N738" s="576"/>
      <c r="O738" s="577">
        <v>0.433</v>
      </c>
      <c r="P738" s="578">
        <v>0</v>
      </c>
      <c r="Q738" s="579">
        <v>0</v>
      </c>
      <c r="R738" s="580">
        <v>5.6000000000000001E-2</v>
      </c>
    </row>
    <row r="739" spans="1:18" s="306" customFormat="1" ht="12.75" customHeight="1" x14ac:dyDescent="0.25">
      <c r="A739" s="565">
        <v>42356</v>
      </c>
      <c r="B739" s="566" t="s">
        <v>3857</v>
      </c>
      <c r="C739" s="567"/>
      <c r="D739" s="568" t="s">
        <v>3791</v>
      </c>
      <c r="E739" s="569" t="s">
        <v>900</v>
      </c>
      <c r="F739" s="570" t="s">
        <v>901</v>
      </c>
      <c r="G739" s="570"/>
      <c r="H739" s="571">
        <v>41253</v>
      </c>
      <c r="I739" s="572" t="s">
        <v>537</v>
      </c>
      <c r="J739" s="573" t="s">
        <v>105</v>
      </c>
      <c r="K739" s="574" t="s">
        <v>128</v>
      </c>
      <c r="L739" s="575" t="s">
        <v>260</v>
      </c>
      <c r="M739" s="575" t="s">
        <v>261</v>
      </c>
      <c r="N739" s="576"/>
      <c r="O739" s="577">
        <v>0.496</v>
      </c>
      <c r="P739" s="578">
        <v>7.0000000000000001E-3</v>
      </c>
      <c r="Q739" s="579">
        <v>7.0000000000000001E-3</v>
      </c>
      <c r="R739" s="580">
        <v>0</v>
      </c>
    </row>
    <row r="740" spans="1:18" s="306" customFormat="1" ht="12.75" customHeight="1" x14ac:dyDescent="0.25">
      <c r="A740" s="565">
        <v>42357</v>
      </c>
      <c r="B740" s="566" t="s">
        <v>1226</v>
      </c>
      <c r="C740" s="567"/>
      <c r="D740" s="568" t="s">
        <v>3791</v>
      </c>
      <c r="E740" s="569" t="s">
        <v>900</v>
      </c>
      <c r="F740" s="570" t="s">
        <v>901</v>
      </c>
      <c r="G740" s="570"/>
      <c r="H740" s="571">
        <v>41253</v>
      </c>
      <c r="I740" s="572" t="s">
        <v>537</v>
      </c>
      <c r="J740" s="573" t="s">
        <v>105</v>
      </c>
      <c r="K740" s="574" t="s">
        <v>124</v>
      </c>
      <c r="L740" s="575" t="s">
        <v>163</v>
      </c>
      <c r="M740" s="575" t="s">
        <v>107</v>
      </c>
      <c r="N740" s="576"/>
      <c r="O740" s="577">
        <v>0.3</v>
      </c>
      <c r="P740" s="578">
        <v>0</v>
      </c>
      <c r="Q740" s="579">
        <v>0</v>
      </c>
      <c r="R740" s="580">
        <v>0.126</v>
      </c>
    </row>
    <row r="741" spans="1:18" s="306" customFormat="1" ht="12.75" customHeight="1" x14ac:dyDescent="0.25">
      <c r="A741" s="565">
        <v>42359</v>
      </c>
      <c r="B741" s="566" t="s">
        <v>3858</v>
      </c>
      <c r="C741" s="567"/>
      <c r="D741" s="568" t="s">
        <v>3791</v>
      </c>
      <c r="E741" s="569" t="s">
        <v>900</v>
      </c>
      <c r="F741" s="570" t="s">
        <v>901</v>
      </c>
      <c r="G741" s="570"/>
      <c r="H741" s="571">
        <v>41254</v>
      </c>
      <c r="I741" s="572" t="s">
        <v>537</v>
      </c>
      <c r="J741" s="573" t="s">
        <v>105</v>
      </c>
      <c r="K741" s="574" t="s">
        <v>84</v>
      </c>
      <c r="L741" s="575" t="s">
        <v>163</v>
      </c>
      <c r="M741" s="575" t="s">
        <v>107</v>
      </c>
      <c r="N741" s="576"/>
      <c r="O741" s="577">
        <v>0.27</v>
      </c>
      <c r="P741" s="578">
        <v>0</v>
      </c>
      <c r="Q741" s="579">
        <v>0</v>
      </c>
      <c r="R741" s="580">
        <v>0</v>
      </c>
    </row>
    <row r="742" spans="1:18" s="306" customFormat="1" ht="12.75" customHeight="1" x14ac:dyDescent="0.25">
      <c r="A742" s="565">
        <v>42360</v>
      </c>
      <c r="B742" s="566" t="s">
        <v>3859</v>
      </c>
      <c r="C742" s="567"/>
      <c r="D742" s="568" t="s">
        <v>3791</v>
      </c>
      <c r="E742" s="569" t="s">
        <v>900</v>
      </c>
      <c r="F742" s="570" t="s">
        <v>901</v>
      </c>
      <c r="G742" s="570"/>
      <c r="H742" s="571">
        <v>41254</v>
      </c>
      <c r="I742" s="572" t="s">
        <v>537</v>
      </c>
      <c r="J742" s="573" t="s">
        <v>105</v>
      </c>
      <c r="K742" s="574" t="s">
        <v>124</v>
      </c>
      <c r="L742" s="575" t="s">
        <v>163</v>
      </c>
      <c r="M742" s="575" t="s">
        <v>107</v>
      </c>
      <c r="N742" s="576"/>
      <c r="O742" s="577">
        <v>0.28499999999999998</v>
      </c>
      <c r="P742" s="578">
        <v>0</v>
      </c>
      <c r="Q742" s="579">
        <v>0</v>
      </c>
      <c r="R742" s="580">
        <v>0</v>
      </c>
    </row>
    <row r="743" spans="1:18" s="306" customFormat="1" ht="12.75" customHeight="1" x14ac:dyDescent="0.25">
      <c r="A743" s="565">
        <v>42364</v>
      </c>
      <c r="B743" s="566" t="s">
        <v>1227</v>
      </c>
      <c r="C743" s="567"/>
      <c r="D743" s="568" t="s">
        <v>3791</v>
      </c>
      <c r="E743" s="569" t="s">
        <v>900</v>
      </c>
      <c r="F743" s="570" t="s">
        <v>901</v>
      </c>
      <c r="G743" s="570"/>
      <c r="H743" s="571">
        <v>41257</v>
      </c>
      <c r="I743" s="572" t="s">
        <v>537</v>
      </c>
      <c r="J743" s="573" t="s">
        <v>105</v>
      </c>
      <c r="K743" s="574" t="s">
        <v>124</v>
      </c>
      <c r="L743" s="575" t="s">
        <v>163</v>
      </c>
      <c r="M743" s="575" t="s">
        <v>107</v>
      </c>
      <c r="N743" s="576"/>
      <c r="O743" s="577">
        <v>1</v>
      </c>
      <c r="P743" s="578">
        <v>0</v>
      </c>
      <c r="Q743" s="579">
        <v>0</v>
      </c>
      <c r="R743" s="580">
        <v>0.33100000000000002</v>
      </c>
    </row>
    <row r="744" spans="1:18" s="306" customFormat="1" ht="12.75" customHeight="1" x14ac:dyDescent="0.25">
      <c r="A744" s="565">
        <v>42365</v>
      </c>
      <c r="B744" s="566" t="s">
        <v>1228</v>
      </c>
      <c r="C744" s="567"/>
      <c r="D744" s="568" t="s">
        <v>3791</v>
      </c>
      <c r="E744" s="569" t="s">
        <v>900</v>
      </c>
      <c r="F744" s="570" t="s">
        <v>901</v>
      </c>
      <c r="G744" s="570"/>
      <c r="H744" s="571">
        <v>41257</v>
      </c>
      <c r="I744" s="572" t="s">
        <v>537</v>
      </c>
      <c r="J744" s="573" t="s">
        <v>105</v>
      </c>
      <c r="K744" s="574" t="s">
        <v>84</v>
      </c>
      <c r="L744" s="575" t="s">
        <v>163</v>
      </c>
      <c r="M744" s="575" t="s">
        <v>107</v>
      </c>
      <c r="N744" s="576"/>
      <c r="O744" s="577">
        <v>0.27500000000000002</v>
      </c>
      <c r="P744" s="578">
        <v>0</v>
      </c>
      <c r="Q744" s="579">
        <v>0</v>
      </c>
      <c r="R744" s="580">
        <v>8.5000000000000006E-2</v>
      </c>
    </row>
    <row r="745" spans="1:18" s="306" customFormat="1" ht="12.75" customHeight="1" x14ac:dyDescent="0.25">
      <c r="A745" s="565">
        <v>42366</v>
      </c>
      <c r="B745" s="566" t="s">
        <v>1229</v>
      </c>
      <c r="C745" s="567"/>
      <c r="D745" s="568" t="s">
        <v>3791</v>
      </c>
      <c r="E745" s="569" t="s">
        <v>900</v>
      </c>
      <c r="F745" s="570" t="s">
        <v>901</v>
      </c>
      <c r="G745" s="570"/>
      <c r="H745" s="571">
        <v>41260</v>
      </c>
      <c r="I745" s="572" t="s">
        <v>537</v>
      </c>
      <c r="J745" s="573" t="s">
        <v>105</v>
      </c>
      <c r="K745" s="574" t="s">
        <v>128</v>
      </c>
      <c r="L745" s="575" t="s">
        <v>163</v>
      </c>
      <c r="M745" s="575" t="s">
        <v>107</v>
      </c>
      <c r="N745" s="576"/>
      <c r="O745" s="577">
        <v>0.3</v>
      </c>
      <c r="P745" s="578">
        <v>0</v>
      </c>
      <c r="Q745" s="579">
        <v>0</v>
      </c>
      <c r="R745" s="580">
        <v>0.14199999999999999</v>
      </c>
    </row>
    <row r="746" spans="1:18" s="306" customFormat="1" ht="12.75" customHeight="1" x14ac:dyDescent="0.25">
      <c r="A746" s="565">
        <v>42375</v>
      </c>
      <c r="B746" s="566" t="s">
        <v>1230</v>
      </c>
      <c r="C746" s="567">
        <v>392</v>
      </c>
      <c r="D746" s="568" t="s">
        <v>1231</v>
      </c>
      <c r="E746" s="569" t="s">
        <v>88</v>
      </c>
      <c r="F746" s="570" t="s">
        <v>89</v>
      </c>
      <c r="G746" s="570" t="s">
        <v>90</v>
      </c>
      <c r="H746" s="571">
        <v>32994</v>
      </c>
      <c r="I746" s="572" t="s">
        <v>1232</v>
      </c>
      <c r="J746" s="573" t="s">
        <v>101</v>
      </c>
      <c r="K746" s="574" t="s">
        <v>102</v>
      </c>
      <c r="L746" s="575" t="s">
        <v>101</v>
      </c>
      <c r="M746" s="575" t="s">
        <v>101</v>
      </c>
      <c r="N746" s="576" t="s">
        <v>1233</v>
      </c>
      <c r="O746" s="577">
        <v>57</v>
      </c>
      <c r="P746" s="578">
        <v>39.521000000000001</v>
      </c>
      <c r="Q746" s="579">
        <v>39.521000000000001</v>
      </c>
      <c r="R746" s="580">
        <v>39.835000000000001</v>
      </c>
    </row>
    <row r="747" spans="1:18" s="306" customFormat="1" ht="12.75" customHeight="1" x14ac:dyDescent="0.25">
      <c r="A747" s="565">
        <v>42376</v>
      </c>
      <c r="B747" s="566" t="s">
        <v>1234</v>
      </c>
      <c r="C747" s="567">
        <v>392</v>
      </c>
      <c r="D747" s="568" t="s">
        <v>1231</v>
      </c>
      <c r="E747" s="569" t="s">
        <v>88</v>
      </c>
      <c r="F747" s="570" t="s">
        <v>89</v>
      </c>
      <c r="G747" s="570"/>
      <c r="H747" s="571">
        <v>32994</v>
      </c>
      <c r="I747" s="572" t="s">
        <v>1232</v>
      </c>
      <c r="J747" s="573" t="s">
        <v>101</v>
      </c>
      <c r="K747" s="574" t="s">
        <v>102</v>
      </c>
      <c r="L747" s="575" t="s">
        <v>101</v>
      </c>
      <c r="M747" s="575" t="s">
        <v>101</v>
      </c>
      <c r="N747" s="576" t="s">
        <v>1233</v>
      </c>
      <c r="O747" s="577">
        <v>19</v>
      </c>
      <c r="P747" s="578">
        <v>4.9790000000000001</v>
      </c>
      <c r="Q747" s="579">
        <v>4.9790000000000001</v>
      </c>
      <c r="R747" s="580">
        <v>4.665</v>
      </c>
    </row>
    <row r="748" spans="1:18" s="306" customFormat="1" ht="12.75" customHeight="1" x14ac:dyDescent="0.25">
      <c r="A748" s="565">
        <v>42385</v>
      </c>
      <c r="B748" s="566" t="s">
        <v>3860</v>
      </c>
      <c r="C748" s="567"/>
      <c r="D748" s="568" t="s">
        <v>3791</v>
      </c>
      <c r="E748" s="569" t="s">
        <v>900</v>
      </c>
      <c r="F748" s="570" t="s">
        <v>901</v>
      </c>
      <c r="G748" s="570"/>
      <c r="H748" s="571">
        <v>41267</v>
      </c>
      <c r="I748" s="572" t="s">
        <v>537</v>
      </c>
      <c r="J748" s="573" t="s">
        <v>105</v>
      </c>
      <c r="K748" s="574" t="s">
        <v>124</v>
      </c>
      <c r="L748" s="575" t="s">
        <v>92</v>
      </c>
      <c r="M748" s="575" t="s">
        <v>195</v>
      </c>
      <c r="N748" s="576"/>
      <c r="O748" s="577">
        <v>0.155</v>
      </c>
      <c r="P748" s="578">
        <v>0</v>
      </c>
      <c r="Q748" s="579">
        <v>0</v>
      </c>
      <c r="R748" s="580">
        <v>0</v>
      </c>
    </row>
    <row r="749" spans="1:18" s="306" customFormat="1" ht="12.75" customHeight="1" x14ac:dyDescent="0.25">
      <c r="A749" s="565">
        <v>42394</v>
      </c>
      <c r="B749" s="566" t="s">
        <v>1235</v>
      </c>
      <c r="C749" s="567"/>
      <c r="D749" s="568" t="s">
        <v>3791</v>
      </c>
      <c r="E749" s="569" t="s">
        <v>591</v>
      </c>
      <c r="F749" s="570" t="s">
        <v>592</v>
      </c>
      <c r="G749" s="570"/>
      <c r="H749" s="571">
        <v>41276</v>
      </c>
      <c r="I749" s="572" t="s">
        <v>534</v>
      </c>
      <c r="J749" s="573" t="s">
        <v>92</v>
      </c>
      <c r="K749" s="574" t="s">
        <v>128</v>
      </c>
      <c r="L749" s="575" t="s">
        <v>92</v>
      </c>
      <c r="M749" s="575" t="s">
        <v>92</v>
      </c>
      <c r="N749" s="576"/>
      <c r="O749" s="577">
        <v>1.5</v>
      </c>
      <c r="P749" s="578">
        <v>0.219</v>
      </c>
      <c r="Q749" s="579">
        <v>0.219</v>
      </c>
      <c r="R749" s="580">
        <v>0.13900000000000001</v>
      </c>
    </row>
    <row r="750" spans="1:18" s="306" customFormat="1" ht="12.75" customHeight="1" x14ac:dyDescent="0.25">
      <c r="A750" s="565">
        <v>42411</v>
      </c>
      <c r="B750" s="566" t="s">
        <v>3861</v>
      </c>
      <c r="C750" s="567"/>
      <c r="D750" s="568" t="s">
        <v>3791</v>
      </c>
      <c r="E750" s="569" t="s">
        <v>900</v>
      </c>
      <c r="F750" s="570" t="s">
        <v>901</v>
      </c>
      <c r="G750" s="570"/>
      <c r="H750" s="571">
        <v>41288</v>
      </c>
      <c r="I750" s="572" t="s">
        <v>537</v>
      </c>
      <c r="J750" s="573" t="s">
        <v>105</v>
      </c>
      <c r="K750" s="574" t="s">
        <v>390</v>
      </c>
      <c r="L750" s="575" t="s">
        <v>92</v>
      </c>
      <c r="M750" s="575" t="s">
        <v>195</v>
      </c>
      <c r="N750" s="576"/>
      <c r="O750" s="577">
        <v>0.14299999999999999</v>
      </c>
      <c r="P750" s="578">
        <v>0</v>
      </c>
      <c r="Q750" s="579">
        <v>0</v>
      </c>
      <c r="R750" s="580">
        <v>0</v>
      </c>
    </row>
    <row r="751" spans="1:18" s="306" customFormat="1" ht="12.75" customHeight="1" x14ac:dyDescent="0.25">
      <c r="A751" s="565">
        <v>42412</v>
      </c>
      <c r="B751" s="566" t="s">
        <v>3862</v>
      </c>
      <c r="C751" s="567"/>
      <c r="D751" s="568" t="s">
        <v>3791</v>
      </c>
      <c r="E751" s="569" t="s">
        <v>900</v>
      </c>
      <c r="F751" s="570" t="s">
        <v>901</v>
      </c>
      <c r="G751" s="570"/>
      <c r="H751" s="571">
        <v>41290</v>
      </c>
      <c r="I751" s="572" t="s">
        <v>537</v>
      </c>
      <c r="J751" s="573" t="s">
        <v>105</v>
      </c>
      <c r="K751" s="574" t="s">
        <v>128</v>
      </c>
      <c r="L751" s="575" t="s">
        <v>260</v>
      </c>
      <c r="M751" s="575" t="s">
        <v>261</v>
      </c>
      <c r="N751" s="576"/>
      <c r="O751" s="577">
        <v>0.16200000000000001</v>
      </c>
      <c r="P751" s="578">
        <v>0</v>
      </c>
      <c r="Q751" s="579">
        <v>0</v>
      </c>
      <c r="R751" s="580">
        <v>0</v>
      </c>
    </row>
    <row r="752" spans="1:18" s="306" customFormat="1" ht="12.75" customHeight="1" x14ac:dyDescent="0.25">
      <c r="A752" s="565">
        <v>42413</v>
      </c>
      <c r="B752" s="566" t="s">
        <v>3863</v>
      </c>
      <c r="C752" s="567"/>
      <c r="D752" s="568" t="s">
        <v>3791</v>
      </c>
      <c r="E752" s="569" t="s">
        <v>900</v>
      </c>
      <c r="F752" s="570" t="s">
        <v>901</v>
      </c>
      <c r="G752" s="570"/>
      <c r="H752" s="571">
        <v>41288</v>
      </c>
      <c r="I752" s="572" t="s">
        <v>537</v>
      </c>
      <c r="J752" s="573" t="s">
        <v>105</v>
      </c>
      <c r="K752" s="574" t="s">
        <v>124</v>
      </c>
      <c r="L752" s="575" t="s">
        <v>163</v>
      </c>
      <c r="M752" s="575" t="s">
        <v>107</v>
      </c>
      <c r="N752" s="576"/>
      <c r="O752" s="577">
        <v>0.19</v>
      </c>
      <c r="P752" s="578">
        <v>0</v>
      </c>
      <c r="Q752" s="579">
        <v>0</v>
      </c>
      <c r="R752" s="580">
        <v>0</v>
      </c>
    </row>
    <row r="753" spans="1:18" s="306" customFormat="1" ht="12.75" customHeight="1" x14ac:dyDescent="0.25">
      <c r="A753" s="565">
        <v>42414</v>
      </c>
      <c r="B753" s="566" t="s">
        <v>3864</v>
      </c>
      <c r="C753" s="567"/>
      <c r="D753" s="568" t="s">
        <v>3791</v>
      </c>
      <c r="E753" s="569" t="s">
        <v>900</v>
      </c>
      <c r="F753" s="570" t="s">
        <v>901</v>
      </c>
      <c r="G753" s="570"/>
      <c r="H753" s="571">
        <v>41285</v>
      </c>
      <c r="I753" s="572" t="s">
        <v>537</v>
      </c>
      <c r="J753" s="573" t="s">
        <v>105</v>
      </c>
      <c r="K753" s="574" t="s">
        <v>179</v>
      </c>
      <c r="L753" s="575" t="s">
        <v>195</v>
      </c>
      <c r="M753" s="575" t="s">
        <v>195</v>
      </c>
      <c r="N753" s="576"/>
      <c r="O753" s="577">
        <v>0.19</v>
      </c>
      <c r="P753" s="578">
        <v>0</v>
      </c>
      <c r="Q753" s="579">
        <v>0</v>
      </c>
      <c r="R753" s="580">
        <v>0</v>
      </c>
    </row>
    <row r="754" spans="1:18" s="306" customFormat="1" ht="12.75" customHeight="1" x14ac:dyDescent="0.25">
      <c r="A754" s="565">
        <v>42424</v>
      </c>
      <c r="B754" s="566" t="s">
        <v>1236</v>
      </c>
      <c r="C754" s="567">
        <v>38437</v>
      </c>
      <c r="D754" s="568" t="s">
        <v>2891</v>
      </c>
      <c r="E754" s="569" t="s">
        <v>591</v>
      </c>
      <c r="F754" s="570" t="s">
        <v>592</v>
      </c>
      <c r="G754" s="570"/>
      <c r="H754" s="571">
        <v>41283</v>
      </c>
      <c r="I754" s="572" t="s">
        <v>293</v>
      </c>
      <c r="J754" s="573" t="s">
        <v>105</v>
      </c>
      <c r="K754" s="574" t="s">
        <v>128</v>
      </c>
      <c r="L754" s="575" t="s">
        <v>260</v>
      </c>
      <c r="M754" s="575" t="s">
        <v>261</v>
      </c>
      <c r="N754" s="576"/>
      <c r="O754" s="577">
        <v>2</v>
      </c>
      <c r="P754" s="578">
        <v>0</v>
      </c>
      <c r="Q754" s="579">
        <v>0</v>
      </c>
      <c r="R754" s="580">
        <v>0</v>
      </c>
    </row>
    <row r="755" spans="1:18" s="306" customFormat="1" ht="12.75" customHeight="1" x14ac:dyDescent="0.25">
      <c r="A755" s="565">
        <v>42431</v>
      </c>
      <c r="B755" s="566" t="s">
        <v>3865</v>
      </c>
      <c r="C755" s="567"/>
      <c r="D755" s="568" t="s">
        <v>3791</v>
      </c>
      <c r="E755" s="569" t="s">
        <v>900</v>
      </c>
      <c r="F755" s="570" t="s">
        <v>901</v>
      </c>
      <c r="G755" s="570"/>
      <c r="H755" s="571">
        <v>41285</v>
      </c>
      <c r="I755" s="572" t="s">
        <v>537</v>
      </c>
      <c r="J755" s="573" t="s">
        <v>105</v>
      </c>
      <c r="K755" s="574" t="s">
        <v>140</v>
      </c>
      <c r="L755" s="575" t="s">
        <v>195</v>
      </c>
      <c r="M755" s="575" t="s">
        <v>195</v>
      </c>
      <c r="N755" s="576"/>
      <c r="O755" s="577">
        <v>0.2</v>
      </c>
      <c r="P755" s="578">
        <v>0</v>
      </c>
      <c r="Q755" s="579">
        <v>0</v>
      </c>
      <c r="R755" s="580">
        <v>0</v>
      </c>
    </row>
    <row r="756" spans="1:18" s="306" customFormat="1" ht="12.75" customHeight="1" x14ac:dyDescent="0.25">
      <c r="A756" s="565">
        <v>42432</v>
      </c>
      <c r="B756" s="566" t="s">
        <v>3866</v>
      </c>
      <c r="C756" s="567"/>
      <c r="D756" s="568" t="s">
        <v>3791</v>
      </c>
      <c r="E756" s="569" t="s">
        <v>900</v>
      </c>
      <c r="F756" s="570" t="s">
        <v>901</v>
      </c>
      <c r="G756" s="570"/>
      <c r="H756" s="571">
        <v>41285</v>
      </c>
      <c r="I756" s="572" t="s">
        <v>537</v>
      </c>
      <c r="J756" s="573" t="s">
        <v>105</v>
      </c>
      <c r="K756" s="574" t="s">
        <v>128</v>
      </c>
      <c r="L756" s="575" t="s">
        <v>260</v>
      </c>
      <c r="M756" s="575" t="s">
        <v>261</v>
      </c>
      <c r="N756" s="576"/>
      <c r="O756" s="577">
        <v>0.19</v>
      </c>
      <c r="P756" s="578">
        <v>0</v>
      </c>
      <c r="Q756" s="579">
        <v>0</v>
      </c>
      <c r="R756" s="580">
        <v>0</v>
      </c>
    </row>
    <row r="757" spans="1:18" s="306" customFormat="1" ht="12.75" customHeight="1" x14ac:dyDescent="0.25">
      <c r="A757" s="565">
        <v>42433</v>
      </c>
      <c r="B757" s="566" t="s">
        <v>3867</v>
      </c>
      <c r="C757" s="567"/>
      <c r="D757" s="568" t="s">
        <v>3791</v>
      </c>
      <c r="E757" s="569" t="s">
        <v>900</v>
      </c>
      <c r="F757" s="570" t="s">
        <v>901</v>
      </c>
      <c r="G757" s="570"/>
      <c r="H757" s="571">
        <v>41288</v>
      </c>
      <c r="I757" s="572" t="s">
        <v>537</v>
      </c>
      <c r="J757" s="573" t="s">
        <v>105</v>
      </c>
      <c r="K757" s="574" t="s">
        <v>124</v>
      </c>
      <c r="L757" s="575" t="s">
        <v>92</v>
      </c>
      <c r="M757" s="575" t="s">
        <v>195</v>
      </c>
      <c r="N757" s="576"/>
      <c r="O757" s="577">
        <v>0.15</v>
      </c>
      <c r="P757" s="578">
        <v>0</v>
      </c>
      <c r="Q757" s="579">
        <v>0</v>
      </c>
      <c r="R757" s="580">
        <v>0</v>
      </c>
    </row>
    <row r="758" spans="1:18" s="306" customFormat="1" ht="12.75" customHeight="1" x14ac:dyDescent="0.25">
      <c r="A758" s="565">
        <v>42438</v>
      </c>
      <c r="B758" s="566" t="s">
        <v>3868</v>
      </c>
      <c r="C758" s="567"/>
      <c r="D758" s="568" t="s">
        <v>3791</v>
      </c>
      <c r="E758" s="569" t="s">
        <v>900</v>
      </c>
      <c r="F758" s="570" t="s">
        <v>901</v>
      </c>
      <c r="G758" s="570"/>
      <c r="H758" s="571">
        <v>41292</v>
      </c>
      <c r="I758" s="572" t="s">
        <v>537</v>
      </c>
      <c r="J758" s="573" t="s">
        <v>105</v>
      </c>
      <c r="K758" s="574" t="s">
        <v>124</v>
      </c>
      <c r="L758" s="575" t="s">
        <v>163</v>
      </c>
      <c r="M758" s="575" t="s">
        <v>107</v>
      </c>
      <c r="N758" s="576"/>
      <c r="O758" s="577">
        <v>0.155</v>
      </c>
      <c r="P758" s="578">
        <v>0</v>
      </c>
      <c r="Q758" s="579">
        <v>0</v>
      </c>
      <c r="R758" s="580">
        <v>0</v>
      </c>
    </row>
    <row r="759" spans="1:18" s="306" customFormat="1" ht="12.75" customHeight="1" x14ac:dyDescent="0.25">
      <c r="A759" s="565">
        <v>42439</v>
      </c>
      <c r="B759" s="566" t="s">
        <v>3534</v>
      </c>
      <c r="C759" s="567"/>
      <c r="D759" s="568" t="s">
        <v>3791</v>
      </c>
      <c r="E759" s="569" t="s">
        <v>900</v>
      </c>
      <c r="F759" s="570" t="s">
        <v>901</v>
      </c>
      <c r="G759" s="570"/>
      <c r="H759" s="571">
        <v>41292</v>
      </c>
      <c r="I759" s="572" t="s">
        <v>537</v>
      </c>
      <c r="J759" s="573" t="s">
        <v>105</v>
      </c>
      <c r="K759" s="574" t="s">
        <v>179</v>
      </c>
      <c r="L759" s="575" t="s">
        <v>195</v>
      </c>
      <c r="M759" s="575" t="s">
        <v>195</v>
      </c>
      <c r="N759" s="576"/>
      <c r="O759" s="577">
        <v>1</v>
      </c>
      <c r="P759" s="578">
        <v>0</v>
      </c>
      <c r="Q759" s="579">
        <v>0</v>
      </c>
      <c r="R759" s="580">
        <v>0.53200000000000003</v>
      </c>
    </row>
    <row r="760" spans="1:18" s="306" customFormat="1" ht="12.75" customHeight="1" x14ac:dyDescent="0.25">
      <c r="A760" s="565">
        <v>42440</v>
      </c>
      <c r="B760" s="566" t="s">
        <v>3535</v>
      </c>
      <c r="C760" s="567"/>
      <c r="D760" s="568" t="s">
        <v>3791</v>
      </c>
      <c r="E760" s="569" t="s">
        <v>900</v>
      </c>
      <c r="F760" s="570" t="s">
        <v>901</v>
      </c>
      <c r="G760" s="570"/>
      <c r="H760" s="571">
        <v>41292</v>
      </c>
      <c r="I760" s="572" t="s">
        <v>537</v>
      </c>
      <c r="J760" s="573" t="s">
        <v>105</v>
      </c>
      <c r="K760" s="574" t="s">
        <v>179</v>
      </c>
      <c r="L760" s="575" t="s">
        <v>195</v>
      </c>
      <c r="M760" s="575" t="s">
        <v>195</v>
      </c>
      <c r="N760" s="576"/>
      <c r="O760" s="577">
        <v>1</v>
      </c>
      <c r="P760" s="578">
        <v>0</v>
      </c>
      <c r="Q760" s="579">
        <v>0</v>
      </c>
      <c r="R760" s="580">
        <v>0.78300000000000003</v>
      </c>
    </row>
    <row r="761" spans="1:18" s="306" customFormat="1" ht="12.75" customHeight="1" x14ac:dyDescent="0.25">
      <c r="A761" s="565">
        <v>42448</v>
      </c>
      <c r="B761" s="566" t="s">
        <v>3536</v>
      </c>
      <c r="C761" s="567"/>
      <c r="D761" s="568" t="s">
        <v>3791</v>
      </c>
      <c r="E761" s="569" t="s">
        <v>591</v>
      </c>
      <c r="F761" s="570" t="s">
        <v>592</v>
      </c>
      <c r="G761" s="570"/>
      <c r="H761" s="571">
        <v>41311</v>
      </c>
      <c r="I761" s="572" t="s">
        <v>537</v>
      </c>
      <c r="J761" s="573" t="s">
        <v>105</v>
      </c>
      <c r="K761" s="574" t="s">
        <v>128</v>
      </c>
      <c r="L761" s="575" t="s">
        <v>260</v>
      </c>
      <c r="M761" s="575" t="s">
        <v>261</v>
      </c>
      <c r="N761" s="576"/>
      <c r="O761" s="577">
        <v>2</v>
      </c>
      <c r="P761" s="578">
        <v>0.27500000000000002</v>
      </c>
      <c r="Q761" s="579">
        <v>0.27500000000000002</v>
      </c>
      <c r="R761" s="580">
        <v>9.7000000000000003E-2</v>
      </c>
    </row>
    <row r="762" spans="1:18" s="306" customFormat="1" ht="12.75" customHeight="1" x14ac:dyDescent="0.25">
      <c r="A762" s="565">
        <v>42449</v>
      </c>
      <c r="B762" s="566" t="s">
        <v>3537</v>
      </c>
      <c r="C762" s="567"/>
      <c r="D762" s="568" t="s">
        <v>3791</v>
      </c>
      <c r="E762" s="569" t="s">
        <v>591</v>
      </c>
      <c r="F762" s="570" t="s">
        <v>592</v>
      </c>
      <c r="G762" s="570"/>
      <c r="H762" s="571">
        <v>41311</v>
      </c>
      <c r="I762" s="572" t="s">
        <v>537</v>
      </c>
      <c r="J762" s="573" t="s">
        <v>105</v>
      </c>
      <c r="K762" s="574" t="s">
        <v>128</v>
      </c>
      <c r="L762" s="575" t="s">
        <v>260</v>
      </c>
      <c r="M762" s="575" t="s">
        <v>261</v>
      </c>
      <c r="N762" s="576"/>
      <c r="O762" s="577">
        <v>2</v>
      </c>
      <c r="P762" s="578">
        <v>0.16200000000000001</v>
      </c>
      <c r="Q762" s="579">
        <v>0.16200000000000001</v>
      </c>
      <c r="R762" s="580">
        <v>0.14799999999999999</v>
      </c>
    </row>
    <row r="763" spans="1:18" s="306" customFormat="1" ht="12.75" customHeight="1" x14ac:dyDescent="0.25">
      <c r="A763" s="565">
        <v>42482</v>
      </c>
      <c r="B763" s="566" t="s">
        <v>1237</v>
      </c>
      <c r="C763" s="567"/>
      <c r="D763" s="568" t="s">
        <v>3791</v>
      </c>
      <c r="E763" s="569" t="s">
        <v>900</v>
      </c>
      <c r="F763" s="570" t="s">
        <v>901</v>
      </c>
      <c r="G763" s="570"/>
      <c r="H763" s="571">
        <v>41320</v>
      </c>
      <c r="I763" s="572" t="s">
        <v>162</v>
      </c>
      <c r="J763" s="573" t="s">
        <v>105</v>
      </c>
      <c r="K763" s="574" t="s">
        <v>84</v>
      </c>
      <c r="L763" s="575" t="s">
        <v>260</v>
      </c>
      <c r="M763" s="575" t="s">
        <v>261</v>
      </c>
      <c r="N763" s="576"/>
      <c r="O763" s="577">
        <v>0.193</v>
      </c>
      <c r="P763" s="578">
        <v>0</v>
      </c>
      <c r="Q763" s="579">
        <v>0</v>
      </c>
      <c r="R763" s="580">
        <v>5.1999999999999998E-2</v>
      </c>
    </row>
    <row r="764" spans="1:18" s="306" customFormat="1" ht="12.75" customHeight="1" x14ac:dyDescent="0.25">
      <c r="A764" s="565">
        <v>42483</v>
      </c>
      <c r="B764" s="566" t="s">
        <v>1238</v>
      </c>
      <c r="C764" s="567"/>
      <c r="D764" s="568" t="s">
        <v>3791</v>
      </c>
      <c r="E764" s="569" t="s">
        <v>900</v>
      </c>
      <c r="F764" s="570" t="s">
        <v>901</v>
      </c>
      <c r="G764" s="570"/>
      <c r="H764" s="571">
        <v>41320</v>
      </c>
      <c r="I764" s="572" t="s">
        <v>162</v>
      </c>
      <c r="J764" s="573" t="s">
        <v>105</v>
      </c>
      <c r="K764" s="574" t="s">
        <v>135</v>
      </c>
      <c r="L764" s="575" t="s">
        <v>260</v>
      </c>
      <c r="M764" s="575" t="s">
        <v>261</v>
      </c>
      <c r="N764" s="576"/>
      <c r="O764" s="577">
        <v>0.97499999999999998</v>
      </c>
      <c r="P764" s="578">
        <v>0</v>
      </c>
      <c r="Q764" s="579">
        <v>0</v>
      </c>
      <c r="R764" s="580">
        <v>0.32400000000000001</v>
      </c>
    </row>
    <row r="765" spans="1:18" s="306" customFormat="1" ht="12.75" customHeight="1" x14ac:dyDescent="0.25">
      <c r="A765" s="565">
        <v>42484</v>
      </c>
      <c r="B765" s="566" t="s">
        <v>1239</v>
      </c>
      <c r="C765" s="567"/>
      <c r="D765" s="568" t="s">
        <v>3791</v>
      </c>
      <c r="E765" s="569" t="s">
        <v>900</v>
      </c>
      <c r="F765" s="570" t="s">
        <v>901</v>
      </c>
      <c r="G765" s="570"/>
      <c r="H765" s="571">
        <v>41320</v>
      </c>
      <c r="I765" s="572" t="s">
        <v>162</v>
      </c>
      <c r="J765" s="573" t="s">
        <v>105</v>
      </c>
      <c r="K765" s="574" t="s">
        <v>84</v>
      </c>
      <c r="L765" s="575" t="s">
        <v>260</v>
      </c>
      <c r="M765" s="575" t="s">
        <v>261</v>
      </c>
      <c r="N765" s="576"/>
      <c r="O765" s="577">
        <v>0.80800000000000005</v>
      </c>
      <c r="P765" s="578">
        <v>0</v>
      </c>
      <c r="Q765" s="579">
        <v>0</v>
      </c>
      <c r="R765" s="580">
        <v>0.224</v>
      </c>
    </row>
    <row r="766" spans="1:18" s="306" customFormat="1" ht="12.75" customHeight="1" x14ac:dyDescent="0.25">
      <c r="A766" s="565">
        <v>42485</v>
      </c>
      <c r="B766" s="566" t="s">
        <v>1240</v>
      </c>
      <c r="C766" s="567"/>
      <c r="D766" s="568" t="s">
        <v>3791</v>
      </c>
      <c r="E766" s="569" t="s">
        <v>900</v>
      </c>
      <c r="F766" s="570" t="s">
        <v>901</v>
      </c>
      <c r="G766" s="570"/>
      <c r="H766" s="571">
        <v>41320</v>
      </c>
      <c r="I766" s="572" t="s">
        <v>162</v>
      </c>
      <c r="J766" s="573" t="s">
        <v>105</v>
      </c>
      <c r="K766" s="574" t="s">
        <v>93</v>
      </c>
      <c r="L766" s="575" t="s">
        <v>195</v>
      </c>
      <c r="M766" s="575" t="s">
        <v>195</v>
      </c>
      <c r="N766" s="576"/>
      <c r="O766" s="577">
        <v>0.29299999999999998</v>
      </c>
      <c r="P766" s="578">
        <v>0</v>
      </c>
      <c r="Q766" s="579">
        <v>0</v>
      </c>
      <c r="R766" s="580">
        <v>0.11700000000000001</v>
      </c>
    </row>
    <row r="767" spans="1:18" s="306" customFormat="1" ht="12.75" customHeight="1" x14ac:dyDescent="0.25">
      <c r="A767" s="565">
        <v>42486</v>
      </c>
      <c r="B767" s="566" t="s">
        <v>1241</v>
      </c>
      <c r="C767" s="567"/>
      <c r="D767" s="568" t="s">
        <v>3791</v>
      </c>
      <c r="E767" s="569" t="s">
        <v>900</v>
      </c>
      <c r="F767" s="570" t="s">
        <v>901</v>
      </c>
      <c r="G767" s="570"/>
      <c r="H767" s="571">
        <v>41320</v>
      </c>
      <c r="I767" s="572" t="s">
        <v>162</v>
      </c>
      <c r="J767" s="573" t="s">
        <v>105</v>
      </c>
      <c r="K767" s="574" t="s">
        <v>118</v>
      </c>
      <c r="L767" s="575" t="s">
        <v>195</v>
      </c>
      <c r="M767" s="575" t="s">
        <v>195</v>
      </c>
      <c r="N767" s="576"/>
      <c r="O767" s="577">
        <v>1.238</v>
      </c>
      <c r="P767" s="578">
        <v>0</v>
      </c>
      <c r="Q767" s="579">
        <v>0</v>
      </c>
      <c r="R767" s="580">
        <v>0.58499999999999996</v>
      </c>
    </row>
    <row r="768" spans="1:18" s="306" customFormat="1" ht="12.75" customHeight="1" x14ac:dyDescent="0.25">
      <c r="A768" s="565">
        <v>42487</v>
      </c>
      <c r="B768" s="566" t="s">
        <v>1242</v>
      </c>
      <c r="C768" s="567"/>
      <c r="D768" s="568" t="s">
        <v>3791</v>
      </c>
      <c r="E768" s="569" t="s">
        <v>900</v>
      </c>
      <c r="F768" s="570" t="s">
        <v>901</v>
      </c>
      <c r="G768" s="570"/>
      <c r="H768" s="571">
        <v>41320</v>
      </c>
      <c r="I768" s="572" t="s">
        <v>162</v>
      </c>
      <c r="J768" s="573" t="s">
        <v>105</v>
      </c>
      <c r="K768" s="574" t="s">
        <v>93</v>
      </c>
      <c r="L768" s="575" t="s">
        <v>195</v>
      </c>
      <c r="M768" s="575" t="s">
        <v>195</v>
      </c>
      <c r="N768" s="576"/>
      <c r="O768" s="577">
        <v>0.59299999999999997</v>
      </c>
      <c r="P768" s="578">
        <v>0</v>
      </c>
      <c r="Q768" s="579">
        <v>0</v>
      </c>
      <c r="R768" s="580">
        <v>0.39</v>
      </c>
    </row>
    <row r="769" spans="1:18" s="306" customFormat="1" ht="12.75" customHeight="1" x14ac:dyDescent="0.25">
      <c r="A769" s="565">
        <v>42495</v>
      </c>
      <c r="B769" s="566" t="s">
        <v>1243</v>
      </c>
      <c r="C769" s="567"/>
      <c r="D769" s="568" t="s">
        <v>3791</v>
      </c>
      <c r="E769" s="569" t="s">
        <v>591</v>
      </c>
      <c r="F769" s="570" t="s">
        <v>592</v>
      </c>
      <c r="G769" s="570"/>
      <c r="H769" s="571">
        <v>41326</v>
      </c>
      <c r="I769" s="572" t="s">
        <v>537</v>
      </c>
      <c r="J769" s="573" t="s">
        <v>105</v>
      </c>
      <c r="K769" s="574" t="s">
        <v>128</v>
      </c>
      <c r="L769" s="575" t="s">
        <v>260</v>
      </c>
      <c r="M769" s="575" t="s">
        <v>261</v>
      </c>
      <c r="N769" s="576"/>
      <c r="O769" s="577">
        <v>2.5</v>
      </c>
      <c r="P769" s="578">
        <v>0</v>
      </c>
      <c r="Q769" s="579">
        <v>0</v>
      </c>
      <c r="R769" s="580">
        <v>0</v>
      </c>
    </row>
    <row r="770" spans="1:18" s="306" customFormat="1" ht="12.75" customHeight="1" x14ac:dyDescent="0.25">
      <c r="A770" s="565">
        <v>42496</v>
      </c>
      <c r="B770" s="566" t="s">
        <v>1244</v>
      </c>
      <c r="C770" s="567"/>
      <c r="D770" s="568" t="s">
        <v>3791</v>
      </c>
      <c r="E770" s="569" t="s">
        <v>900</v>
      </c>
      <c r="F770" s="570" t="s">
        <v>901</v>
      </c>
      <c r="G770" s="570"/>
      <c r="H770" s="571">
        <v>41327</v>
      </c>
      <c r="I770" s="572" t="s">
        <v>537</v>
      </c>
      <c r="J770" s="573" t="s">
        <v>105</v>
      </c>
      <c r="K770" s="574" t="s">
        <v>124</v>
      </c>
      <c r="L770" s="575" t="s">
        <v>106</v>
      </c>
      <c r="M770" s="575" t="s">
        <v>107</v>
      </c>
      <c r="N770" s="576"/>
      <c r="O770" s="577">
        <v>1</v>
      </c>
      <c r="P770" s="578">
        <v>0</v>
      </c>
      <c r="Q770" s="579">
        <v>0</v>
      </c>
      <c r="R770" s="580">
        <v>0</v>
      </c>
    </row>
    <row r="771" spans="1:18" s="306" customFormat="1" ht="12.75" customHeight="1" x14ac:dyDescent="0.25">
      <c r="A771" s="565">
        <v>42497</v>
      </c>
      <c r="B771" s="566" t="s">
        <v>1245</v>
      </c>
      <c r="C771" s="567">
        <v>38181</v>
      </c>
      <c r="D771" s="568" t="s">
        <v>2646</v>
      </c>
      <c r="E771" s="569" t="s">
        <v>900</v>
      </c>
      <c r="F771" s="570" t="s">
        <v>901</v>
      </c>
      <c r="G771" s="570"/>
      <c r="H771" s="571">
        <v>41326</v>
      </c>
      <c r="I771" s="572" t="s">
        <v>537</v>
      </c>
      <c r="J771" s="573" t="s">
        <v>105</v>
      </c>
      <c r="K771" s="574" t="s">
        <v>84</v>
      </c>
      <c r="L771" s="575" t="s">
        <v>163</v>
      </c>
      <c r="M771" s="575" t="s">
        <v>107</v>
      </c>
      <c r="N771" s="576" t="s">
        <v>1192</v>
      </c>
      <c r="O771" s="577">
        <v>1</v>
      </c>
      <c r="P771" s="578">
        <v>0</v>
      </c>
      <c r="Q771" s="579">
        <v>0</v>
      </c>
      <c r="R771" s="580">
        <v>0.48299999999999998</v>
      </c>
    </row>
    <row r="772" spans="1:18" s="306" customFormat="1" ht="12.75" customHeight="1" x14ac:dyDescent="0.25">
      <c r="A772" s="565">
        <v>42504</v>
      </c>
      <c r="B772" s="566" t="s">
        <v>3869</v>
      </c>
      <c r="C772" s="567"/>
      <c r="D772" s="568" t="s">
        <v>3791</v>
      </c>
      <c r="E772" s="569" t="s">
        <v>900</v>
      </c>
      <c r="F772" s="570" t="s">
        <v>901</v>
      </c>
      <c r="G772" s="570"/>
      <c r="H772" s="571">
        <v>41330</v>
      </c>
      <c r="I772" s="572" t="s">
        <v>537</v>
      </c>
      <c r="J772" s="573" t="s">
        <v>105</v>
      </c>
      <c r="K772" s="574" t="s">
        <v>102</v>
      </c>
      <c r="L772" s="575" t="s">
        <v>106</v>
      </c>
      <c r="M772" s="575" t="s">
        <v>107</v>
      </c>
      <c r="N772" s="576"/>
      <c r="O772" s="577">
        <v>8.2000000000000003E-2</v>
      </c>
      <c r="P772" s="578">
        <v>0</v>
      </c>
      <c r="Q772" s="579">
        <v>0</v>
      </c>
      <c r="R772" s="580">
        <v>0</v>
      </c>
    </row>
    <row r="773" spans="1:18" s="306" customFormat="1" ht="12.75" customHeight="1" x14ac:dyDescent="0.25">
      <c r="A773" s="565">
        <v>42505</v>
      </c>
      <c r="B773" s="566" t="s">
        <v>3870</v>
      </c>
      <c r="C773" s="567"/>
      <c r="D773" s="568" t="s">
        <v>3791</v>
      </c>
      <c r="E773" s="569" t="s">
        <v>900</v>
      </c>
      <c r="F773" s="570" t="s">
        <v>901</v>
      </c>
      <c r="G773" s="570"/>
      <c r="H773" s="571">
        <v>41333</v>
      </c>
      <c r="I773" s="572" t="s">
        <v>537</v>
      </c>
      <c r="J773" s="573" t="s">
        <v>105</v>
      </c>
      <c r="K773" s="574" t="s">
        <v>128</v>
      </c>
      <c r="L773" s="575" t="s">
        <v>260</v>
      </c>
      <c r="M773" s="575" t="s">
        <v>261</v>
      </c>
      <c r="N773" s="576"/>
      <c r="O773" s="577">
        <v>0.19</v>
      </c>
      <c r="P773" s="578">
        <v>0</v>
      </c>
      <c r="Q773" s="579">
        <v>0</v>
      </c>
      <c r="R773" s="580">
        <v>0</v>
      </c>
    </row>
    <row r="774" spans="1:18" s="306" customFormat="1" ht="12.75" customHeight="1" x14ac:dyDescent="0.25">
      <c r="A774" s="565">
        <v>42597</v>
      </c>
      <c r="B774" s="566" t="s">
        <v>1246</v>
      </c>
      <c r="C774" s="567"/>
      <c r="D774" s="568" t="s">
        <v>3791</v>
      </c>
      <c r="E774" s="569" t="s">
        <v>80</v>
      </c>
      <c r="F774" s="570" t="s">
        <v>89</v>
      </c>
      <c r="G774" s="570"/>
      <c r="H774" s="571">
        <v>41359</v>
      </c>
      <c r="I774" s="572" t="s">
        <v>537</v>
      </c>
      <c r="J774" s="573" t="s">
        <v>105</v>
      </c>
      <c r="K774" s="574" t="s">
        <v>128</v>
      </c>
      <c r="L774" s="575" t="s">
        <v>260</v>
      </c>
      <c r="M774" s="575" t="s">
        <v>261</v>
      </c>
      <c r="N774" s="576"/>
      <c r="O774" s="577">
        <v>7.4999999999999997E-2</v>
      </c>
      <c r="P774" s="578">
        <v>0</v>
      </c>
      <c r="Q774" s="579">
        <v>0</v>
      </c>
      <c r="R774" s="580">
        <v>0</v>
      </c>
    </row>
    <row r="775" spans="1:18" s="306" customFormat="1" ht="12.75" customHeight="1" x14ac:dyDescent="0.25">
      <c r="A775" s="565">
        <v>42598</v>
      </c>
      <c r="B775" s="566" t="s">
        <v>1247</v>
      </c>
      <c r="C775" s="567">
        <v>852</v>
      </c>
      <c r="D775" s="568" t="s">
        <v>615</v>
      </c>
      <c r="E775" s="569" t="s">
        <v>110</v>
      </c>
      <c r="F775" s="570" t="s">
        <v>111</v>
      </c>
      <c r="G775" s="570"/>
      <c r="H775" s="571">
        <v>41366</v>
      </c>
      <c r="I775" s="572" t="s">
        <v>438</v>
      </c>
      <c r="J775" s="573" t="s">
        <v>105</v>
      </c>
      <c r="K775" s="574" t="s">
        <v>124</v>
      </c>
      <c r="L775" s="575" t="s">
        <v>106</v>
      </c>
      <c r="M775" s="575" t="s">
        <v>107</v>
      </c>
      <c r="N775" s="576"/>
      <c r="O775" s="577">
        <v>0.1</v>
      </c>
      <c r="P775" s="578">
        <v>8.2000000000000003E-2</v>
      </c>
      <c r="Q775" s="579">
        <v>8.2000000000000003E-2</v>
      </c>
      <c r="R775" s="580">
        <v>0</v>
      </c>
    </row>
    <row r="776" spans="1:18" s="306" customFormat="1" ht="12.75" customHeight="1" x14ac:dyDescent="0.25">
      <c r="A776" s="565">
        <v>42599</v>
      </c>
      <c r="B776" s="566" t="s">
        <v>3871</v>
      </c>
      <c r="C776" s="567"/>
      <c r="D776" s="568" t="s">
        <v>3791</v>
      </c>
      <c r="E776" s="569" t="s">
        <v>900</v>
      </c>
      <c r="F776" s="570" t="s">
        <v>901</v>
      </c>
      <c r="G776" s="570"/>
      <c r="H776" s="571">
        <v>41368</v>
      </c>
      <c r="I776" s="572" t="s">
        <v>537</v>
      </c>
      <c r="J776" s="573" t="s">
        <v>105</v>
      </c>
      <c r="K776" s="574" t="s">
        <v>390</v>
      </c>
      <c r="L776" s="575" t="s">
        <v>92</v>
      </c>
      <c r="M776" s="575" t="s">
        <v>195</v>
      </c>
      <c r="N776" s="576"/>
      <c r="O776" s="577">
        <v>0.3</v>
      </c>
      <c r="P776" s="578">
        <v>0</v>
      </c>
      <c r="Q776" s="579">
        <v>0</v>
      </c>
      <c r="R776" s="580">
        <v>0</v>
      </c>
    </row>
    <row r="777" spans="1:18" s="306" customFormat="1" ht="12.75" customHeight="1" x14ac:dyDescent="0.25">
      <c r="A777" s="565">
        <v>42600</v>
      </c>
      <c r="B777" s="566" t="s">
        <v>3872</v>
      </c>
      <c r="C777" s="567"/>
      <c r="D777" s="568" t="s">
        <v>3791</v>
      </c>
      <c r="E777" s="569" t="s">
        <v>900</v>
      </c>
      <c r="F777" s="570" t="s">
        <v>901</v>
      </c>
      <c r="G777" s="570"/>
      <c r="H777" s="571">
        <v>41368</v>
      </c>
      <c r="I777" s="572" t="s">
        <v>537</v>
      </c>
      <c r="J777" s="573" t="s">
        <v>105</v>
      </c>
      <c r="K777" s="574" t="s">
        <v>102</v>
      </c>
      <c r="L777" s="575" t="s">
        <v>106</v>
      </c>
      <c r="M777" s="575" t="s">
        <v>107</v>
      </c>
      <c r="N777" s="576"/>
      <c r="O777" s="577">
        <v>0.45</v>
      </c>
      <c r="P777" s="578">
        <v>0</v>
      </c>
      <c r="Q777" s="579">
        <v>0</v>
      </c>
      <c r="R777" s="580">
        <v>0</v>
      </c>
    </row>
    <row r="778" spans="1:18" s="306" customFormat="1" ht="12.75" customHeight="1" x14ac:dyDescent="0.25">
      <c r="A778" s="565">
        <v>42601</v>
      </c>
      <c r="B778" s="566" t="s">
        <v>3873</v>
      </c>
      <c r="C778" s="567"/>
      <c r="D778" s="568" t="s">
        <v>3791</v>
      </c>
      <c r="E778" s="569" t="s">
        <v>900</v>
      </c>
      <c r="F778" s="570" t="s">
        <v>901</v>
      </c>
      <c r="G778" s="570"/>
      <c r="H778" s="571">
        <v>41368</v>
      </c>
      <c r="I778" s="572" t="s">
        <v>537</v>
      </c>
      <c r="J778" s="573" t="s">
        <v>105</v>
      </c>
      <c r="K778" s="574" t="s">
        <v>124</v>
      </c>
      <c r="L778" s="575" t="s">
        <v>163</v>
      </c>
      <c r="M778" s="575" t="s">
        <v>107</v>
      </c>
      <c r="N778" s="576"/>
      <c r="O778" s="577">
        <v>0.6</v>
      </c>
      <c r="P778" s="578">
        <v>0</v>
      </c>
      <c r="Q778" s="579">
        <v>0</v>
      </c>
      <c r="R778" s="580">
        <v>0</v>
      </c>
    </row>
    <row r="779" spans="1:18" s="306" customFormat="1" ht="12.75" customHeight="1" x14ac:dyDescent="0.25">
      <c r="A779" s="565">
        <v>42602</v>
      </c>
      <c r="B779" s="566" t="s">
        <v>3874</v>
      </c>
      <c r="C779" s="567"/>
      <c r="D779" s="568" t="s">
        <v>3791</v>
      </c>
      <c r="E779" s="569" t="s">
        <v>900</v>
      </c>
      <c r="F779" s="570" t="s">
        <v>901</v>
      </c>
      <c r="G779" s="570"/>
      <c r="H779" s="571">
        <v>41369</v>
      </c>
      <c r="I779" s="572" t="s">
        <v>537</v>
      </c>
      <c r="J779" s="573" t="s">
        <v>105</v>
      </c>
      <c r="K779" s="574" t="s">
        <v>128</v>
      </c>
      <c r="L779" s="575" t="s">
        <v>163</v>
      </c>
      <c r="M779" s="575" t="s">
        <v>107</v>
      </c>
      <c r="N779" s="576"/>
      <c r="O779" s="577">
        <v>0.6</v>
      </c>
      <c r="P779" s="578">
        <v>0</v>
      </c>
      <c r="Q779" s="579">
        <v>0</v>
      </c>
      <c r="R779" s="580">
        <v>0</v>
      </c>
    </row>
    <row r="780" spans="1:18" s="306" customFormat="1" ht="12.75" customHeight="1" x14ac:dyDescent="0.25">
      <c r="A780" s="565">
        <v>42603</v>
      </c>
      <c r="B780" s="566" t="s">
        <v>1248</v>
      </c>
      <c r="C780" s="567">
        <v>41321</v>
      </c>
      <c r="D780" s="568" t="s">
        <v>3230</v>
      </c>
      <c r="E780" s="569" t="s">
        <v>900</v>
      </c>
      <c r="F780" s="570" t="s">
        <v>901</v>
      </c>
      <c r="G780" s="570"/>
      <c r="H780" s="571">
        <v>41369</v>
      </c>
      <c r="I780" s="572" t="s">
        <v>537</v>
      </c>
      <c r="J780" s="573" t="s">
        <v>105</v>
      </c>
      <c r="K780" s="574" t="s">
        <v>124</v>
      </c>
      <c r="L780" s="575" t="s">
        <v>106</v>
      </c>
      <c r="M780" s="575" t="s">
        <v>107</v>
      </c>
      <c r="N780" s="576"/>
      <c r="O780" s="577">
        <v>0.8</v>
      </c>
      <c r="P780" s="578">
        <v>0</v>
      </c>
      <c r="Q780" s="579">
        <v>0</v>
      </c>
      <c r="R780" s="580">
        <v>0.34699999999999998</v>
      </c>
    </row>
    <row r="781" spans="1:18" s="306" customFormat="1" ht="12.75" customHeight="1" x14ac:dyDescent="0.25">
      <c r="A781" s="565">
        <v>42611</v>
      </c>
      <c r="B781" s="566" t="s">
        <v>3875</v>
      </c>
      <c r="C781" s="567"/>
      <c r="D781" s="568" t="s">
        <v>3791</v>
      </c>
      <c r="E781" s="569" t="s">
        <v>900</v>
      </c>
      <c r="F781" s="570" t="s">
        <v>901</v>
      </c>
      <c r="G781" s="570"/>
      <c r="H781" s="571">
        <v>41374</v>
      </c>
      <c r="I781" s="572" t="s">
        <v>537</v>
      </c>
      <c r="J781" s="573" t="s">
        <v>105</v>
      </c>
      <c r="K781" s="574" t="s">
        <v>124</v>
      </c>
      <c r="L781" s="575" t="s">
        <v>163</v>
      </c>
      <c r="M781" s="575" t="s">
        <v>107</v>
      </c>
      <c r="N781" s="576"/>
      <c r="O781" s="577">
        <v>0.5</v>
      </c>
      <c r="P781" s="578">
        <v>0</v>
      </c>
      <c r="Q781" s="579">
        <v>0</v>
      </c>
      <c r="R781" s="580">
        <v>0</v>
      </c>
    </row>
    <row r="782" spans="1:18" s="306" customFormat="1" ht="12.75" customHeight="1" x14ac:dyDescent="0.25">
      <c r="A782" s="565">
        <v>42612</v>
      </c>
      <c r="B782" s="566" t="s">
        <v>1249</v>
      </c>
      <c r="C782" s="567">
        <v>41316</v>
      </c>
      <c r="D782" s="568" t="s">
        <v>3225</v>
      </c>
      <c r="E782" s="569" t="s">
        <v>900</v>
      </c>
      <c r="F782" s="570" t="s">
        <v>901</v>
      </c>
      <c r="G782" s="570"/>
      <c r="H782" s="571">
        <v>41374</v>
      </c>
      <c r="I782" s="572" t="s">
        <v>537</v>
      </c>
      <c r="J782" s="573" t="s">
        <v>105</v>
      </c>
      <c r="K782" s="574" t="s">
        <v>390</v>
      </c>
      <c r="L782" s="575" t="s">
        <v>92</v>
      </c>
      <c r="M782" s="575" t="s">
        <v>195</v>
      </c>
      <c r="N782" s="576"/>
      <c r="O782" s="577">
        <v>0.495</v>
      </c>
      <c r="P782" s="578">
        <v>0</v>
      </c>
      <c r="Q782" s="579">
        <v>0</v>
      </c>
      <c r="R782" s="580">
        <v>0</v>
      </c>
    </row>
    <row r="783" spans="1:18" s="306" customFormat="1" ht="12.75" customHeight="1" x14ac:dyDescent="0.25">
      <c r="A783" s="565">
        <v>42613</v>
      </c>
      <c r="B783" s="566" t="s">
        <v>3876</v>
      </c>
      <c r="C783" s="567"/>
      <c r="D783" s="568" t="s">
        <v>3791</v>
      </c>
      <c r="E783" s="569" t="s">
        <v>900</v>
      </c>
      <c r="F783" s="570" t="s">
        <v>901</v>
      </c>
      <c r="G783" s="570"/>
      <c r="H783" s="571">
        <v>41374</v>
      </c>
      <c r="I783" s="572" t="s">
        <v>537</v>
      </c>
      <c r="J783" s="573" t="s">
        <v>105</v>
      </c>
      <c r="K783" s="574" t="s">
        <v>128</v>
      </c>
      <c r="L783" s="575" t="s">
        <v>260</v>
      </c>
      <c r="M783" s="575" t="s">
        <v>261</v>
      </c>
      <c r="N783" s="576"/>
      <c r="O783" s="577">
        <v>0.45</v>
      </c>
      <c r="P783" s="578">
        <v>0</v>
      </c>
      <c r="Q783" s="579">
        <v>0</v>
      </c>
      <c r="R783" s="580">
        <v>0</v>
      </c>
    </row>
    <row r="784" spans="1:18" s="306" customFormat="1" ht="12.75" customHeight="1" x14ac:dyDescent="0.25">
      <c r="A784" s="565">
        <v>42631</v>
      </c>
      <c r="B784" s="566" t="s">
        <v>1250</v>
      </c>
      <c r="C784" s="567">
        <v>41370</v>
      </c>
      <c r="D784" s="568" t="s">
        <v>3272</v>
      </c>
      <c r="E784" s="569" t="s">
        <v>900</v>
      </c>
      <c r="F784" s="570" t="s">
        <v>901</v>
      </c>
      <c r="G784" s="570"/>
      <c r="H784" s="571">
        <v>41376</v>
      </c>
      <c r="I784" s="572" t="s">
        <v>537</v>
      </c>
      <c r="J784" s="573" t="s">
        <v>105</v>
      </c>
      <c r="K784" s="574" t="s">
        <v>179</v>
      </c>
      <c r="L784" s="575" t="s">
        <v>195</v>
      </c>
      <c r="M784" s="575" t="s">
        <v>195</v>
      </c>
      <c r="N784" s="576"/>
      <c r="O784" s="577">
        <v>0.5</v>
      </c>
      <c r="P784" s="578">
        <v>0</v>
      </c>
      <c r="Q784" s="579">
        <v>0</v>
      </c>
      <c r="R784" s="580">
        <v>0.16600000000000001</v>
      </c>
    </row>
    <row r="785" spans="1:18" s="306" customFormat="1" ht="12.75" customHeight="1" x14ac:dyDescent="0.25">
      <c r="A785" s="565">
        <v>42632</v>
      </c>
      <c r="B785" s="566" t="s">
        <v>1251</v>
      </c>
      <c r="C785" s="567"/>
      <c r="D785" s="568" t="s">
        <v>3791</v>
      </c>
      <c r="E785" s="569" t="s">
        <v>900</v>
      </c>
      <c r="F785" s="570" t="s">
        <v>901</v>
      </c>
      <c r="G785" s="570"/>
      <c r="H785" s="571">
        <v>41376</v>
      </c>
      <c r="I785" s="572" t="s">
        <v>537</v>
      </c>
      <c r="J785" s="573" t="s">
        <v>105</v>
      </c>
      <c r="K785" s="574" t="s">
        <v>390</v>
      </c>
      <c r="L785" s="575" t="s">
        <v>92</v>
      </c>
      <c r="M785" s="575" t="s">
        <v>195</v>
      </c>
      <c r="N785" s="576"/>
      <c r="O785" s="577">
        <v>0.25</v>
      </c>
      <c r="P785" s="578">
        <v>0</v>
      </c>
      <c r="Q785" s="579">
        <v>0</v>
      </c>
      <c r="R785" s="580">
        <v>0</v>
      </c>
    </row>
    <row r="786" spans="1:18" s="306" customFormat="1" ht="12.75" customHeight="1" x14ac:dyDescent="0.25">
      <c r="A786" s="565">
        <v>42633</v>
      </c>
      <c r="B786" s="566" t="s">
        <v>3877</v>
      </c>
      <c r="C786" s="567"/>
      <c r="D786" s="568" t="s">
        <v>3791</v>
      </c>
      <c r="E786" s="569" t="s">
        <v>900</v>
      </c>
      <c r="F786" s="570" t="s">
        <v>901</v>
      </c>
      <c r="G786" s="570"/>
      <c r="H786" s="571">
        <v>41376</v>
      </c>
      <c r="I786" s="572" t="s">
        <v>537</v>
      </c>
      <c r="J786" s="573" t="s">
        <v>105</v>
      </c>
      <c r="K786" s="574" t="s">
        <v>124</v>
      </c>
      <c r="L786" s="575" t="s">
        <v>163</v>
      </c>
      <c r="M786" s="575" t="s">
        <v>107</v>
      </c>
      <c r="N786" s="576"/>
      <c r="O786" s="577">
        <v>0.3</v>
      </c>
      <c r="P786" s="578">
        <v>0</v>
      </c>
      <c r="Q786" s="579">
        <v>0</v>
      </c>
      <c r="R786" s="580">
        <v>0</v>
      </c>
    </row>
    <row r="787" spans="1:18" s="306" customFormat="1" ht="12.75" customHeight="1" x14ac:dyDescent="0.25">
      <c r="A787" s="565">
        <v>42641</v>
      </c>
      <c r="B787" s="566" t="s">
        <v>1252</v>
      </c>
      <c r="C787" s="567"/>
      <c r="D787" s="568" t="s">
        <v>3791</v>
      </c>
      <c r="E787" s="569" t="s">
        <v>900</v>
      </c>
      <c r="F787" s="570" t="s">
        <v>901</v>
      </c>
      <c r="G787" s="570"/>
      <c r="H787" s="571">
        <v>41386</v>
      </c>
      <c r="I787" s="572" t="s">
        <v>162</v>
      </c>
      <c r="J787" s="573" t="s">
        <v>105</v>
      </c>
      <c r="K787" s="574" t="s">
        <v>84</v>
      </c>
      <c r="L787" s="575" t="s">
        <v>260</v>
      </c>
      <c r="M787" s="575" t="s">
        <v>261</v>
      </c>
      <c r="N787" s="576"/>
      <c r="O787" s="577">
        <v>0.14000000000000001</v>
      </c>
      <c r="P787" s="578">
        <v>0</v>
      </c>
      <c r="Q787" s="579">
        <v>0</v>
      </c>
      <c r="R787" s="580">
        <v>4.1000000000000002E-2</v>
      </c>
    </row>
    <row r="788" spans="1:18" s="306" customFormat="1" ht="12.75" customHeight="1" x14ac:dyDescent="0.25">
      <c r="A788" s="565">
        <v>42812</v>
      </c>
      <c r="B788" s="566" t="s">
        <v>1253</v>
      </c>
      <c r="C788" s="567"/>
      <c r="D788" s="568" t="s">
        <v>3791</v>
      </c>
      <c r="E788" s="569" t="s">
        <v>900</v>
      </c>
      <c r="F788" s="570" t="s">
        <v>901</v>
      </c>
      <c r="G788" s="570"/>
      <c r="H788" s="571">
        <v>41395</v>
      </c>
      <c r="I788" s="572" t="s">
        <v>162</v>
      </c>
      <c r="J788" s="573" t="s">
        <v>105</v>
      </c>
      <c r="K788" s="574" t="s">
        <v>179</v>
      </c>
      <c r="L788" s="575" t="s">
        <v>195</v>
      </c>
      <c r="M788" s="575" t="s">
        <v>195</v>
      </c>
      <c r="N788" s="576"/>
      <c r="O788" s="577">
        <v>1</v>
      </c>
      <c r="P788" s="578">
        <v>0</v>
      </c>
      <c r="Q788" s="579">
        <v>0</v>
      </c>
      <c r="R788" s="580">
        <v>0.48899999999999999</v>
      </c>
    </row>
    <row r="789" spans="1:18" s="306" customFormat="1" ht="12.75" customHeight="1" x14ac:dyDescent="0.25">
      <c r="A789" s="565">
        <v>42813</v>
      </c>
      <c r="B789" s="566" t="s">
        <v>3878</v>
      </c>
      <c r="C789" s="567"/>
      <c r="D789" s="568" t="s">
        <v>3791</v>
      </c>
      <c r="E789" s="569" t="s">
        <v>900</v>
      </c>
      <c r="F789" s="570" t="s">
        <v>901</v>
      </c>
      <c r="G789" s="570"/>
      <c r="H789" s="571">
        <v>41395</v>
      </c>
      <c r="I789" s="572" t="s">
        <v>537</v>
      </c>
      <c r="J789" s="573" t="s">
        <v>105</v>
      </c>
      <c r="K789" s="574" t="s">
        <v>390</v>
      </c>
      <c r="L789" s="575" t="s">
        <v>92</v>
      </c>
      <c r="M789" s="575" t="s">
        <v>195</v>
      </c>
      <c r="N789" s="576"/>
      <c r="O789" s="577">
        <v>0.25</v>
      </c>
      <c r="P789" s="578">
        <v>0</v>
      </c>
      <c r="Q789" s="579">
        <v>0</v>
      </c>
      <c r="R789" s="580">
        <v>0</v>
      </c>
    </row>
    <row r="790" spans="1:18" s="306" customFormat="1" ht="12.75" customHeight="1" x14ac:dyDescent="0.25">
      <c r="A790" s="565">
        <v>42814</v>
      </c>
      <c r="B790" s="566" t="s">
        <v>3879</v>
      </c>
      <c r="C790" s="567"/>
      <c r="D790" s="568" t="s">
        <v>3791</v>
      </c>
      <c r="E790" s="569" t="s">
        <v>900</v>
      </c>
      <c r="F790" s="570" t="s">
        <v>901</v>
      </c>
      <c r="G790" s="570"/>
      <c r="H790" s="571">
        <v>41395</v>
      </c>
      <c r="I790" s="572" t="s">
        <v>537</v>
      </c>
      <c r="J790" s="573" t="s">
        <v>105</v>
      </c>
      <c r="K790" s="574" t="s">
        <v>179</v>
      </c>
      <c r="L790" s="575" t="s">
        <v>92</v>
      </c>
      <c r="M790" s="575" t="s">
        <v>195</v>
      </c>
      <c r="N790" s="576"/>
      <c r="O790" s="577">
        <v>0.315</v>
      </c>
      <c r="P790" s="578">
        <v>0</v>
      </c>
      <c r="Q790" s="579">
        <v>0</v>
      </c>
      <c r="R790" s="580">
        <v>0</v>
      </c>
    </row>
    <row r="791" spans="1:18" s="306" customFormat="1" ht="12.75" customHeight="1" x14ac:dyDescent="0.25">
      <c r="A791" s="565">
        <v>42815</v>
      </c>
      <c r="B791" s="566" t="s">
        <v>3880</v>
      </c>
      <c r="C791" s="567"/>
      <c r="D791" s="568" t="s">
        <v>3791</v>
      </c>
      <c r="E791" s="569" t="s">
        <v>900</v>
      </c>
      <c r="F791" s="570" t="s">
        <v>901</v>
      </c>
      <c r="G791" s="570"/>
      <c r="H791" s="571">
        <v>41396</v>
      </c>
      <c r="I791" s="572" t="s">
        <v>537</v>
      </c>
      <c r="J791" s="573" t="s">
        <v>105</v>
      </c>
      <c r="K791" s="574" t="s">
        <v>390</v>
      </c>
      <c r="L791" s="575" t="s">
        <v>92</v>
      </c>
      <c r="M791" s="575" t="s">
        <v>195</v>
      </c>
      <c r="N791" s="576"/>
      <c r="O791" s="577">
        <v>0.22500000000000001</v>
      </c>
      <c r="P791" s="578">
        <v>0</v>
      </c>
      <c r="Q791" s="579">
        <v>0</v>
      </c>
      <c r="R791" s="580">
        <v>0</v>
      </c>
    </row>
    <row r="792" spans="1:18" s="306" customFormat="1" ht="12.75" customHeight="1" x14ac:dyDescent="0.25">
      <c r="A792" s="565">
        <v>42817</v>
      </c>
      <c r="B792" s="566" t="s">
        <v>1254</v>
      </c>
      <c r="C792" s="567"/>
      <c r="D792" s="568" t="s">
        <v>3791</v>
      </c>
      <c r="E792" s="569" t="s">
        <v>900</v>
      </c>
      <c r="F792" s="570" t="s">
        <v>901</v>
      </c>
      <c r="G792" s="570"/>
      <c r="H792" s="571">
        <v>41400</v>
      </c>
      <c r="I792" s="572" t="s">
        <v>537</v>
      </c>
      <c r="J792" s="573" t="s">
        <v>105</v>
      </c>
      <c r="K792" s="574" t="s">
        <v>390</v>
      </c>
      <c r="L792" s="575" t="s">
        <v>195</v>
      </c>
      <c r="M792" s="575" t="s">
        <v>195</v>
      </c>
      <c r="N792" s="576"/>
      <c r="O792" s="577">
        <v>0.52</v>
      </c>
      <c r="P792" s="578">
        <v>0</v>
      </c>
      <c r="Q792" s="579">
        <v>0</v>
      </c>
      <c r="R792" s="580">
        <v>0</v>
      </c>
    </row>
    <row r="793" spans="1:18" s="306" customFormat="1" ht="12.75" customHeight="1" x14ac:dyDescent="0.25">
      <c r="A793" s="565">
        <v>42819</v>
      </c>
      <c r="B793" s="566" t="s">
        <v>3881</v>
      </c>
      <c r="C793" s="567"/>
      <c r="D793" s="568" t="s">
        <v>3791</v>
      </c>
      <c r="E793" s="569" t="s">
        <v>900</v>
      </c>
      <c r="F793" s="570" t="s">
        <v>901</v>
      </c>
      <c r="G793" s="570"/>
      <c r="H793" s="571">
        <v>41400</v>
      </c>
      <c r="I793" s="572" t="s">
        <v>537</v>
      </c>
      <c r="J793" s="573" t="s">
        <v>105</v>
      </c>
      <c r="K793" s="574" t="s">
        <v>128</v>
      </c>
      <c r="L793" s="575" t="s">
        <v>260</v>
      </c>
      <c r="M793" s="575" t="s">
        <v>261</v>
      </c>
      <c r="N793" s="576"/>
      <c r="O793" s="577">
        <v>0.224</v>
      </c>
      <c r="P793" s="578">
        <v>0</v>
      </c>
      <c r="Q793" s="579">
        <v>0</v>
      </c>
      <c r="R793" s="580">
        <v>0</v>
      </c>
    </row>
    <row r="794" spans="1:18" s="306" customFormat="1" ht="12.75" customHeight="1" x14ac:dyDescent="0.25">
      <c r="A794" s="565">
        <v>42820</v>
      </c>
      <c r="B794" s="566" t="s">
        <v>3882</v>
      </c>
      <c r="C794" s="567"/>
      <c r="D794" s="568" t="s">
        <v>3791</v>
      </c>
      <c r="E794" s="569" t="s">
        <v>900</v>
      </c>
      <c r="F794" s="570" t="s">
        <v>901</v>
      </c>
      <c r="G794" s="570"/>
      <c r="H794" s="571">
        <v>41402</v>
      </c>
      <c r="I794" s="572" t="s">
        <v>537</v>
      </c>
      <c r="J794" s="573" t="s">
        <v>105</v>
      </c>
      <c r="K794" s="574" t="s">
        <v>128</v>
      </c>
      <c r="L794" s="575" t="s">
        <v>260</v>
      </c>
      <c r="M794" s="575" t="s">
        <v>261</v>
      </c>
      <c r="N794" s="576"/>
      <c r="O794" s="577">
        <v>0.224</v>
      </c>
      <c r="P794" s="578">
        <v>0</v>
      </c>
      <c r="Q794" s="579">
        <v>0</v>
      </c>
      <c r="R794" s="580">
        <v>0</v>
      </c>
    </row>
    <row r="795" spans="1:18" s="306" customFormat="1" ht="12.75" customHeight="1" x14ac:dyDescent="0.25">
      <c r="A795" s="565">
        <v>42821</v>
      </c>
      <c r="B795" s="566" t="s">
        <v>3538</v>
      </c>
      <c r="C795" s="567"/>
      <c r="D795" s="568" t="s">
        <v>3791</v>
      </c>
      <c r="E795" s="569" t="s">
        <v>900</v>
      </c>
      <c r="F795" s="570" t="s">
        <v>901</v>
      </c>
      <c r="G795" s="570"/>
      <c r="H795" s="571">
        <v>41395</v>
      </c>
      <c r="I795" s="572" t="s">
        <v>162</v>
      </c>
      <c r="J795" s="573" t="s">
        <v>105</v>
      </c>
      <c r="K795" s="574" t="s">
        <v>179</v>
      </c>
      <c r="L795" s="575" t="s">
        <v>195</v>
      </c>
      <c r="M795" s="575" t="s">
        <v>195</v>
      </c>
      <c r="N795" s="576"/>
      <c r="O795" s="577">
        <v>0.64900000000000002</v>
      </c>
      <c r="P795" s="578">
        <v>0</v>
      </c>
      <c r="Q795" s="579">
        <v>0</v>
      </c>
      <c r="R795" s="580">
        <v>0.28199999999999997</v>
      </c>
    </row>
    <row r="796" spans="1:18" s="306" customFormat="1" ht="12.75" customHeight="1" x14ac:dyDescent="0.25">
      <c r="A796" s="565">
        <v>42822</v>
      </c>
      <c r="B796" s="566" t="s">
        <v>3883</v>
      </c>
      <c r="C796" s="567"/>
      <c r="D796" s="568" t="s">
        <v>3791</v>
      </c>
      <c r="E796" s="569" t="s">
        <v>900</v>
      </c>
      <c r="F796" s="570" t="s">
        <v>901</v>
      </c>
      <c r="G796" s="570"/>
      <c r="H796" s="571">
        <v>41396</v>
      </c>
      <c r="I796" s="572" t="s">
        <v>537</v>
      </c>
      <c r="J796" s="573" t="s">
        <v>105</v>
      </c>
      <c r="K796" s="574" t="s">
        <v>128</v>
      </c>
      <c r="L796" s="575" t="s">
        <v>163</v>
      </c>
      <c r="M796" s="575" t="s">
        <v>107</v>
      </c>
      <c r="N796" s="576"/>
      <c r="O796" s="577">
        <v>0.25</v>
      </c>
      <c r="P796" s="578">
        <v>0</v>
      </c>
      <c r="Q796" s="579">
        <v>0</v>
      </c>
      <c r="R796" s="580">
        <v>0</v>
      </c>
    </row>
    <row r="797" spans="1:18" s="306" customFormat="1" ht="12.75" customHeight="1" x14ac:dyDescent="0.25">
      <c r="A797" s="565">
        <v>42823</v>
      </c>
      <c r="B797" s="566" t="s">
        <v>3884</v>
      </c>
      <c r="C797" s="567"/>
      <c r="D797" s="568" t="s">
        <v>3791</v>
      </c>
      <c r="E797" s="569" t="s">
        <v>900</v>
      </c>
      <c r="F797" s="570" t="s">
        <v>901</v>
      </c>
      <c r="G797" s="570"/>
      <c r="H797" s="571">
        <v>41400</v>
      </c>
      <c r="I797" s="572" t="s">
        <v>537</v>
      </c>
      <c r="J797" s="573" t="s">
        <v>105</v>
      </c>
      <c r="K797" s="574" t="s">
        <v>390</v>
      </c>
      <c r="L797" s="575" t="s">
        <v>92</v>
      </c>
      <c r="M797" s="575" t="s">
        <v>195</v>
      </c>
      <c r="N797" s="576"/>
      <c r="O797" s="577">
        <v>0.23100000000000001</v>
      </c>
      <c r="P797" s="578">
        <v>0</v>
      </c>
      <c r="Q797" s="579">
        <v>0</v>
      </c>
      <c r="R797" s="580">
        <v>0</v>
      </c>
    </row>
    <row r="798" spans="1:18" s="306" customFormat="1" ht="12.75" customHeight="1" x14ac:dyDescent="0.25">
      <c r="A798" s="565">
        <v>42893</v>
      </c>
      <c r="B798" s="566" t="s">
        <v>1255</v>
      </c>
      <c r="C798" s="567"/>
      <c r="D798" s="568" t="s">
        <v>3791</v>
      </c>
      <c r="E798" s="569" t="s">
        <v>110</v>
      </c>
      <c r="F798" s="570" t="s">
        <v>111</v>
      </c>
      <c r="G798" s="570"/>
      <c r="H798" s="571">
        <v>41402</v>
      </c>
      <c r="I798" s="572" t="s">
        <v>791</v>
      </c>
      <c r="J798" s="573" t="s">
        <v>117</v>
      </c>
      <c r="K798" s="574" t="s">
        <v>84</v>
      </c>
      <c r="L798" s="575" t="s">
        <v>117</v>
      </c>
      <c r="M798" s="575" t="s">
        <v>117</v>
      </c>
      <c r="N798" s="576"/>
      <c r="O798" s="577">
        <v>9.2999999999999999E-2</v>
      </c>
      <c r="P798" s="578">
        <v>0</v>
      </c>
      <c r="Q798" s="579">
        <v>0</v>
      </c>
      <c r="R798" s="580">
        <v>0</v>
      </c>
    </row>
    <row r="799" spans="1:18" s="306" customFormat="1" ht="12.75" customHeight="1" x14ac:dyDescent="0.25">
      <c r="A799" s="565">
        <v>43256</v>
      </c>
      <c r="B799" s="566" t="s">
        <v>1256</v>
      </c>
      <c r="C799" s="567"/>
      <c r="D799" s="568" t="s">
        <v>3791</v>
      </c>
      <c r="E799" s="569" t="s">
        <v>591</v>
      </c>
      <c r="F799" s="570" t="s">
        <v>592</v>
      </c>
      <c r="G799" s="570"/>
      <c r="H799" s="571">
        <v>41411</v>
      </c>
      <c r="I799" s="572" t="s">
        <v>534</v>
      </c>
      <c r="J799" s="573" t="s">
        <v>92</v>
      </c>
      <c r="K799" s="574" t="s">
        <v>179</v>
      </c>
      <c r="L799" s="575" t="s">
        <v>195</v>
      </c>
      <c r="M799" s="575" t="s">
        <v>92</v>
      </c>
      <c r="N799" s="576"/>
      <c r="O799" s="577">
        <v>0.27500000000000002</v>
      </c>
      <c r="P799" s="578">
        <v>0</v>
      </c>
      <c r="Q799" s="579">
        <v>0</v>
      </c>
      <c r="R799" s="580">
        <v>0</v>
      </c>
    </row>
    <row r="800" spans="1:18" s="306" customFormat="1" ht="12.75" customHeight="1" x14ac:dyDescent="0.25">
      <c r="A800" s="565">
        <v>43257</v>
      </c>
      <c r="B800" s="566" t="s">
        <v>3885</v>
      </c>
      <c r="C800" s="567"/>
      <c r="D800" s="568" t="s">
        <v>3791</v>
      </c>
      <c r="E800" s="569" t="s">
        <v>900</v>
      </c>
      <c r="F800" s="570" t="s">
        <v>901</v>
      </c>
      <c r="G800" s="570"/>
      <c r="H800" s="571">
        <v>41414</v>
      </c>
      <c r="I800" s="572" t="s">
        <v>537</v>
      </c>
      <c r="J800" s="573" t="s">
        <v>105</v>
      </c>
      <c r="K800" s="574" t="s">
        <v>124</v>
      </c>
      <c r="L800" s="575" t="s">
        <v>106</v>
      </c>
      <c r="M800" s="575" t="s">
        <v>107</v>
      </c>
      <c r="N800" s="576"/>
      <c r="O800" s="577">
        <v>0.1</v>
      </c>
      <c r="P800" s="578">
        <v>0</v>
      </c>
      <c r="Q800" s="579">
        <v>0</v>
      </c>
      <c r="R800" s="580">
        <v>0</v>
      </c>
    </row>
    <row r="801" spans="1:18" s="306" customFormat="1" ht="12.75" customHeight="1" x14ac:dyDescent="0.25">
      <c r="A801" s="565">
        <v>43262</v>
      </c>
      <c r="B801" s="566" t="s">
        <v>3886</v>
      </c>
      <c r="C801" s="567"/>
      <c r="D801" s="568" t="s">
        <v>3791</v>
      </c>
      <c r="E801" s="569" t="s">
        <v>900</v>
      </c>
      <c r="F801" s="570" t="s">
        <v>901</v>
      </c>
      <c r="G801" s="570"/>
      <c r="H801" s="571">
        <v>41410</v>
      </c>
      <c r="I801" s="572" t="s">
        <v>537</v>
      </c>
      <c r="J801" s="573" t="s">
        <v>105</v>
      </c>
      <c r="K801" s="574" t="s">
        <v>102</v>
      </c>
      <c r="L801" s="575" t="s">
        <v>106</v>
      </c>
      <c r="M801" s="575" t="s">
        <v>107</v>
      </c>
      <c r="N801" s="576"/>
      <c r="O801" s="577">
        <v>1.76</v>
      </c>
      <c r="P801" s="578">
        <v>0</v>
      </c>
      <c r="Q801" s="579">
        <v>0</v>
      </c>
      <c r="R801" s="580">
        <v>0</v>
      </c>
    </row>
    <row r="802" spans="1:18" s="306" customFormat="1" ht="12.75" customHeight="1" x14ac:dyDescent="0.25">
      <c r="A802" s="565">
        <v>43263</v>
      </c>
      <c r="B802" s="566" t="s">
        <v>3887</v>
      </c>
      <c r="C802" s="567"/>
      <c r="D802" s="568" t="s">
        <v>3791</v>
      </c>
      <c r="E802" s="569" t="s">
        <v>900</v>
      </c>
      <c r="F802" s="570" t="s">
        <v>901</v>
      </c>
      <c r="G802" s="570"/>
      <c r="H802" s="571">
        <v>41410</v>
      </c>
      <c r="I802" s="572" t="s">
        <v>537</v>
      </c>
      <c r="J802" s="573" t="s">
        <v>105</v>
      </c>
      <c r="K802" s="574" t="s">
        <v>390</v>
      </c>
      <c r="L802" s="575" t="s">
        <v>195</v>
      </c>
      <c r="M802" s="575" t="s">
        <v>195</v>
      </c>
      <c r="N802" s="576"/>
      <c r="O802" s="577">
        <v>8.5999999999999993E-2</v>
      </c>
      <c r="P802" s="578">
        <v>0</v>
      </c>
      <c r="Q802" s="579">
        <v>0</v>
      </c>
      <c r="R802" s="580">
        <v>0</v>
      </c>
    </row>
    <row r="803" spans="1:18" s="306" customFormat="1" ht="12.75" customHeight="1" x14ac:dyDescent="0.25">
      <c r="A803" s="565">
        <v>43267</v>
      </c>
      <c r="B803" s="566" t="s">
        <v>3888</v>
      </c>
      <c r="C803" s="567"/>
      <c r="D803" s="568" t="s">
        <v>3791</v>
      </c>
      <c r="E803" s="569" t="s">
        <v>900</v>
      </c>
      <c r="F803" s="570" t="s">
        <v>901</v>
      </c>
      <c r="G803" s="570"/>
      <c r="H803" s="571">
        <v>41411</v>
      </c>
      <c r="I803" s="572" t="s">
        <v>537</v>
      </c>
      <c r="J803" s="573" t="s">
        <v>105</v>
      </c>
      <c r="K803" s="574" t="s">
        <v>140</v>
      </c>
      <c r="L803" s="575" t="s">
        <v>92</v>
      </c>
      <c r="M803" s="575" t="s">
        <v>195</v>
      </c>
      <c r="N803" s="576"/>
      <c r="O803" s="577">
        <v>7.4999999999999997E-2</v>
      </c>
      <c r="P803" s="578">
        <v>0</v>
      </c>
      <c r="Q803" s="579">
        <v>0</v>
      </c>
      <c r="R803" s="580">
        <v>0</v>
      </c>
    </row>
    <row r="804" spans="1:18" s="306" customFormat="1" ht="12.75" customHeight="1" x14ac:dyDescent="0.25">
      <c r="A804" s="565">
        <v>43269</v>
      </c>
      <c r="B804" s="566" t="s">
        <v>3889</v>
      </c>
      <c r="C804" s="567"/>
      <c r="D804" s="568" t="s">
        <v>3791</v>
      </c>
      <c r="E804" s="569" t="s">
        <v>900</v>
      </c>
      <c r="F804" s="570" t="s">
        <v>901</v>
      </c>
      <c r="G804" s="570"/>
      <c r="H804" s="571">
        <v>41411</v>
      </c>
      <c r="I804" s="572" t="s">
        <v>537</v>
      </c>
      <c r="J804" s="573" t="s">
        <v>105</v>
      </c>
      <c r="K804" s="574" t="s">
        <v>140</v>
      </c>
      <c r="L804" s="575" t="s">
        <v>195</v>
      </c>
      <c r="M804" s="575" t="s">
        <v>195</v>
      </c>
      <c r="N804" s="576"/>
      <c r="O804" s="577">
        <v>9.5000000000000001E-2</v>
      </c>
      <c r="P804" s="578">
        <v>0</v>
      </c>
      <c r="Q804" s="579">
        <v>0</v>
      </c>
      <c r="R804" s="580">
        <v>0</v>
      </c>
    </row>
    <row r="805" spans="1:18" s="306" customFormat="1" ht="12.75" customHeight="1" x14ac:dyDescent="0.25">
      <c r="A805" s="565">
        <v>43270</v>
      </c>
      <c r="B805" s="566" t="s">
        <v>3890</v>
      </c>
      <c r="C805" s="567"/>
      <c r="D805" s="568" t="s">
        <v>3791</v>
      </c>
      <c r="E805" s="569" t="s">
        <v>900</v>
      </c>
      <c r="F805" s="570" t="s">
        <v>901</v>
      </c>
      <c r="G805" s="570"/>
      <c r="H805" s="571">
        <v>41414</v>
      </c>
      <c r="I805" s="572" t="s">
        <v>537</v>
      </c>
      <c r="J805" s="573" t="s">
        <v>105</v>
      </c>
      <c r="K805" s="574" t="s">
        <v>124</v>
      </c>
      <c r="L805" s="575" t="s">
        <v>106</v>
      </c>
      <c r="M805" s="575" t="s">
        <v>107</v>
      </c>
      <c r="N805" s="576"/>
      <c r="O805" s="577">
        <v>0.1</v>
      </c>
      <c r="P805" s="578">
        <v>0</v>
      </c>
      <c r="Q805" s="579">
        <v>0</v>
      </c>
      <c r="R805" s="580">
        <v>0</v>
      </c>
    </row>
    <row r="806" spans="1:18" s="306" customFormat="1" ht="12.75" customHeight="1" x14ac:dyDescent="0.25">
      <c r="A806" s="565">
        <v>43409</v>
      </c>
      <c r="B806" s="566" t="s">
        <v>3539</v>
      </c>
      <c r="C806" s="567"/>
      <c r="D806" s="568" t="s">
        <v>3791</v>
      </c>
      <c r="E806" s="569" t="s">
        <v>900</v>
      </c>
      <c r="F806" s="570" t="s">
        <v>901</v>
      </c>
      <c r="G806" s="570"/>
      <c r="H806" s="571">
        <v>41417</v>
      </c>
      <c r="I806" s="572" t="s">
        <v>162</v>
      </c>
      <c r="J806" s="573" t="s">
        <v>105</v>
      </c>
      <c r="K806" s="574" t="s">
        <v>179</v>
      </c>
      <c r="L806" s="575" t="s">
        <v>195</v>
      </c>
      <c r="M806" s="575" t="s">
        <v>195</v>
      </c>
      <c r="N806" s="576"/>
      <c r="O806" s="577">
        <v>1.304</v>
      </c>
      <c r="P806" s="578">
        <v>0</v>
      </c>
      <c r="Q806" s="579">
        <v>0</v>
      </c>
      <c r="R806" s="580">
        <v>0.56699999999999995</v>
      </c>
    </row>
    <row r="807" spans="1:18" s="306" customFormat="1" ht="12.75" customHeight="1" x14ac:dyDescent="0.25">
      <c r="A807" s="565">
        <v>43411</v>
      </c>
      <c r="B807" s="566" t="s">
        <v>3891</v>
      </c>
      <c r="C807" s="567"/>
      <c r="D807" s="568" t="s">
        <v>3791</v>
      </c>
      <c r="E807" s="569" t="s">
        <v>900</v>
      </c>
      <c r="F807" s="570" t="s">
        <v>901</v>
      </c>
      <c r="G807" s="570"/>
      <c r="H807" s="571">
        <v>41423</v>
      </c>
      <c r="I807" s="572" t="s">
        <v>537</v>
      </c>
      <c r="J807" s="573" t="s">
        <v>105</v>
      </c>
      <c r="K807" s="574" t="s">
        <v>124</v>
      </c>
      <c r="L807" s="575" t="s">
        <v>106</v>
      </c>
      <c r="M807" s="575" t="s">
        <v>107</v>
      </c>
      <c r="N807" s="576"/>
      <c r="O807" s="577">
        <v>0.8</v>
      </c>
      <c r="P807" s="578">
        <v>0</v>
      </c>
      <c r="Q807" s="579">
        <v>0</v>
      </c>
      <c r="R807" s="580">
        <v>0</v>
      </c>
    </row>
    <row r="808" spans="1:18" s="306" customFormat="1" ht="12.75" customHeight="1" x14ac:dyDescent="0.25">
      <c r="A808" s="565">
        <v>43416</v>
      </c>
      <c r="B808" s="566" t="s">
        <v>3892</v>
      </c>
      <c r="C808" s="567"/>
      <c r="D808" s="568" t="s">
        <v>3791</v>
      </c>
      <c r="E808" s="569" t="s">
        <v>900</v>
      </c>
      <c r="F808" s="570" t="s">
        <v>901</v>
      </c>
      <c r="G808" s="570"/>
      <c r="H808" s="571">
        <v>41437</v>
      </c>
      <c r="I808" s="572" t="s">
        <v>537</v>
      </c>
      <c r="J808" s="573" t="s">
        <v>105</v>
      </c>
      <c r="K808" s="574" t="s">
        <v>124</v>
      </c>
      <c r="L808" s="575" t="s">
        <v>163</v>
      </c>
      <c r="M808" s="575" t="s">
        <v>107</v>
      </c>
      <c r="N808" s="576"/>
      <c r="O808" s="577">
        <v>0.26</v>
      </c>
      <c r="P808" s="578">
        <v>0</v>
      </c>
      <c r="Q808" s="579">
        <v>0</v>
      </c>
      <c r="R808" s="580">
        <v>0</v>
      </c>
    </row>
    <row r="809" spans="1:18" s="306" customFormat="1" ht="12.75" customHeight="1" x14ac:dyDescent="0.25">
      <c r="A809" s="565">
        <v>43417</v>
      </c>
      <c r="B809" s="566" t="s">
        <v>3893</v>
      </c>
      <c r="C809" s="567"/>
      <c r="D809" s="568" t="s">
        <v>3791</v>
      </c>
      <c r="E809" s="569" t="s">
        <v>900</v>
      </c>
      <c r="F809" s="570" t="s">
        <v>901</v>
      </c>
      <c r="G809" s="570"/>
      <c r="H809" s="571">
        <v>41437</v>
      </c>
      <c r="I809" s="572" t="s">
        <v>537</v>
      </c>
      <c r="J809" s="573" t="s">
        <v>105</v>
      </c>
      <c r="K809" s="574" t="s">
        <v>124</v>
      </c>
      <c r="L809" s="575" t="s">
        <v>163</v>
      </c>
      <c r="M809" s="575" t="s">
        <v>107</v>
      </c>
      <c r="N809" s="576"/>
      <c r="O809" s="577">
        <v>0.13500000000000001</v>
      </c>
      <c r="P809" s="578">
        <v>0</v>
      </c>
      <c r="Q809" s="579">
        <v>0</v>
      </c>
      <c r="R809" s="580">
        <v>0</v>
      </c>
    </row>
    <row r="810" spans="1:18" s="306" customFormat="1" ht="12.75" customHeight="1" x14ac:dyDescent="0.25">
      <c r="A810" s="565">
        <v>43418</v>
      </c>
      <c r="B810" s="566" t="s">
        <v>3894</v>
      </c>
      <c r="C810" s="567"/>
      <c r="D810" s="568" t="s">
        <v>3791</v>
      </c>
      <c r="E810" s="569" t="s">
        <v>900</v>
      </c>
      <c r="F810" s="570" t="s">
        <v>901</v>
      </c>
      <c r="G810" s="570"/>
      <c r="H810" s="571">
        <v>41437</v>
      </c>
      <c r="I810" s="572" t="s">
        <v>537</v>
      </c>
      <c r="J810" s="573" t="s">
        <v>105</v>
      </c>
      <c r="K810" s="574" t="s">
        <v>390</v>
      </c>
      <c r="L810" s="575" t="s">
        <v>195</v>
      </c>
      <c r="M810" s="575" t="s">
        <v>195</v>
      </c>
      <c r="N810" s="576"/>
      <c r="O810" s="577">
        <v>0.11600000000000001</v>
      </c>
      <c r="P810" s="578">
        <v>0</v>
      </c>
      <c r="Q810" s="579">
        <v>0</v>
      </c>
      <c r="R810" s="580">
        <v>0</v>
      </c>
    </row>
    <row r="811" spans="1:18" s="306" customFormat="1" ht="12.75" customHeight="1" x14ac:dyDescent="0.25">
      <c r="A811" s="565">
        <v>43420</v>
      </c>
      <c r="B811" s="566" t="s">
        <v>3895</v>
      </c>
      <c r="C811" s="567"/>
      <c r="D811" s="568" t="s">
        <v>3791</v>
      </c>
      <c r="E811" s="569" t="s">
        <v>900</v>
      </c>
      <c r="F811" s="570" t="s">
        <v>901</v>
      </c>
      <c r="G811" s="570"/>
      <c r="H811" s="571">
        <v>41439</v>
      </c>
      <c r="I811" s="572" t="s">
        <v>537</v>
      </c>
      <c r="J811" s="573" t="s">
        <v>105</v>
      </c>
      <c r="K811" s="574" t="s">
        <v>124</v>
      </c>
      <c r="L811" s="575" t="s">
        <v>106</v>
      </c>
      <c r="M811" s="575" t="s">
        <v>107</v>
      </c>
      <c r="N811" s="576"/>
      <c r="O811" s="577">
        <v>0.111</v>
      </c>
      <c r="P811" s="578">
        <v>0</v>
      </c>
      <c r="Q811" s="579">
        <v>0</v>
      </c>
      <c r="R811" s="580">
        <v>0</v>
      </c>
    </row>
    <row r="812" spans="1:18" s="306" customFormat="1" ht="12.75" customHeight="1" x14ac:dyDescent="0.25">
      <c r="A812" s="565">
        <v>43422</v>
      </c>
      <c r="B812" s="566" t="s">
        <v>1257</v>
      </c>
      <c r="C812" s="567">
        <v>41209</v>
      </c>
      <c r="D812" s="568" t="s">
        <v>3151</v>
      </c>
      <c r="E812" s="569" t="s">
        <v>900</v>
      </c>
      <c r="F812" s="570" t="s">
        <v>901</v>
      </c>
      <c r="G812" s="570"/>
      <c r="H812" s="571">
        <v>41437</v>
      </c>
      <c r="I812" s="572" t="s">
        <v>537</v>
      </c>
      <c r="J812" s="573" t="s">
        <v>105</v>
      </c>
      <c r="K812" s="574" t="s">
        <v>124</v>
      </c>
      <c r="L812" s="575" t="s">
        <v>106</v>
      </c>
      <c r="M812" s="575" t="s">
        <v>107</v>
      </c>
      <c r="N812" s="576"/>
      <c r="O812" s="577">
        <v>1.5</v>
      </c>
      <c r="P812" s="578">
        <v>0</v>
      </c>
      <c r="Q812" s="579">
        <v>0</v>
      </c>
      <c r="R812" s="580">
        <v>0.64800000000000002</v>
      </c>
    </row>
    <row r="813" spans="1:18" s="306" customFormat="1" ht="12.75" customHeight="1" x14ac:dyDescent="0.25">
      <c r="A813" s="565">
        <v>43423</v>
      </c>
      <c r="B813" s="566" t="s">
        <v>1258</v>
      </c>
      <c r="C813" s="567">
        <v>41214</v>
      </c>
      <c r="D813" s="568" t="s">
        <v>3156</v>
      </c>
      <c r="E813" s="569" t="s">
        <v>900</v>
      </c>
      <c r="F813" s="570" t="s">
        <v>901</v>
      </c>
      <c r="G813" s="570"/>
      <c r="H813" s="571">
        <v>41437</v>
      </c>
      <c r="I813" s="572" t="s">
        <v>537</v>
      </c>
      <c r="J813" s="573" t="s">
        <v>105</v>
      </c>
      <c r="K813" s="574" t="s">
        <v>124</v>
      </c>
      <c r="L813" s="575" t="s">
        <v>106</v>
      </c>
      <c r="M813" s="575" t="s">
        <v>107</v>
      </c>
      <c r="N813" s="576"/>
      <c r="O813" s="577">
        <v>1.5</v>
      </c>
      <c r="P813" s="578">
        <v>0</v>
      </c>
      <c r="Q813" s="579">
        <v>0</v>
      </c>
      <c r="R813" s="580">
        <v>0.73399999999999999</v>
      </c>
    </row>
    <row r="814" spans="1:18" s="306" customFormat="1" ht="12.75" customHeight="1" x14ac:dyDescent="0.25">
      <c r="A814" s="565">
        <v>43424</v>
      </c>
      <c r="B814" s="566" t="s">
        <v>1259</v>
      </c>
      <c r="C814" s="567"/>
      <c r="D814" s="568" t="s">
        <v>3791</v>
      </c>
      <c r="E814" s="569" t="s">
        <v>900</v>
      </c>
      <c r="F814" s="570" t="s">
        <v>901</v>
      </c>
      <c r="G814" s="570"/>
      <c r="H814" s="571">
        <v>41439</v>
      </c>
      <c r="I814" s="572" t="s">
        <v>537</v>
      </c>
      <c r="J814" s="573" t="s">
        <v>105</v>
      </c>
      <c r="K814" s="574" t="s">
        <v>128</v>
      </c>
      <c r="L814" s="575" t="s">
        <v>260</v>
      </c>
      <c r="M814" s="575" t="s">
        <v>261</v>
      </c>
      <c r="N814" s="576"/>
      <c r="O814" s="577">
        <v>0.2</v>
      </c>
      <c r="P814" s="578">
        <v>0</v>
      </c>
      <c r="Q814" s="579">
        <v>0</v>
      </c>
      <c r="R814" s="580">
        <v>0.01</v>
      </c>
    </row>
    <row r="815" spans="1:18" s="306" customFormat="1" ht="12.75" customHeight="1" x14ac:dyDescent="0.25">
      <c r="A815" s="565">
        <v>43425</v>
      </c>
      <c r="B815" s="566" t="s">
        <v>3896</v>
      </c>
      <c r="C815" s="567"/>
      <c r="D815" s="568" t="s">
        <v>3791</v>
      </c>
      <c r="E815" s="569" t="s">
        <v>900</v>
      </c>
      <c r="F815" s="570" t="s">
        <v>901</v>
      </c>
      <c r="G815" s="570"/>
      <c r="H815" s="571">
        <v>41439</v>
      </c>
      <c r="I815" s="572" t="s">
        <v>537</v>
      </c>
      <c r="J815" s="573" t="s">
        <v>105</v>
      </c>
      <c r="K815" s="574" t="s">
        <v>390</v>
      </c>
      <c r="L815" s="575" t="s">
        <v>92</v>
      </c>
      <c r="M815" s="575" t="s">
        <v>195</v>
      </c>
      <c r="N815" s="576"/>
      <c r="O815" s="577">
        <v>0.125</v>
      </c>
      <c r="P815" s="578">
        <v>0</v>
      </c>
      <c r="Q815" s="579">
        <v>0</v>
      </c>
      <c r="R815" s="580">
        <v>0</v>
      </c>
    </row>
    <row r="816" spans="1:18" s="306" customFormat="1" ht="12.75" customHeight="1" x14ac:dyDescent="0.25">
      <c r="A816" s="565">
        <v>43426</v>
      </c>
      <c r="B816" s="566" t="s">
        <v>1260</v>
      </c>
      <c r="C816" s="567"/>
      <c r="D816" s="568" t="s">
        <v>3791</v>
      </c>
      <c r="E816" s="569" t="s">
        <v>900</v>
      </c>
      <c r="F816" s="570" t="s">
        <v>901</v>
      </c>
      <c r="G816" s="570"/>
      <c r="H816" s="571">
        <v>41442</v>
      </c>
      <c r="I816" s="572" t="s">
        <v>537</v>
      </c>
      <c r="J816" s="573" t="s">
        <v>105</v>
      </c>
      <c r="K816" s="574" t="s">
        <v>84</v>
      </c>
      <c r="L816" s="575" t="s">
        <v>163</v>
      </c>
      <c r="M816" s="575" t="s">
        <v>107</v>
      </c>
      <c r="N816" s="576"/>
      <c r="O816" s="577">
        <v>0.23499999999999999</v>
      </c>
      <c r="P816" s="578">
        <v>0</v>
      </c>
      <c r="Q816" s="579">
        <v>0</v>
      </c>
      <c r="R816" s="580">
        <v>9.9000000000000005E-2</v>
      </c>
    </row>
    <row r="817" spans="1:18" s="306" customFormat="1" ht="12.75" customHeight="1" x14ac:dyDescent="0.25">
      <c r="A817" s="565">
        <v>43489</v>
      </c>
      <c r="B817" s="566" t="s">
        <v>3897</v>
      </c>
      <c r="C817" s="567"/>
      <c r="D817" s="568" t="s">
        <v>3791</v>
      </c>
      <c r="E817" s="569" t="s">
        <v>900</v>
      </c>
      <c r="F817" s="570" t="s">
        <v>901</v>
      </c>
      <c r="G817" s="570"/>
      <c r="H817" s="571">
        <v>41458</v>
      </c>
      <c r="I817" s="572" t="s">
        <v>537</v>
      </c>
      <c r="J817" s="573" t="s">
        <v>105</v>
      </c>
      <c r="K817" s="574" t="s">
        <v>390</v>
      </c>
      <c r="L817" s="575" t="s">
        <v>195</v>
      </c>
      <c r="M817" s="575" t="s">
        <v>195</v>
      </c>
      <c r="N817" s="576"/>
      <c r="O817" s="577">
        <v>1.1000000000000001</v>
      </c>
      <c r="P817" s="578">
        <v>0</v>
      </c>
      <c r="Q817" s="579">
        <v>0</v>
      </c>
      <c r="R817" s="580">
        <v>0</v>
      </c>
    </row>
    <row r="818" spans="1:18" s="306" customFormat="1" ht="12.75" customHeight="1" x14ac:dyDescent="0.25">
      <c r="A818" s="565">
        <v>43491</v>
      </c>
      <c r="B818" s="566" t="s">
        <v>1261</v>
      </c>
      <c r="C818" s="567">
        <v>41429</v>
      </c>
      <c r="D818" s="568" t="s">
        <v>3304</v>
      </c>
      <c r="E818" s="569" t="s">
        <v>900</v>
      </c>
      <c r="F818" s="570" t="s">
        <v>901</v>
      </c>
      <c r="G818" s="570"/>
      <c r="H818" s="571">
        <v>41458</v>
      </c>
      <c r="I818" s="572" t="s">
        <v>537</v>
      </c>
      <c r="J818" s="573" t="s">
        <v>105</v>
      </c>
      <c r="K818" s="574" t="s">
        <v>390</v>
      </c>
      <c r="L818" s="575" t="s">
        <v>195</v>
      </c>
      <c r="M818" s="575" t="s">
        <v>195</v>
      </c>
      <c r="N818" s="576"/>
      <c r="O818" s="577">
        <v>0.33200000000000002</v>
      </c>
      <c r="P818" s="578">
        <v>0</v>
      </c>
      <c r="Q818" s="579">
        <v>0</v>
      </c>
      <c r="R818" s="580">
        <v>0.13</v>
      </c>
    </row>
    <row r="819" spans="1:18" s="306" customFormat="1" ht="12.75" customHeight="1" x14ac:dyDescent="0.25">
      <c r="A819" s="565">
        <v>43492</v>
      </c>
      <c r="B819" s="566" t="s">
        <v>1262</v>
      </c>
      <c r="C819" s="567"/>
      <c r="D819" s="568" t="s">
        <v>3791</v>
      </c>
      <c r="E819" s="569" t="s">
        <v>591</v>
      </c>
      <c r="F819" s="570" t="s">
        <v>592</v>
      </c>
      <c r="G819" s="570"/>
      <c r="H819" s="571">
        <v>41464</v>
      </c>
      <c r="I819" s="572" t="s">
        <v>534</v>
      </c>
      <c r="J819" s="573" t="s">
        <v>92</v>
      </c>
      <c r="K819" s="574" t="s">
        <v>93</v>
      </c>
      <c r="L819" s="575" t="s">
        <v>92</v>
      </c>
      <c r="M819" s="575" t="s">
        <v>92</v>
      </c>
      <c r="N819" s="576"/>
      <c r="O819" s="577">
        <v>4.5</v>
      </c>
      <c r="P819" s="578">
        <v>0</v>
      </c>
      <c r="Q819" s="579">
        <v>0</v>
      </c>
      <c r="R819" s="580">
        <v>0</v>
      </c>
    </row>
    <row r="820" spans="1:18" s="306" customFormat="1" ht="12.75" customHeight="1" x14ac:dyDescent="0.25">
      <c r="A820" s="565">
        <v>43509</v>
      </c>
      <c r="B820" s="566" t="s">
        <v>1263</v>
      </c>
      <c r="C820" s="567"/>
      <c r="D820" s="568" t="s">
        <v>3791</v>
      </c>
      <c r="E820" s="569" t="s">
        <v>900</v>
      </c>
      <c r="F820" s="570" t="s">
        <v>901</v>
      </c>
      <c r="G820" s="570"/>
      <c r="H820" s="571">
        <v>41470</v>
      </c>
      <c r="I820" s="572" t="s">
        <v>537</v>
      </c>
      <c r="J820" s="573" t="s">
        <v>105</v>
      </c>
      <c r="K820" s="574" t="s">
        <v>124</v>
      </c>
      <c r="L820" s="575" t="s">
        <v>92</v>
      </c>
      <c r="M820" s="575" t="s">
        <v>195</v>
      </c>
      <c r="N820" s="576"/>
      <c r="O820" s="577">
        <v>2</v>
      </c>
      <c r="P820" s="578">
        <v>0</v>
      </c>
      <c r="Q820" s="579">
        <v>0</v>
      </c>
      <c r="R820" s="580">
        <v>1.099</v>
      </c>
    </row>
    <row r="821" spans="1:18" s="306" customFormat="1" ht="12.75" customHeight="1" x14ac:dyDescent="0.25">
      <c r="A821" s="565">
        <v>43510</v>
      </c>
      <c r="B821" s="566" t="s">
        <v>1264</v>
      </c>
      <c r="C821" s="567"/>
      <c r="D821" s="568" t="s">
        <v>3791</v>
      </c>
      <c r="E821" s="569" t="s">
        <v>900</v>
      </c>
      <c r="F821" s="570" t="s">
        <v>901</v>
      </c>
      <c r="G821" s="570"/>
      <c r="H821" s="571">
        <v>41470</v>
      </c>
      <c r="I821" s="572" t="s">
        <v>537</v>
      </c>
      <c r="J821" s="573" t="s">
        <v>105</v>
      </c>
      <c r="K821" s="574" t="s">
        <v>179</v>
      </c>
      <c r="L821" s="575" t="s">
        <v>92</v>
      </c>
      <c r="M821" s="575" t="s">
        <v>195</v>
      </c>
      <c r="N821" s="576"/>
      <c r="O821" s="577">
        <v>0.623</v>
      </c>
      <c r="P821" s="578">
        <v>0</v>
      </c>
      <c r="Q821" s="579">
        <v>0</v>
      </c>
      <c r="R821" s="580">
        <v>0.20100000000000001</v>
      </c>
    </row>
    <row r="822" spans="1:18" s="306" customFormat="1" ht="12.75" customHeight="1" x14ac:dyDescent="0.25">
      <c r="A822" s="565">
        <v>43512</v>
      </c>
      <c r="B822" s="566" t="s">
        <v>1265</v>
      </c>
      <c r="C822" s="567">
        <v>38834</v>
      </c>
      <c r="D822" s="568" t="s">
        <v>2733</v>
      </c>
      <c r="E822" s="569" t="s">
        <v>900</v>
      </c>
      <c r="F822" s="570" t="s">
        <v>901</v>
      </c>
      <c r="G822" s="570"/>
      <c r="H822" s="571">
        <v>41473</v>
      </c>
      <c r="I822" s="572" t="s">
        <v>534</v>
      </c>
      <c r="J822" s="573" t="s">
        <v>92</v>
      </c>
      <c r="K822" s="574" t="s">
        <v>102</v>
      </c>
      <c r="L822" s="575" t="s">
        <v>92</v>
      </c>
      <c r="M822" s="575" t="s">
        <v>92</v>
      </c>
      <c r="N822" s="576"/>
      <c r="O822" s="577">
        <v>2</v>
      </c>
      <c r="P822" s="578">
        <v>0</v>
      </c>
      <c r="Q822" s="579">
        <v>0</v>
      </c>
      <c r="R822" s="580">
        <v>0.96299999999999997</v>
      </c>
    </row>
    <row r="823" spans="1:18" s="306" customFormat="1" ht="12.75" customHeight="1" x14ac:dyDescent="0.25">
      <c r="A823" s="565">
        <v>43527</v>
      </c>
      <c r="B823" s="566" t="s">
        <v>1266</v>
      </c>
      <c r="C823" s="567">
        <v>38833</v>
      </c>
      <c r="D823" s="568" t="s">
        <v>2732</v>
      </c>
      <c r="E823" s="569" t="s">
        <v>900</v>
      </c>
      <c r="F823" s="570" t="s">
        <v>901</v>
      </c>
      <c r="G823" s="570"/>
      <c r="H823" s="571">
        <v>41473</v>
      </c>
      <c r="I823" s="572" t="s">
        <v>534</v>
      </c>
      <c r="J823" s="573" t="s">
        <v>92</v>
      </c>
      <c r="K823" s="574" t="s">
        <v>179</v>
      </c>
      <c r="L823" s="575" t="s">
        <v>195</v>
      </c>
      <c r="M823" s="575" t="s">
        <v>92</v>
      </c>
      <c r="N823" s="576"/>
      <c r="O823" s="577">
        <v>0.5</v>
      </c>
      <c r="P823" s="578">
        <v>0</v>
      </c>
      <c r="Q823" s="579">
        <v>0</v>
      </c>
      <c r="R823" s="580">
        <v>0.20799999999999999</v>
      </c>
    </row>
    <row r="824" spans="1:18" s="306" customFormat="1" ht="12.75" customHeight="1" x14ac:dyDescent="0.25">
      <c r="A824" s="565">
        <v>43528</v>
      </c>
      <c r="B824" s="566" t="s">
        <v>3898</v>
      </c>
      <c r="C824" s="567"/>
      <c r="D824" s="568" t="s">
        <v>3791</v>
      </c>
      <c r="E824" s="569" t="s">
        <v>900</v>
      </c>
      <c r="F824" s="570" t="s">
        <v>901</v>
      </c>
      <c r="G824" s="570"/>
      <c r="H824" s="571">
        <v>41477</v>
      </c>
      <c r="I824" s="572" t="s">
        <v>537</v>
      </c>
      <c r="J824" s="573" t="s">
        <v>105</v>
      </c>
      <c r="K824" s="574" t="s">
        <v>390</v>
      </c>
      <c r="L824" s="575" t="s">
        <v>92</v>
      </c>
      <c r="M824" s="575" t="s">
        <v>195</v>
      </c>
      <c r="N824" s="576"/>
      <c r="O824" s="577">
        <v>0.10199999999999999</v>
      </c>
      <c r="P824" s="578">
        <v>0</v>
      </c>
      <c r="Q824" s="579">
        <v>0</v>
      </c>
      <c r="R824" s="580">
        <v>0</v>
      </c>
    </row>
    <row r="825" spans="1:18" s="306" customFormat="1" ht="12.75" customHeight="1" x14ac:dyDescent="0.25">
      <c r="A825" s="565">
        <v>43529</v>
      </c>
      <c r="B825" s="566" t="s">
        <v>3899</v>
      </c>
      <c r="C825" s="567"/>
      <c r="D825" s="568" t="s">
        <v>3791</v>
      </c>
      <c r="E825" s="569" t="s">
        <v>900</v>
      </c>
      <c r="F825" s="570" t="s">
        <v>901</v>
      </c>
      <c r="G825" s="570"/>
      <c r="H825" s="571">
        <v>41477</v>
      </c>
      <c r="I825" s="572" t="s">
        <v>537</v>
      </c>
      <c r="J825" s="573" t="s">
        <v>105</v>
      </c>
      <c r="K825" s="574" t="s">
        <v>124</v>
      </c>
      <c r="L825" s="575" t="s">
        <v>163</v>
      </c>
      <c r="M825" s="575" t="s">
        <v>107</v>
      </c>
      <c r="N825" s="576"/>
      <c r="O825" s="577">
        <v>0.11</v>
      </c>
      <c r="P825" s="578">
        <v>0</v>
      </c>
      <c r="Q825" s="579">
        <v>0</v>
      </c>
      <c r="R825" s="580">
        <v>0</v>
      </c>
    </row>
    <row r="826" spans="1:18" s="306" customFormat="1" ht="12.75" customHeight="1" x14ac:dyDescent="0.25">
      <c r="A826" s="565">
        <v>43531</v>
      </c>
      <c r="B826" s="566" t="s">
        <v>1267</v>
      </c>
      <c r="C826" s="567"/>
      <c r="D826" s="568" t="s">
        <v>3791</v>
      </c>
      <c r="E826" s="569" t="s">
        <v>900</v>
      </c>
      <c r="F826" s="570" t="s">
        <v>901</v>
      </c>
      <c r="G826" s="570"/>
      <c r="H826" s="571">
        <v>41477</v>
      </c>
      <c r="I826" s="572" t="s">
        <v>537</v>
      </c>
      <c r="J826" s="573" t="s">
        <v>105</v>
      </c>
      <c r="K826" s="574" t="s">
        <v>124</v>
      </c>
      <c r="L826" s="575" t="s">
        <v>92</v>
      </c>
      <c r="M826" s="575" t="s">
        <v>195</v>
      </c>
      <c r="N826" s="576"/>
      <c r="O826" s="577">
        <v>0.1</v>
      </c>
      <c r="P826" s="578">
        <v>0</v>
      </c>
      <c r="Q826" s="579">
        <v>0</v>
      </c>
      <c r="R826" s="580">
        <v>3.5000000000000003E-2</v>
      </c>
    </row>
    <row r="827" spans="1:18" s="306" customFormat="1" ht="12.75" customHeight="1" x14ac:dyDescent="0.25">
      <c r="A827" s="565">
        <v>43556</v>
      </c>
      <c r="B827" s="566" t="s">
        <v>3900</v>
      </c>
      <c r="C827" s="567"/>
      <c r="D827" s="568" t="s">
        <v>3791</v>
      </c>
      <c r="E827" s="569" t="s">
        <v>900</v>
      </c>
      <c r="F827" s="570" t="s">
        <v>901</v>
      </c>
      <c r="G827" s="570"/>
      <c r="H827" s="571">
        <v>41491</v>
      </c>
      <c r="I827" s="572" t="s">
        <v>537</v>
      </c>
      <c r="J827" s="573" t="s">
        <v>105</v>
      </c>
      <c r="K827" s="574" t="s">
        <v>140</v>
      </c>
      <c r="L827" s="575" t="s">
        <v>195</v>
      </c>
      <c r="M827" s="575" t="s">
        <v>195</v>
      </c>
      <c r="N827" s="576"/>
      <c r="O827" s="577">
        <v>0.11</v>
      </c>
      <c r="P827" s="578">
        <v>0</v>
      </c>
      <c r="Q827" s="579">
        <v>0</v>
      </c>
      <c r="R827" s="580">
        <v>0</v>
      </c>
    </row>
    <row r="828" spans="1:18" s="306" customFormat="1" ht="12.75" customHeight="1" x14ac:dyDescent="0.25">
      <c r="A828" s="565">
        <v>43557</v>
      </c>
      <c r="B828" s="566" t="s">
        <v>3901</v>
      </c>
      <c r="C828" s="567"/>
      <c r="D828" s="568" t="s">
        <v>3791</v>
      </c>
      <c r="E828" s="569" t="s">
        <v>900</v>
      </c>
      <c r="F828" s="570" t="s">
        <v>901</v>
      </c>
      <c r="G828" s="570"/>
      <c r="H828" s="571">
        <v>41491</v>
      </c>
      <c r="I828" s="572" t="s">
        <v>537</v>
      </c>
      <c r="J828" s="573" t="s">
        <v>105</v>
      </c>
      <c r="K828" s="574" t="s">
        <v>140</v>
      </c>
      <c r="L828" s="575" t="s">
        <v>195</v>
      </c>
      <c r="M828" s="575" t="s">
        <v>195</v>
      </c>
      <c r="N828" s="576"/>
      <c r="O828" s="577">
        <v>9.6000000000000002E-2</v>
      </c>
      <c r="P828" s="578">
        <v>0</v>
      </c>
      <c r="Q828" s="579">
        <v>0</v>
      </c>
      <c r="R828" s="580">
        <v>0</v>
      </c>
    </row>
    <row r="829" spans="1:18" s="306" customFormat="1" ht="12.75" customHeight="1" x14ac:dyDescent="0.25">
      <c r="A829" s="565">
        <v>43558</v>
      </c>
      <c r="B829" s="566" t="s">
        <v>3902</v>
      </c>
      <c r="C829" s="567"/>
      <c r="D829" s="568" t="s">
        <v>3791</v>
      </c>
      <c r="E829" s="569" t="s">
        <v>900</v>
      </c>
      <c r="F829" s="570" t="s">
        <v>901</v>
      </c>
      <c r="G829" s="570"/>
      <c r="H829" s="571">
        <v>41491</v>
      </c>
      <c r="I829" s="572" t="s">
        <v>537</v>
      </c>
      <c r="J829" s="573" t="s">
        <v>105</v>
      </c>
      <c r="K829" s="574" t="s">
        <v>140</v>
      </c>
      <c r="L829" s="575" t="s">
        <v>195</v>
      </c>
      <c r="M829" s="575" t="s">
        <v>195</v>
      </c>
      <c r="N829" s="576"/>
      <c r="O829" s="577">
        <v>0.1</v>
      </c>
      <c r="P829" s="578">
        <v>0</v>
      </c>
      <c r="Q829" s="579">
        <v>0</v>
      </c>
      <c r="R829" s="580">
        <v>0</v>
      </c>
    </row>
    <row r="830" spans="1:18" s="306" customFormat="1" ht="12.75" customHeight="1" x14ac:dyDescent="0.25">
      <c r="A830" s="565">
        <v>43572</v>
      </c>
      <c r="B830" s="566" t="s">
        <v>1268</v>
      </c>
      <c r="C830" s="567"/>
      <c r="D830" s="568" t="s">
        <v>3791</v>
      </c>
      <c r="E830" s="569" t="s">
        <v>900</v>
      </c>
      <c r="F830" s="570" t="s">
        <v>901</v>
      </c>
      <c r="G830" s="570"/>
      <c r="H830" s="571">
        <v>41487</v>
      </c>
      <c r="I830" s="572" t="s">
        <v>162</v>
      </c>
      <c r="J830" s="573" t="s">
        <v>105</v>
      </c>
      <c r="K830" s="574" t="s">
        <v>140</v>
      </c>
      <c r="L830" s="575" t="s">
        <v>195</v>
      </c>
      <c r="M830" s="575" t="s">
        <v>195</v>
      </c>
      <c r="N830" s="576"/>
      <c r="O830" s="577">
        <v>0.65</v>
      </c>
      <c r="P830" s="578">
        <v>0</v>
      </c>
      <c r="Q830" s="579">
        <v>0</v>
      </c>
      <c r="R830" s="580">
        <v>0.28199999999999997</v>
      </c>
    </row>
    <row r="831" spans="1:18" s="306" customFormat="1" ht="12.75" customHeight="1" x14ac:dyDescent="0.25">
      <c r="A831" s="565">
        <v>43573</v>
      </c>
      <c r="B831" s="566" t="s">
        <v>1269</v>
      </c>
      <c r="C831" s="567"/>
      <c r="D831" s="568" t="s">
        <v>3791</v>
      </c>
      <c r="E831" s="569" t="s">
        <v>900</v>
      </c>
      <c r="F831" s="570" t="s">
        <v>901</v>
      </c>
      <c r="G831" s="570"/>
      <c r="H831" s="571">
        <v>41487</v>
      </c>
      <c r="I831" s="572" t="s">
        <v>162</v>
      </c>
      <c r="J831" s="573" t="s">
        <v>105</v>
      </c>
      <c r="K831" s="574" t="s">
        <v>84</v>
      </c>
      <c r="L831" s="575" t="s">
        <v>260</v>
      </c>
      <c r="M831" s="575" t="s">
        <v>261</v>
      </c>
      <c r="N831" s="576"/>
      <c r="O831" s="577">
        <v>0.06</v>
      </c>
      <c r="P831" s="578">
        <v>0</v>
      </c>
      <c r="Q831" s="579">
        <v>0</v>
      </c>
      <c r="R831" s="580">
        <v>0.17899999999999999</v>
      </c>
    </row>
    <row r="832" spans="1:18" s="306" customFormat="1" ht="12.75" customHeight="1" x14ac:dyDescent="0.25">
      <c r="A832" s="565">
        <v>43574</v>
      </c>
      <c r="B832" s="566" t="s">
        <v>1270</v>
      </c>
      <c r="C832" s="567"/>
      <c r="D832" s="568" t="s">
        <v>3791</v>
      </c>
      <c r="E832" s="569" t="s">
        <v>900</v>
      </c>
      <c r="F832" s="570" t="s">
        <v>901</v>
      </c>
      <c r="G832" s="570"/>
      <c r="H832" s="571">
        <v>41491</v>
      </c>
      <c r="I832" s="572" t="s">
        <v>162</v>
      </c>
      <c r="J832" s="573" t="s">
        <v>105</v>
      </c>
      <c r="K832" s="574" t="s">
        <v>179</v>
      </c>
      <c r="L832" s="575" t="s">
        <v>195</v>
      </c>
      <c r="M832" s="575" t="s">
        <v>195</v>
      </c>
      <c r="N832" s="576"/>
      <c r="O832" s="577">
        <v>0.5</v>
      </c>
      <c r="P832" s="578">
        <v>0</v>
      </c>
      <c r="Q832" s="579">
        <v>0</v>
      </c>
      <c r="R832" s="580">
        <v>0.13400000000000001</v>
      </c>
    </row>
    <row r="833" spans="1:18" s="306" customFormat="1" ht="12.75" customHeight="1" x14ac:dyDescent="0.25">
      <c r="A833" s="565">
        <v>43575</v>
      </c>
      <c r="B833" s="566" t="s">
        <v>1271</v>
      </c>
      <c r="C833" s="567"/>
      <c r="D833" s="568" t="s">
        <v>3791</v>
      </c>
      <c r="E833" s="569" t="s">
        <v>900</v>
      </c>
      <c r="F833" s="570" t="s">
        <v>901</v>
      </c>
      <c r="G833" s="570"/>
      <c r="H833" s="571">
        <v>41491</v>
      </c>
      <c r="I833" s="572" t="s">
        <v>162</v>
      </c>
      <c r="J833" s="573" t="s">
        <v>105</v>
      </c>
      <c r="K833" s="574" t="s">
        <v>84</v>
      </c>
      <c r="L833" s="575" t="s">
        <v>260</v>
      </c>
      <c r="M833" s="575" t="s">
        <v>261</v>
      </c>
      <c r="N833" s="576"/>
      <c r="O833" s="577">
        <v>0.25900000000000001</v>
      </c>
      <c r="P833" s="578">
        <v>0</v>
      </c>
      <c r="Q833" s="579">
        <v>0</v>
      </c>
      <c r="R833" s="580">
        <v>0.108</v>
      </c>
    </row>
    <row r="834" spans="1:18" s="306" customFormat="1" ht="12.75" customHeight="1" x14ac:dyDescent="0.25">
      <c r="A834" s="565">
        <v>43576</v>
      </c>
      <c r="B834" s="566" t="s">
        <v>1272</v>
      </c>
      <c r="C834" s="567"/>
      <c r="D834" s="568" t="s">
        <v>3791</v>
      </c>
      <c r="E834" s="569" t="s">
        <v>900</v>
      </c>
      <c r="F834" s="570" t="s">
        <v>901</v>
      </c>
      <c r="G834" s="570"/>
      <c r="H834" s="571">
        <v>41491</v>
      </c>
      <c r="I834" s="572" t="s">
        <v>162</v>
      </c>
      <c r="J834" s="573" t="s">
        <v>105</v>
      </c>
      <c r="K834" s="574" t="s">
        <v>179</v>
      </c>
      <c r="L834" s="575" t="s">
        <v>195</v>
      </c>
      <c r="M834" s="575" t="s">
        <v>195</v>
      </c>
      <c r="N834" s="576"/>
      <c r="O834" s="577">
        <v>0.91700000000000004</v>
      </c>
      <c r="P834" s="578">
        <v>0</v>
      </c>
      <c r="Q834" s="579">
        <v>0</v>
      </c>
      <c r="R834" s="580">
        <v>0.53100000000000003</v>
      </c>
    </row>
    <row r="835" spans="1:18" s="306" customFormat="1" ht="12.75" customHeight="1" x14ac:dyDescent="0.25">
      <c r="A835" s="565">
        <v>43577</v>
      </c>
      <c r="B835" s="566" t="s">
        <v>1273</v>
      </c>
      <c r="C835" s="567"/>
      <c r="D835" s="568" t="s">
        <v>3791</v>
      </c>
      <c r="E835" s="569" t="s">
        <v>900</v>
      </c>
      <c r="F835" s="570" t="s">
        <v>901</v>
      </c>
      <c r="G835" s="570"/>
      <c r="H835" s="571">
        <v>41491</v>
      </c>
      <c r="I835" s="572" t="s">
        <v>162</v>
      </c>
      <c r="J835" s="573" t="s">
        <v>105</v>
      </c>
      <c r="K835" s="574" t="s">
        <v>179</v>
      </c>
      <c r="L835" s="575" t="s">
        <v>195</v>
      </c>
      <c r="M835" s="575" t="s">
        <v>195</v>
      </c>
      <c r="N835" s="576"/>
      <c r="O835" s="577">
        <v>0.91700000000000004</v>
      </c>
      <c r="P835" s="578">
        <v>0</v>
      </c>
      <c r="Q835" s="579">
        <v>0</v>
      </c>
      <c r="R835" s="580">
        <v>0.37</v>
      </c>
    </row>
    <row r="836" spans="1:18" s="306" customFormat="1" ht="12.75" customHeight="1" x14ac:dyDescent="0.25">
      <c r="A836" s="565">
        <v>43578</v>
      </c>
      <c r="B836" s="566" t="s">
        <v>1274</v>
      </c>
      <c r="C836" s="567"/>
      <c r="D836" s="568" t="s">
        <v>3791</v>
      </c>
      <c r="E836" s="569" t="s">
        <v>900</v>
      </c>
      <c r="F836" s="570" t="s">
        <v>901</v>
      </c>
      <c r="G836" s="570"/>
      <c r="H836" s="571">
        <v>41491</v>
      </c>
      <c r="I836" s="572" t="s">
        <v>162</v>
      </c>
      <c r="J836" s="573" t="s">
        <v>105</v>
      </c>
      <c r="K836" s="574" t="s">
        <v>179</v>
      </c>
      <c r="L836" s="575" t="s">
        <v>195</v>
      </c>
      <c r="M836" s="575" t="s">
        <v>195</v>
      </c>
      <c r="N836" s="576"/>
      <c r="O836" s="577">
        <v>0.91700000000000004</v>
      </c>
      <c r="P836" s="578">
        <v>0</v>
      </c>
      <c r="Q836" s="579">
        <v>0</v>
      </c>
      <c r="R836" s="580">
        <v>0.52300000000000002</v>
      </c>
    </row>
    <row r="837" spans="1:18" s="306" customFormat="1" ht="12.75" customHeight="1" x14ac:dyDescent="0.25">
      <c r="A837" s="565">
        <v>43579</v>
      </c>
      <c r="B837" s="566" t="s">
        <v>1275</v>
      </c>
      <c r="C837" s="567"/>
      <c r="D837" s="568" t="s">
        <v>3791</v>
      </c>
      <c r="E837" s="569" t="s">
        <v>900</v>
      </c>
      <c r="F837" s="570" t="s">
        <v>901</v>
      </c>
      <c r="G837" s="570"/>
      <c r="H837" s="571">
        <v>41491</v>
      </c>
      <c r="I837" s="572" t="s">
        <v>162</v>
      </c>
      <c r="J837" s="573" t="s">
        <v>105</v>
      </c>
      <c r="K837" s="574" t="s">
        <v>84</v>
      </c>
      <c r="L837" s="575" t="s">
        <v>260</v>
      </c>
      <c r="M837" s="575" t="s">
        <v>261</v>
      </c>
      <c r="N837" s="576"/>
      <c r="O837" s="577">
        <v>0.82199999999999995</v>
      </c>
      <c r="P837" s="578">
        <v>0</v>
      </c>
      <c r="Q837" s="579">
        <v>0</v>
      </c>
      <c r="R837" s="580">
        <v>0.38500000000000001</v>
      </c>
    </row>
    <row r="838" spans="1:18" s="306" customFormat="1" ht="12.75" customHeight="1" x14ac:dyDescent="0.25">
      <c r="A838" s="565">
        <v>43580</v>
      </c>
      <c r="B838" s="566" t="s">
        <v>1276</v>
      </c>
      <c r="C838" s="567">
        <v>38421</v>
      </c>
      <c r="D838" s="568" t="s">
        <v>2664</v>
      </c>
      <c r="E838" s="569" t="s">
        <v>591</v>
      </c>
      <c r="F838" s="570" t="s">
        <v>592</v>
      </c>
      <c r="G838" s="570"/>
      <c r="H838" s="571">
        <v>42392</v>
      </c>
      <c r="I838" s="572" t="s">
        <v>1277</v>
      </c>
      <c r="J838" s="573" t="s">
        <v>83</v>
      </c>
      <c r="K838" s="574" t="s">
        <v>93</v>
      </c>
      <c r="L838" s="575" t="s">
        <v>83</v>
      </c>
      <c r="M838" s="575" t="s">
        <v>83</v>
      </c>
      <c r="N838" s="576" t="s">
        <v>1278</v>
      </c>
      <c r="O838" s="577">
        <v>13.5375</v>
      </c>
      <c r="P838" s="578">
        <v>2.0539999999999998</v>
      </c>
      <c r="Q838" s="579">
        <v>2.0539999999999998</v>
      </c>
      <c r="R838" s="580">
        <v>0.95299999999999996</v>
      </c>
    </row>
    <row r="839" spans="1:18" s="306" customFormat="1" ht="12.75" customHeight="1" x14ac:dyDescent="0.25">
      <c r="A839" s="565">
        <v>43586</v>
      </c>
      <c r="B839" s="566" t="s">
        <v>1279</v>
      </c>
      <c r="C839" s="567">
        <v>38853</v>
      </c>
      <c r="D839" s="568" t="s">
        <v>2742</v>
      </c>
      <c r="E839" s="569" t="s">
        <v>900</v>
      </c>
      <c r="F839" s="570" t="s">
        <v>901</v>
      </c>
      <c r="G839" s="570"/>
      <c r="H839" s="571">
        <v>41501</v>
      </c>
      <c r="I839" s="572" t="s">
        <v>534</v>
      </c>
      <c r="J839" s="573" t="s">
        <v>92</v>
      </c>
      <c r="K839" s="574" t="s">
        <v>93</v>
      </c>
      <c r="L839" s="575" t="s">
        <v>92</v>
      </c>
      <c r="M839" s="575" t="s">
        <v>92</v>
      </c>
      <c r="N839" s="576"/>
      <c r="O839" s="577">
        <v>0.4</v>
      </c>
      <c r="P839" s="578">
        <v>0</v>
      </c>
      <c r="Q839" s="579">
        <v>0</v>
      </c>
      <c r="R839" s="580">
        <v>0.23</v>
      </c>
    </row>
    <row r="840" spans="1:18" s="306" customFormat="1" ht="12.75" customHeight="1" x14ac:dyDescent="0.25">
      <c r="A840" s="565">
        <v>43587</v>
      </c>
      <c r="B840" s="566" t="s">
        <v>1280</v>
      </c>
      <c r="C840" s="567"/>
      <c r="D840" s="568" t="s">
        <v>3791</v>
      </c>
      <c r="E840" s="569" t="s">
        <v>900</v>
      </c>
      <c r="F840" s="570" t="s">
        <v>901</v>
      </c>
      <c r="G840" s="570"/>
      <c r="H840" s="571">
        <v>41507</v>
      </c>
      <c r="I840" s="572" t="s">
        <v>162</v>
      </c>
      <c r="J840" s="573" t="s">
        <v>105</v>
      </c>
      <c r="K840" s="574" t="s">
        <v>118</v>
      </c>
      <c r="L840" s="575" t="s">
        <v>195</v>
      </c>
      <c r="M840" s="575" t="s">
        <v>195</v>
      </c>
      <c r="N840" s="576"/>
      <c r="O840" s="577">
        <v>0.14499999999999999</v>
      </c>
      <c r="P840" s="578">
        <v>0</v>
      </c>
      <c r="Q840" s="579">
        <v>0</v>
      </c>
      <c r="R840" s="580">
        <v>6.7000000000000004E-2</v>
      </c>
    </row>
    <row r="841" spans="1:18" s="306" customFormat="1" ht="12.75" customHeight="1" x14ac:dyDescent="0.25">
      <c r="A841" s="565">
        <v>43603</v>
      </c>
      <c r="B841" s="566" t="s">
        <v>3903</v>
      </c>
      <c r="C841" s="567"/>
      <c r="D841" s="568" t="s">
        <v>3791</v>
      </c>
      <c r="E841" s="569" t="s">
        <v>900</v>
      </c>
      <c r="F841" s="570" t="s">
        <v>901</v>
      </c>
      <c r="G841" s="570"/>
      <c r="H841" s="571">
        <v>41514</v>
      </c>
      <c r="I841" s="572" t="s">
        <v>537</v>
      </c>
      <c r="J841" s="573" t="s">
        <v>105</v>
      </c>
      <c r="K841" s="574" t="s">
        <v>124</v>
      </c>
      <c r="L841" s="575" t="s">
        <v>106</v>
      </c>
      <c r="M841" s="575" t="s">
        <v>107</v>
      </c>
      <c r="N841" s="576"/>
      <c r="O841" s="577">
        <v>9.5000000000000001E-2</v>
      </c>
      <c r="P841" s="578">
        <v>0</v>
      </c>
      <c r="Q841" s="579">
        <v>0</v>
      </c>
      <c r="R841" s="580">
        <v>0</v>
      </c>
    </row>
    <row r="842" spans="1:18" s="306" customFormat="1" ht="12.75" customHeight="1" x14ac:dyDescent="0.25">
      <c r="A842" s="565">
        <v>43604</v>
      </c>
      <c r="B842" s="566" t="s">
        <v>3904</v>
      </c>
      <c r="C842" s="567"/>
      <c r="D842" s="568" t="s">
        <v>3791</v>
      </c>
      <c r="E842" s="569" t="s">
        <v>900</v>
      </c>
      <c r="F842" s="570" t="s">
        <v>901</v>
      </c>
      <c r="G842" s="570"/>
      <c r="H842" s="571">
        <v>41514</v>
      </c>
      <c r="I842" s="572" t="s">
        <v>537</v>
      </c>
      <c r="J842" s="573" t="s">
        <v>105</v>
      </c>
      <c r="K842" s="574" t="s">
        <v>124</v>
      </c>
      <c r="L842" s="575" t="s">
        <v>92</v>
      </c>
      <c r="M842" s="575" t="s">
        <v>195</v>
      </c>
      <c r="N842" s="576"/>
      <c r="O842" s="577">
        <v>9.5000000000000001E-2</v>
      </c>
      <c r="P842" s="578">
        <v>0</v>
      </c>
      <c r="Q842" s="579">
        <v>0</v>
      </c>
      <c r="R842" s="580">
        <v>0</v>
      </c>
    </row>
    <row r="843" spans="1:18" s="306" customFormat="1" ht="12.75" customHeight="1" x14ac:dyDescent="0.25">
      <c r="A843" s="565">
        <v>43605</v>
      </c>
      <c r="B843" s="566" t="s">
        <v>3905</v>
      </c>
      <c r="C843" s="567"/>
      <c r="D843" s="568" t="s">
        <v>3791</v>
      </c>
      <c r="E843" s="569" t="s">
        <v>900</v>
      </c>
      <c r="F843" s="570" t="s">
        <v>901</v>
      </c>
      <c r="G843" s="570"/>
      <c r="H843" s="571">
        <v>41520</v>
      </c>
      <c r="I843" s="572" t="s">
        <v>537</v>
      </c>
      <c r="J843" s="573" t="s">
        <v>105</v>
      </c>
      <c r="K843" s="574" t="s">
        <v>179</v>
      </c>
      <c r="L843" s="575" t="s">
        <v>195</v>
      </c>
      <c r="M843" s="575" t="s">
        <v>195</v>
      </c>
      <c r="N843" s="576"/>
      <c r="O843" s="577">
        <v>9.5000000000000001E-2</v>
      </c>
      <c r="P843" s="578">
        <v>0</v>
      </c>
      <c r="Q843" s="579">
        <v>0</v>
      </c>
      <c r="R843" s="580">
        <v>0</v>
      </c>
    </row>
    <row r="844" spans="1:18" s="306" customFormat="1" ht="12.75" customHeight="1" x14ac:dyDescent="0.25">
      <c r="A844" s="565">
        <v>43606</v>
      </c>
      <c r="B844" s="566" t="s">
        <v>3906</v>
      </c>
      <c r="C844" s="567"/>
      <c r="D844" s="568" t="s">
        <v>3791</v>
      </c>
      <c r="E844" s="569" t="s">
        <v>900</v>
      </c>
      <c r="F844" s="570" t="s">
        <v>901</v>
      </c>
      <c r="G844" s="570"/>
      <c r="H844" s="571">
        <v>41520</v>
      </c>
      <c r="I844" s="572" t="s">
        <v>537</v>
      </c>
      <c r="J844" s="573" t="s">
        <v>105</v>
      </c>
      <c r="K844" s="574" t="s">
        <v>362</v>
      </c>
      <c r="L844" s="575" t="s">
        <v>106</v>
      </c>
      <c r="M844" s="575" t="s">
        <v>107</v>
      </c>
      <c r="N844" s="576"/>
      <c r="O844" s="577">
        <v>9.5000000000000001E-2</v>
      </c>
      <c r="P844" s="578">
        <v>0</v>
      </c>
      <c r="Q844" s="579">
        <v>0</v>
      </c>
      <c r="R844" s="580">
        <v>0</v>
      </c>
    </row>
    <row r="845" spans="1:18" s="306" customFormat="1" ht="12.75" customHeight="1" x14ac:dyDescent="0.25">
      <c r="A845" s="565">
        <v>43607</v>
      </c>
      <c r="B845" s="566" t="s">
        <v>1281</v>
      </c>
      <c r="C845" s="567">
        <v>38855</v>
      </c>
      <c r="D845" s="568" t="s">
        <v>2893</v>
      </c>
      <c r="E845" s="569" t="s">
        <v>900</v>
      </c>
      <c r="F845" s="570" t="s">
        <v>901</v>
      </c>
      <c r="G845" s="570"/>
      <c r="H845" s="571">
        <v>41520</v>
      </c>
      <c r="I845" s="572" t="s">
        <v>534</v>
      </c>
      <c r="J845" s="573" t="s">
        <v>92</v>
      </c>
      <c r="K845" s="574" t="s">
        <v>179</v>
      </c>
      <c r="L845" s="575" t="s">
        <v>92</v>
      </c>
      <c r="M845" s="575" t="s">
        <v>92</v>
      </c>
      <c r="N845" s="576"/>
      <c r="O845" s="577">
        <v>0.5</v>
      </c>
      <c r="P845" s="578">
        <v>0</v>
      </c>
      <c r="Q845" s="579">
        <v>0</v>
      </c>
      <c r="R845" s="580">
        <v>0.23300000000000001</v>
      </c>
    </row>
    <row r="846" spans="1:18" s="306" customFormat="1" ht="12.75" customHeight="1" x14ac:dyDescent="0.25">
      <c r="A846" s="565">
        <v>43608</v>
      </c>
      <c r="B846" s="566" t="s">
        <v>3907</v>
      </c>
      <c r="C846" s="567"/>
      <c r="D846" s="568" t="s">
        <v>3791</v>
      </c>
      <c r="E846" s="569" t="s">
        <v>900</v>
      </c>
      <c r="F846" s="570" t="s">
        <v>901</v>
      </c>
      <c r="G846" s="570"/>
      <c r="H846" s="571">
        <v>41514</v>
      </c>
      <c r="I846" s="572" t="s">
        <v>537</v>
      </c>
      <c r="J846" s="573" t="s">
        <v>105</v>
      </c>
      <c r="K846" s="574" t="s">
        <v>124</v>
      </c>
      <c r="L846" s="575" t="s">
        <v>163</v>
      </c>
      <c r="M846" s="575" t="s">
        <v>107</v>
      </c>
      <c r="N846" s="576"/>
      <c r="O846" s="577">
        <v>9.5000000000000001E-2</v>
      </c>
      <c r="P846" s="578">
        <v>0</v>
      </c>
      <c r="Q846" s="579">
        <v>0</v>
      </c>
      <c r="R846" s="580">
        <v>0</v>
      </c>
    </row>
    <row r="847" spans="1:18" s="306" customFormat="1" ht="12.75" customHeight="1" x14ac:dyDescent="0.25">
      <c r="A847" s="565">
        <v>43609</v>
      </c>
      <c r="B847" s="566" t="s">
        <v>3908</v>
      </c>
      <c r="C847" s="567"/>
      <c r="D847" s="568" t="s">
        <v>3791</v>
      </c>
      <c r="E847" s="569" t="s">
        <v>591</v>
      </c>
      <c r="F847" s="570" t="s">
        <v>592</v>
      </c>
      <c r="G847" s="570"/>
      <c r="H847" s="571">
        <v>41522</v>
      </c>
      <c r="I847" s="572" t="s">
        <v>537</v>
      </c>
      <c r="J847" s="573" t="s">
        <v>105</v>
      </c>
      <c r="K847" s="574" t="s">
        <v>124</v>
      </c>
      <c r="L847" s="575" t="s">
        <v>106</v>
      </c>
      <c r="M847" s="575" t="s">
        <v>107</v>
      </c>
      <c r="N847" s="576"/>
      <c r="O847" s="577">
        <v>3.3</v>
      </c>
      <c r="P847" s="578">
        <v>0.13700000000000001</v>
      </c>
      <c r="Q847" s="579">
        <v>0.13700000000000001</v>
      </c>
      <c r="R847" s="580">
        <v>0</v>
      </c>
    </row>
    <row r="848" spans="1:18" s="306" customFormat="1" ht="12.75" customHeight="1" x14ac:dyDescent="0.25">
      <c r="A848" s="565">
        <v>43623</v>
      </c>
      <c r="B848" s="566" t="s">
        <v>1282</v>
      </c>
      <c r="C848" s="567">
        <v>38114</v>
      </c>
      <c r="D848" s="568" t="s">
        <v>2642</v>
      </c>
      <c r="E848" s="569" t="s">
        <v>900</v>
      </c>
      <c r="F848" s="570" t="s">
        <v>901</v>
      </c>
      <c r="G848" s="570"/>
      <c r="H848" s="571">
        <v>41529</v>
      </c>
      <c r="I848" s="572" t="s">
        <v>537</v>
      </c>
      <c r="J848" s="573" t="s">
        <v>105</v>
      </c>
      <c r="K848" s="574" t="s">
        <v>140</v>
      </c>
      <c r="L848" s="575" t="s">
        <v>195</v>
      </c>
      <c r="M848" s="575" t="s">
        <v>195</v>
      </c>
      <c r="N848" s="576"/>
      <c r="O848" s="577">
        <v>2</v>
      </c>
      <c r="P848" s="578">
        <v>0</v>
      </c>
      <c r="Q848" s="579">
        <v>0</v>
      </c>
      <c r="R848" s="580">
        <v>0.51700000000000002</v>
      </c>
    </row>
    <row r="849" spans="1:18" s="306" customFormat="1" ht="12.75" customHeight="1" x14ac:dyDescent="0.25">
      <c r="A849" s="565">
        <v>43624</v>
      </c>
      <c r="B849" s="566" t="s">
        <v>3909</v>
      </c>
      <c r="C849" s="567"/>
      <c r="D849" s="568" t="s">
        <v>3791</v>
      </c>
      <c r="E849" s="569" t="s">
        <v>900</v>
      </c>
      <c r="F849" s="570" t="s">
        <v>901</v>
      </c>
      <c r="G849" s="570"/>
      <c r="H849" s="571">
        <v>41534</v>
      </c>
      <c r="I849" s="572" t="s">
        <v>537</v>
      </c>
      <c r="J849" s="573" t="s">
        <v>105</v>
      </c>
      <c r="K849" s="574" t="s">
        <v>140</v>
      </c>
      <c r="L849" s="575" t="s">
        <v>195</v>
      </c>
      <c r="M849" s="575" t="s">
        <v>195</v>
      </c>
      <c r="N849" s="576"/>
      <c r="O849" s="577">
        <v>0.26</v>
      </c>
      <c r="P849" s="578">
        <v>0</v>
      </c>
      <c r="Q849" s="579">
        <v>0</v>
      </c>
      <c r="R849" s="580">
        <v>0</v>
      </c>
    </row>
    <row r="850" spans="1:18" s="306" customFormat="1" ht="12.75" customHeight="1" x14ac:dyDescent="0.25">
      <c r="A850" s="565">
        <v>43643</v>
      </c>
      <c r="B850" s="566" t="s">
        <v>1283</v>
      </c>
      <c r="C850" s="567">
        <v>38558</v>
      </c>
      <c r="D850" s="568" t="s">
        <v>2689</v>
      </c>
      <c r="E850" s="569" t="s">
        <v>900</v>
      </c>
      <c r="F850" s="570" t="s">
        <v>901</v>
      </c>
      <c r="G850" s="570"/>
      <c r="H850" s="571">
        <v>41542</v>
      </c>
      <c r="I850" s="572" t="s">
        <v>537</v>
      </c>
      <c r="J850" s="573" t="s">
        <v>105</v>
      </c>
      <c r="K850" s="574" t="s">
        <v>124</v>
      </c>
      <c r="L850" s="575" t="s">
        <v>92</v>
      </c>
      <c r="M850" s="575" t="s">
        <v>195</v>
      </c>
      <c r="N850" s="576"/>
      <c r="O850" s="577">
        <v>0.95</v>
      </c>
      <c r="P850" s="578">
        <v>0</v>
      </c>
      <c r="Q850" s="579">
        <v>0</v>
      </c>
      <c r="R850" s="580">
        <v>0.5</v>
      </c>
    </row>
    <row r="851" spans="1:18" s="306" customFormat="1" ht="12.75" customHeight="1" x14ac:dyDescent="0.25">
      <c r="A851" s="565">
        <v>43644</v>
      </c>
      <c r="B851" s="566" t="s">
        <v>1284</v>
      </c>
      <c r="C851" s="567">
        <v>38558</v>
      </c>
      <c r="D851" s="568" t="s">
        <v>2689</v>
      </c>
      <c r="E851" s="569" t="s">
        <v>900</v>
      </c>
      <c r="F851" s="570" t="s">
        <v>901</v>
      </c>
      <c r="G851" s="570"/>
      <c r="H851" s="571">
        <v>41542</v>
      </c>
      <c r="I851" s="572" t="s">
        <v>537</v>
      </c>
      <c r="J851" s="573" t="s">
        <v>105</v>
      </c>
      <c r="K851" s="574" t="s">
        <v>124</v>
      </c>
      <c r="L851" s="575" t="s">
        <v>92</v>
      </c>
      <c r="M851" s="575" t="s">
        <v>195</v>
      </c>
      <c r="N851" s="576"/>
      <c r="O851" s="577">
        <v>0.95</v>
      </c>
      <c r="P851" s="578">
        <v>0</v>
      </c>
      <c r="Q851" s="579">
        <v>0</v>
      </c>
      <c r="R851" s="580">
        <v>0.38100000000000001</v>
      </c>
    </row>
    <row r="852" spans="1:18" s="306" customFormat="1" ht="12.75" customHeight="1" x14ac:dyDescent="0.25">
      <c r="A852" s="565">
        <v>43645</v>
      </c>
      <c r="B852" s="566" t="s">
        <v>1285</v>
      </c>
      <c r="C852" s="567">
        <v>38558</v>
      </c>
      <c r="D852" s="568" t="s">
        <v>2689</v>
      </c>
      <c r="E852" s="569" t="s">
        <v>900</v>
      </c>
      <c r="F852" s="570" t="s">
        <v>901</v>
      </c>
      <c r="G852" s="570"/>
      <c r="H852" s="571">
        <v>41542</v>
      </c>
      <c r="I852" s="572" t="s">
        <v>537</v>
      </c>
      <c r="J852" s="573" t="s">
        <v>105</v>
      </c>
      <c r="K852" s="574" t="s">
        <v>124</v>
      </c>
      <c r="L852" s="575" t="s">
        <v>92</v>
      </c>
      <c r="M852" s="575" t="s">
        <v>195</v>
      </c>
      <c r="N852" s="576"/>
      <c r="O852" s="577">
        <v>0.95</v>
      </c>
      <c r="P852" s="578">
        <v>0</v>
      </c>
      <c r="Q852" s="579">
        <v>0</v>
      </c>
      <c r="R852" s="580">
        <v>0.45300000000000001</v>
      </c>
    </row>
    <row r="853" spans="1:18" s="306" customFormat="1" ht="12.75" customHeight="1" x14ac:dyDescent="0.25">
      <c r="A853" s="565">
        <v>43652</v>
      </c>
      <c r="B853" s="566" t="s">
        <v>1286</v>
      </c>
      <c r="C853" s="567"/>
      <c r="D853" s="568" t="s">
        <v>3791</v>
      </c>
      <c r="E853" s="569" t="s">
        <v>900</v>
      </c>
      <c r="F853" s="570" t="s">
        <v>901</v>
      </c>
      <c r="G853" s="570"/>
      <c r="H853" s="571">
        <v>41547</v>
      </c>
      <c r="I853" s="572" t="s">
        <v>537</v>
      </c>
      <c r="J853" s="573" t="s">
        <v>105</v>
      </c>
      <c r="K853" s="574" t="s">
        <v>140</v>
      </c>
      <c r="L853" s="575" t="s">
        <v>195</v>
      </c>
      <c r="M853" s="575" t="s">
        <v>195</v>
      </c>
      <c r="N853" s="576"/>
      <c r="O853" s="577">
        <v>1.5</v>
      </c>
      <c r="P853" s="578">
        <v>0</v>
      </c>
      <c r="Q853" s="579">
        <v>0</v>
      </c>
      <c r="R853" s="580">
        <v>0.77800000000000002</v>
      </c>
    </row>
    <row r="854" spans="1:18" s="306" customFormat="1" ht="12.75" customHeight="1" x14ac:dyDescent="0.25">
      <c r="A854" s="565">
        <v>43653</v>
      </c>
      <c r="B854" s="566" t="s">
        <v>3910</v>
      </c>
      <c r="C854" s="567"/>
      <c r="D854" s="568" t="s">
        <v>3791</v>
      </c>
      <c r="E854" s="569" t="s">
        <v>900</v>
      </c>
      <c r="F854" s="570" t="s">
        <v>901</v>
      </c>
      <c r="G854" s="570"/>
      <c r="H854" s="571">
        <v>41547</v>
      </c>
      <c r="I854" s="572" t="s">
        <v>537</v>
      </c>
      <c r="J854" s="573" t="s">
        <v>105</v>
      </c>
      <c r="K854" s="574" t="s">
        <v>124</v>
      </c>
      <c r="L854" s="575" t="s">
        <v>163</v>
      </c>
      <c r="M854" s="575" t="s">
        <v>107</v>
      </c>
      <c r="N854" s="576"/>
      <c r="O854" s="577">
        <v>0.75</v>
      </c>
      <c r="P854" s="578">
        <v>0</v>
      </c>
      <c r="Q854" s="579">
        <v>0</v>
      </c>
      <c r="R854" s="580">
        <v>0</v>
      </c>
    </row>
    <row r="855" spans="1:18" s="306" customFormat="1" ht="12.75" customHeight="1" x14ac:dyDescent="0.25">
      <c r="A855" s="565">
        <v>43654</v>
      </c>
      <c r="B855" s="566" t="s">
        <v>1287</v>
      </c>
      <c r="C855" s="567"/>
      <c r="D855" s="568" t="s">
        <v>3791</v>
      </c>
      <c r="E855" s="569" t="s">
        <v>900</v>
      </c>
      <c r="F855" s="570" t="s">
        <v>901</v>
      </c>
      <c r="G855" s="570"/>
      <c r="H855" s="571">
        <v>41547</v>
      </c>
      <c r="I855" s="572" t="s">
        <v>537</v>
      </c>
      <c r="J855" s="573" t="s">
        <v>105</v>
      </c>
      <c r="K855" s="574" t="s">
        <v>362</v>
      </c>
      <c r="L855" s="575" t="s">
        <v>106</v>
      </c>
      <c r="M855" s="575" t="s">
        <v>107</v>
      </c>
      <c r="N855" s="576"/>
      <c r="O855" s="577">
        <v>0.25</v>
      </c>
      <c r="P855" s="578">
        <v>0</v>
      </c>
      <c r="Q855" s="579">
        <v>0</v>
      </c>
      <c r="R855" s="580">
        <v>9.8000000000000004E-2</v>
      </c>
    </row>
    <row r="856" spans="1:18" s="306" customFormat="1" ht="12.75" customHeight="1" x14ac:dyDescent="0.25">
      <c r="A856" s="565">
        <v>43655</v>
      </c>
      <c r="B856" s="566" t="s">
        <v>3911</v>
      </c>
      <c r="C856" s="567"/>
      <c r="D856" s="568" t="s">
        <v>3791</v>
      </c>
      <c r="E856" s="569" t="s">
        <v>900</v>
      </c>
      <c r="F856" s="570" t="s">
        <v>901</v>
      </c>
      <c r="G856" s="570"/>
      <c r="H856" s="571">
        <v>41549</v>
      </c>
      <c r="I856" s="572" t="s">
        <v>537</v>
      </c>
      <c r="J856" s="573" t="s">
        <v>105</v>
      </c>
      <c r="K856" s="574" t="s">
        <v>128</v>
      </c>
      <c r="L856" s="575" t="s">
        <v>260</v>
      </c>
      <c r="M856" s="575" t="s">
        <v>261</v>
      </c>
      <c r="N856" s="576"/>
      <c r="O856" s="577">
        <v>0.22900000000000001</v>
      </c>
      <c r="P856" s="578">
        <v>0</v>
      </c>
      <c r="Q856" s="579">
        <v>0</v>
      </c>
      <c r="R856" s="580">
        <v>0</v>
      </c>
    </row>
    <row r="857" spans="1:18" s="306" customFormat="1" ht="12.75" customHeight="1" x14ac:dyDescent="0.25">
      <c r="A857" s="565">
        <v>43656</v>
      </c>
      <c r="B857" s="566" t="s">
        <v>3912</v>
      </c>
      <c r="C857" s="567"/>
      <c r="D857" s="568" t="s">
        <v>3791</v>
      </c>
      <c r="E857" s="569" t="s">
        <v>900</v>
      </c>
      <c r="F857" s="570" t="s">
        <v>901</v>
      </c>
      <c r="G857" s="570"/>
      <c r="H857" s="571">
        <v>41549</v>
      </c>
      <c r="I857" s="572" t="s">
        <v>537</v>
      </c>
      <c r="J857" s="573" t="s">
        <v>105</v>
      </c>
      <c r="K857" s="574" t="s">
        <v>124</v>
      </c>
      <c r="L857" s="575" t="s">
        <v>163</v>
      </c>
      <c r="M857" s="575" t="s">
        <v>107</v>
      </c>
      <c r="N857" s="576"/>
      <c r="O857" s="577">
        <v>0.3</v>
      </c>
      <c r="P857" s="578">
        <v>0</v>
      </c>
      <c r="Q857" s="579">
        <v>0</v>
      </c>
      <c r="R857" s="580">
        <v>0</v>
      </c>
    </row>
    <row r="858" spans="1:18" s="306" customFormat="1" ht="12.75" customHeight="1" x14ac:dyDescent="0.25">
      <c r="A858" s="565">
        <v>43657</v>
      </c>
      <c r="B858" s="566" t="s">
        <v>1288</v>
      </c>
      <c r="C858" s="567"/>
      <c r="D858" s="568" t="s">
        <v>3791</v>
      </c>
      <c r="E858" s="569" t="s">
        <v>900</v>
      </c>
      <c r="F858" s="570" t="s">
        <v>901</v>
      </c>
      <c r="G858" s="570"/>
      <c r="H858" s="571">
        <v>41544</v>
      </c>
      <c r="I858" s="572" t="s">
        <v>534</v>
      </c>
      <c r="J858" s="573" t="s">
        <v>92</v>
      </c>
      <c r="K858" s="574" t="s">
        <v>93</v>
      </c>
      <c r="L858" s="575" t="s">
        <v>92</v>
      </c>
      <c r="M858" s="575" t="s">
        <v>92</v>
      </c>
      <c r="N858" s="576"/>
      <c r="O858" s="577">
        <v>0.3</v>
      </c>
      <c r="P858" s="578">
        <v>0</v>
      </c>
      <c r="Q858" s="579">
        <v>0</v>
      </c>
      <c r="R858" s="580">
        <v>0</v>
      </c>
    </row>
    <row r="859" spans="1:18" s="306" customFormat="1" ht="12.75" customHeight="1" x14ac:dyDescent="0.25">
      <c r="A859" s="565">
        <v>43658</v>
      </c>
      <c r="B859" s="566" t="s">
        <v>1289</v>
      </c>
      <c r="C859" s="567">
        <v>41038</v>
      </c>
      <c r="D859" s="568" t="s">
        <v>3023</v>
      </c>
      <c r="E859" s="569" t="s">
        <v>900</v>
      </c>
      <c r="F859" s="570" t="s">
        <v>901</v>
      </c>
      <c r="G859" s="570"/>
      <c r="H859" s="571">
        <v>41551</v>
      </c>
      <c r="I859" s="572" t="s">
        <v>537</v>
      </c>
      <c r="J859" s="573" t="s">
        <v>105</v>
      </c>
      <c r="K859" s="574" t="s">
        <v>124</v>
      </c>
      <c r="L859" s="575" t="s">
        <v>163</v>
      </c>
      <c r="M859" s="575" t="s">
        <v>107</v>
      </c>
      <c r="N859" s="576"/>
      <c r="O859" s="577">
        <v>0.5</v>
      </c>
      <c r="P859" s="578">
        <v>0</v>
      </c>
      <c r="Q859" s="579">
        <v>0</v>
      </c>
      <c r="R859" s="580">
        <v>0.193</v>
      </c>
    </row>
    <row r="860" spans="1:18" s="306" customFormat="1" ht="12.75" customHeight="1" x14ac:dyDescent="0.25">
      <c r="A860" s="565">
        <v>43659</v>
      </c>
      <c r="B860" s="566" t="s">
        <v>1290</v>
      </c>
      <c r="C860" s="567">
        <v>41380</v>
      </c>
      <c r="D860" s="568" t="s">
        <v>3279</v>
      </c>
      <c r="E860" s="569" t="s">
        <v>900</v>
      </c>
      <c r="F860" s="570" t="s">
        <v>901</v>
      </c>
      <c r="G860" s="570"/>
      <c r="H860" s="571">
        <v>41557</v>
      </c>
      <c r="I860" s="572" t="s">
        <v>537</v>
      </c>
      <c r="J860" s="573" t="s">
        <v>105</v>
      </c>
      <c r="K860" s="574" t="s">
        <v>140</v>
      </c>
      <c r="L860" s="575" t="s">
        <v>195</v>
      </c>
      <c r="M860" s="575" t="s">
        <v>195</v>
      </c>
      <c r="N860" s="576"/>
      <c r="O860" s="577">
        <v>1.5</v>
      </c>
      <c r="P860" s="578">
        <v>0</v>
      </c>
      <c r="Q860" s="579">
        <v>0</v>
      </c>
      <c r="R860" s="580">
        <v>0.34899999999999998</v>
      </c>
    </row>
    <row r="861" spans="1:18" s="306" customFormat="1" ht="12.75" customHeight="1" x14ac:dyDescent="0.25">
      <c r="A861" s="565">
        <v>43678</v>
      </c>
      <c r="B861" s="566" t="s">
        <v>1291</v>
      </c>
      <c r="C861" s="567"/>
      <c r="D861" s="568" t="s">
        <v>3791</v>
      </c>
      <c r="E861" s="569" t="s">
        <v>900</v>
      </c>
      <c r="F861" s="570" t="s">
        <v>901</v>
      </c>
      <c r="G861" s="570"/>
      <c r="H861" s="571">
        <v>41563</v>
      </c>
      <c r="I861" s="572" t="s">
        <v>537</v>
      </c>
      <c r="J861" s="573" t="s">
        <v>105</v>
      </c>
      <c r="K861" s="574" t="s">
        <v>124</v>
      </c>
      <c r="L861" s="575" t="s">
        <v>163</v>
      </c>
      <c r="M861" s="575" t="s">
        <v>107</v>
      </c>
      <c r="N861" s="576"/>
      <c r="O861" s="577">
        <v>0.14199999999999999</v>
      </c>
      <c r="P861" s="578">
        <v>0</v>
      </c>
      <c r="Q861" s="579">
        <v>0</v>
      </c>
      <c r="R861" s="580">
        <v>0</v>
      </c>
    </row>
    <row r="862" spans="1:18" s="306" customFormat="1" ht="12.75" customHeight="1" x14ac:dyDescent="0.25">
      <c r="A862" s="565">
        <v>43682</v>
      </c>
      <c r="B862" s="566" t="s">
        <v>1292</v>
      </c>
      <c r="C862" s="567">
        <v>41376</v>
      </c>
      <c r="D862" s="568" t="s">
        <v>3276</v>
      </c>
      <c r="E862" s="569" t="s">
        <v>900</v>
      </c>
      <c r="F862" s="570" t="s">
        <v>901</v>
      </c>
      <c r="G862" s="570"/>
      <c r="H862" s="571">
        <v>41569</v>
      </c>
      <c r="I862" s="572" t="s">
        <v>537</v>
      </c>
      <c r="J862" s="573" t="s">
        <v>105</v>
      </c>
      <c r="K862" s="574" t="s">
        <v>124</v>
      </c>
      <c r="L862" s="575" t="s">
        <v>92</v>
      </c>
      <c r="M862" s="575" t="s">
        <v>195</v>
      </c>
      <c r="N862" s="576"/>
      <c r="O862" s="577">
        <v>3</v>
      </c>
      <c r="P862" s="578">
        <v>0</v>
      </c>
      <c r="Q862" s="579">
        <v>0</v>
      </c>
      <c r="R862" s="580">
        <v>1.6180000000000001</v>
      </c>
    </row>
    <row r="863" spans="1:18" s="306" customFormat="1" ht="12.75" customHeight="1" x14ac:dyDescent="0.25">
      <c r="A863" s="565">
        <v>43683</v>
      </c>
      <c r="B863" s="566" t="s">
        <v>1293</v>
      </c>
      <c r="C863" s="567">
        <v>41378</v>
      </c>
      <c r="D863" s="568" t="s">
        <v>3278</v>
      </c>
      <c r="E863" s="569" t="s">
        <v>900</v>
      </c>
      <c r="F863" s="570" t="s">
        <v>901</v>
      </c>
      <c r="G863" s="570"/>
      <c r="H863" s="571">
        <v>41569</v>
      </c>
      <c r="I863" s="572" t="s">
        <v>537</v>
      </c>
      <c r="J863" s="573" t="s">
        <v>105</v>
      </c>
      <c r="K863" s="574" t="s">
        <v>140</v>
      </c>
      <c r="L863" s="575" t="s">
        <v>195</v>
      </c>
      <c r="M863" s="575" t="s">
        <v>195</v>
      </c>
      <c r="N863" s="576"/>
      <c r="O863" s="577">
        <v>1.5</v>
      </c>
      <c r="P863" s="578">
        <v>0</v>
      </c>
      <c r="Q863" s="579">
        <v>0</v>
      </c>
      <c r="R863" s="580">
        <v>0.51300000000000001</v>
      </c>
    </row>
    <row r="864" spans="1:18" s="306" customFormat="1" ht="12.75" customHeight="1" x14ac:dyDescent="0.25">
      <c r="A864" s="565">
        <v>43684</v>
      </c>
      <c r="B864" s="566" t="s">
        <v>1294</v>
      </c>
      <c r="C864" s="567"/>
      <c r="D864" s="568" t="s">
        <v>3791</v>
      </c>
      <c r="E864" s="569" t="s">
        <v>900</v>
      </c>
      <c r="F864" s="570" t="s">
        <v>901</v>
      </c>
      <c r="G864" s="570"/>
      <c r="H864" s="571">
        <v>41571</v>
      </c>
      <c r="I864" s="572" t="s">
        <v>537</v>
      </c>
      <c r="J864" s="573" t="s">
        <v>105</v>
      </c>
      <c r="K864" s="574" t="s">
        <v>390</v>
      </c>
      <c r="L864" s="575" t="s">
        <v>92</v>
      </c>
      <c r="M864" s="575" t="s">
        <v>195</v>
      </c>
      <c r="N864" s="576"/>
      <c r="O864" s="577">
        <v>2</v>
      </c>
      <c r="P864" s="578">
        <v>0</v>
      </c>
      <c r="Q864" s="579">
        <v>0</v>
      </c>
      <c r="R864" s="580">
        <v>0.84299999999999997</v>
      </c>
    </row>
    <row r="865" spans="1:18" s="306" customFormat="1" ht="12.75" customHeight="1" x14ac:dyDescent="0.25">
      <c r="A865" s="565">
        <v>43685</v>
      </c>
      <c r="B865" s="566" t="s">
        <v>1295</v>
      </c>
      <c r="C865" s="567"/>
      <c r="D865" s="568" t="s">
        <v>3791</v>
      </c>
      <c r="E865" s="569" t="s">
        <v>900</v>
      </c>
      <c r="F865" s="570" t="s">
        <v>901</v>
      </c>
      <c r="G865" s="570"/>
      <c r="H865" s="571">
        <v>41565</v>
      </c>
      <c r="I865" s="572" t="s">
        <v>534</v>
      </c>
      <c r="J865" s="573" t="s">
        <v>92</v>
      </c>
      <c r="K865" s="574" t="s">
        <v>179</v>
      </c>
      <c r="L865" s="575" t="s">
        <v>195</v>
      </c>
      <c r="M865" s="575" t="s">
        <v>92</v>
      </c>
      <c r="N865" s="576"/>
      <c r="O865" s="577">
        <v>0.12</v>
      </c>
      <c r="P865" s="578">
        <v>0</v>
      </c>
      <c r="Q865" s="579">
        <v>0</v>
      </c>
      <c r="R865" s="580">
        <v>2.8000000000000001E-2</v>
      </c>
    </row>
    <row r="866" spans="1:18" s="306" customFormat="1" ht="12.75" customHeight="1" x14ac:dyDescent="0.25">
      <c r="A866" s="565">
        <v>43686</v>
      </c>
      <c r="B866" s="566" t="s">
        <v>3913</v>
      </c>
      <c r="C866" s="567"/>
      <c r="D866" s="568" t="s">
        <v>3791</v>
      </c>
      <c r="E866" s="569" t="s">
        <v>900</v>
      </c>
      <c r="F866" s="570" t="s">
        <v>901</v>
      </c>
      <c r="G866" s="570"/>
      <c r="H866" s="571">
        <v>41565</v>
      </c>
      <c r="I866" s="572" t="s">
        <v>537</v>
      </c>
      <c r="J866" s="573" t="s">
        <v>105</v>
      </c>
      <c r="K866" s="574" t="s">
        <v>128</v>
      </c>
      <c r="L866" s="575" t="s">
        <v>260</v>
      </c>
      <c r="M866" s="575" t="s">
        <v>261</v>
      </c>
      <c r="N866" s="576"/>
      <c r="O866" s="577">
        <v>0.3</v>
      </c>
      <c r="P866" s="578">
        <v>0</v>
      </c>
      <c r="Q866" s="579">
        <v>0</v>
      </c>
      <c r="R866" s="580">
        <v>0</v>
      </c>
    </row>
    <row r="867" spans="1:18" s="306" customFormat="1" ht="12.75" customHeight="1" x14ac:dyDescent="0.25">
      <c r="A867" s="565">
        <v>43687</v>
      </c>
      <c r="B867" s="566" t="s">
        <v>1296</v>
      </c>
      <c r="C867" s="567"/>
      <c r="D867" s="568" t="s">
        <v>3791</v>
      </c>
      <c r="E867" s="569" t="s">
        <v>900</v>
      </c>
      <c r="F867" s="570" t="s">
        <v>901</v>
      </c>
      <c r="G867" s="570"/>
      <c r="H867" s="571">
        <v>41571</v>
      </c>
      <c r="I867" s="572" t="s">
        <v>537</v>
      </c>
      <c r="J867" s="573" t="s">
        <v>105</v>
      </c>
      <c r="K867" s="574" t="s">
        <v>112</v>
      </c>
      <c r="L867" s="575" t="s">
        <v>106</v>
      </c>
      <c r="M867" s="575" t="s">
        <v>107</v>
      </c>
      <c r="N867" s="576"/>
      <c r="O867" s="577">
        <v>1.5</v>
      </c>
      <c r="P867" s="578">
        <v>0</v>
      </c>
      <c r="Q867" s="579">
        <v>0</v>
      </c>
      <c r="R867" s="580">
        <v>0.74399999999999999</v>
      </c>
    </row>
    <row r="868" spans="1:18" s="306" customFormat="1" ht="12.75" customHeight="1" x14ac:dyDescent="0.25">
      <c r="A868" s="565">
        <v>43688</v>
      </c>
      <c r="B868" s="566" t="s">
        <v>1297</v>
      </c>
      <c r="C868" s="567"/>
      <c r="D868" s="568" t="s">
        <v>3791</v>
      </c>
      <c r="E868" s="569" t="s">
        <v>900</v>
      </c>
      <c r="F868" s="570" t="s">
        <v>901</v>
      </c>
      <c r="G868" s="570"/>
      <c r="H868" s="571">
        <v>41571</v>
      </c>
      <c r="I868" s="572" t="s">
        <v>537</v>
      </c>
      <c r="J868" s="573" t="s">
        <v>105</v>
      </c>
      <c r="K868" s="574" t="s">
        <v>112</v>
      </c>
      <c r="L868" s="575" t="s">
        <v>106</v>
      </c>
      <c r="M868" s="575" t="s">
        <v>107</v>
      </c>
      <c r="N868" s="576"/>
      <c r="O868" s="577">
        <v>0.5</v>
      </c>
      <c r="P868" s="578">
        <v>0</v>
      </c>
      <c r="Q868" s="579">
        <v>0</v>
      </c>
      <c r="R868" s="580">
        <v>0.17499999999999999</v>
      </c>
    </row>
    <row r="869" spans="1:18" s="306" customFormat="1" ht="12.75" customHeight="1" x14ac:dyDescent="0.25">
      <c r="A869" s="565">
        <v>43689</v>
      </c>
      <c r="B869" s="566" t="s">
        <v>3914</v>
      </c>
      <c r="C869" s="567"/>
      <c r="D869" s="568" t="s">
        <v>3791</v>
      </c>
      <c r="E869" s="569" t="s">
        <v>900</v>
      </c>
      <c r="F869" s="570" t="s">
        <v>901</v>
      </c>
      <c r="G869" s="570"/>
      <c r="H869" s="571">
        <v>41575</v>
      </c>
      <c r="I869" s="572" t="s">
        <v>537</v>
      </c>
      <c r="J869" s="573" t="s">
        <v>105</v>
      </c>
      <c r="K869" s="574" t="s">
        <v>128</v>
      </c>
      <c r="L869" s="575" t="s">
        <v>260</v>
      </c>
      <c r="M869" s="575" t="s">
        <v>261</v>
      </c>
      <c r="N869" s="576"/>
      <c r="O869" s="577">
        <v>0.3</v>
      </c>
      <c r="P869" s="578">
        <v>0</v>
      </c>
      <c r="Q869" s="579">
        <v>0</v>
      </c>
      <c r="R869" s="580">
        <v>0</v>
      </c>
    </row>
    <row r="870" spans="1:18" s="306" customFormat="1" ht="12.75" customHeight="1" x14ac:dyDescent="0.25">
      <c r="A870" s="565">
        <v>43690</v>
      </c>
      <c r="B870" s="566" t="s">
        <v>3915</v>
      </c>
      <c r="C870" s="567"/>
      <c r="D870" s="568" t="s">
        <v>3791</v>
      </c>
      <c r="E870" s="569" t="s">
        <v>900</v>
      </c>
      <c r="F870" s="570" t="s">
        <v>901</v>
      </c>
      <c r="G870" s="570"/>
      <c r="H870" s="571">
        <v>41577</v>
      </c>
      <c r="I870" s="572" t="s">
        <v>537</v>
      </c>
      <c r="J870" s="573" t="s">
        <v>105</v>
      </c>
      <c r="K870" s="574" t="s">
        <v>124</v>
      </c>
      <c r="L870" s="575" t="s">
        <v>163</v>
      </c>
      <c r="M870" s="575" t="s">
        <v>107</v>
      </c>
      <c r="N870" s="576"/>
      <c r="O870" s="577">
        <v>0.14499999999999999</v>
      </c>
      <c r="P870" s="578">
        <v>0</v>
      </c>
      <c r="Q870" s="579">
        <v>0</v>
      </c>
      <c r="R870" s="580">
        <v>0</v>
      </c>
    </row>
    <row r="871" spans="1:18" s="306" customFormat="1" ht="12.75" customHeight="1" x14ac:dyDescent="0.25">
      <c r="A871" s="565">
        <v>43691</v>
      </c>
      <c r="B871" s="566" t="s">
        <v>3916</v>
      </c>
      <c r="C871" s="567"/>
      <c r="D871" s="568" t="s">
        <v>3791</v>
      </c>
      <c r="E871" s="569" t="s">
        <v>900</v>
      </c>
      <c r="F871" s="570" t="s">
        <v>901</v>
      </c>
      <c r="G871" s="570"/>
      <c r="H871" s="571">
        <v>41577</v>
      </c>
      <c r="I871" s="572" t="s">
        <v>537</v>
      </c>
      <c r="J871" s="573" t="s">
        <v>105</v>
      </c>
      <c r="K871" s="574" t="s">
        <v>179</v>
      </c>
      <c r="L871" s="575" t="s">
        <v>92</v>
      </c>
      <c r="M871" s="575" t="s">
        <v>195</v>
      </c>
      <c r="N871" s="576"/>
      <c r="O871" s="577">
        <v>0.28499999999999998</v>
      </c>
      <c r="P871" s="578">
        <v>0</v>
      </c>
      <c r="Q871" s="579">
        <v>0</v>
      </c>
      <c r="R871" s="580">
        <v>0</v>
      </c>
    </row>
    <row r="872" spans="1:18" s="306" customFormat="1" ht="12.75" customHeight="1" x14ac:dyDescent="0.25">
      <c r="A872" s="565">
        <v>43695</v>
      </c>
      <c r="B872" s="566" t="s">
        <v>3917</v>
      </c>
      <c r="C872" s="567"/>
      <c r="D872" s="568" t="s">
        <v>3791</v>
      </c>
      <c r="E872" s="569" t="s">
        <v>900</v>
      </c>
      <c r="F872" s="570" t="s">
        <v>901</v>
      </c>
      <c r="G872" s="570"/>
      <c r="H872" s="571">
        <v>41575</v>
      </c>
      <c r="I872" s="572" t="s">
        <v>537</v>
      </c>
      <c r="J872" s="573" t="s">
        <v>105</v>
      </c>
      <c r="K872" s="574" t="s">
        <v>128</v>
      </c>
      <c r="L872" s="575" t="s">
        <v>260</v>
      </c>
      <c r="M872" s="575" t="s">
        <v>261</v>
      </c>
      <c r="N872" s="576"/>
      <c r="O872" s="577">
        <v>0.252</v>
      </c>
      <c r="P872" s="578">
        <v>0</v>
      </c>
      <c r="Q872" s="579">
        <v>0</v>
      </c>
      <c r="R872" s="580">
        <v>0</v>
      </c>
    </row>
    <row r="873" spans="1:18" s="306" customFormat="1" ht="12.75" customHeight="1" x14ac:dyDescent="0.25">
      <c r="A873" s="565">
        <v>43696</v>
      </c>
      <c r="B873" s="566" t="s">
        <v>3918</v>
      </c>
      <c r="C873" s="567"/>
      <c r="D873" s="568" t="s">
        <v>3791</v>
      </c>
      <c r="E873" s="569" t="s">
        <v>900</v>
      </c>
      <c r="F873" s="570" t="s">
        <v>901</v>
      </c>
      <c r="G873" s="570"/>
      <c r="H873" s="571">
        <v>41575</v>
      </c>
      <c r="I873" s="572" t="s">
        <v>537</v>
      </c>
      <c r="J873" s="573" t="s">
        <v>105</v>
      </c>
      <c r="K873" s="574" t="s">
        <v>84</v>
      </c>
      <c r="L873" s="575" t="s">
        <v>260</v>
      </c>
      <c r="M873" s="575" t="s">
        <v>261</v>
      </c>
      <c r="N873" s="576"/>
      <c r="O873" s="577">
        <v>0.2</v>
      </c>
      <c r="P873" s="578">
        <v>0</v>
      </c>
      <c r="Q873" s="579">
        <v>0</v>
      </c>
      <c r="R873" s="580">
        <v>0</v>
      </c>
    </row>
    <row r="874" spans="1:18" s="306" customFormat="1" ht="12.75" customHeight="1" x14ac:dyDescent="0.25">
      <c r="A874" s="565">
        <v>43698</v>
      </c>
      <c r="B874" s="566" t="s">
        <v>1298</v>
      </c>
      <c r="C874" s="567">
        <v>41374</v>
      </c>
      <c r="D874" s="568" t="s">
        <v>3275</v>
      </c>
      <c r="E874" s="569" t="s">
        <v>900</v>
      </c>
      <c r="F874" s="570" t="s">
        <v>901</v>
      </c>
      <c r="G874" s="570"/>
      <c r="H874" s="571">
        <v>41572</v>
      </c>
      <c r="I874" s="572" t="s">
        <v>537</v>
      </c>
      <c r="J874" s="573" t="s">
        <v>105</v>
      </c>
      <c r="K874" s="574" t="s">
        <v>124</v>
      </c>
      <c r="L874" s="575" t="s">
        <v>92</v>
      </c>
      <c r="M874" s="575" t="s">
        <v>195</v>
      </c>
      <c r="N874" s="576"/>
      <c r="O874" s="577">
        <v>1.91</v>
      </c>
      <c r="P874" s="578">
        <v>0</v>
      </c>
      <c r="Q874" s="579">
        <v>0</v>
      </c>
      <c r="R874" s="580">
        <v>1.167</v>
      </c>
    </row>
    <row r="875" spans="1:18" s="306" customFormat="1" ht="12.75" customHeight="1" x14ac:dyDescent="0.25">
      <c r="A875" s="565">
        <v>43706</v>
      </c>
      <c r="B875" s="566" t="s">
        <v>1299</v>
      </c>
      <c r="C875" s="567">
        <v>41324</v>
      </c>
      <c r="D875" s="568" t="s">
        <v>3232</v>
      </c>
      <c r="E875" s="569" t="s">
        <v>900</v>
      </c>
      <c r="F875" s="570" t="s">
        <v>901</v>
      </c>
      <c r="G875" s="570"/>
      <c r="H875" s="571">
        <v>41579</v>
      </c>
      <c r="I875" s="572" t="s">
        <v>537</v>
      </c>
      <c r="J875" s="573" t="s">
        <v>105</v>
      </c>
      <c r="K875" s="574" t="s">
        <v>112</v>
      </c>
      <c r="L875" s="575" t="s">
        <v>106</v>
      </c>
      <c r="M875" s="575" t="s">
        <v>107</v>
      </c>
      <c r="N875" s="576"/>
      <c r="O875" s="577">
        <v>2</v>
      </c>
      <c r="P875" s="578">
        <v>0</v>
      </c>
      <c r="Q875" s="579">
        <v>0</v>
      </c>
      <c r="R875" s="580">
        <v>0.55100000000000005</v>
      </c>
    </row>
    <row r="876" spans="1:18" s="306" customFormat="1" ht="12.75" customHeight="1" x14ac:dyDescent="0.25">
      <c r="A876" s="565">
        <v>43707</v>
      </c>
      <c r="B876" s="566" t="s">
        <v>1300</v>
      </c>
      <c r="C876" s="567">
        <v>41322</v>
      </c>
      <c r="D876" s="568" t="s">
        <v>3231</v>
      </c>
      <c r="E876" s="569" t="s">
        <v>900</v>
      </c>
      <c r="F876" s="570" t="s">
        <v>901</v>
      </c>
      <c r="G876" s="570"/>
      <c r="H876" s="571">
        <v>41579</v>
      </c>
      <c r="I876" s="572" t="s">
        <v>537</v>
      </c>
      <c r="J876" s="573" t="s">
        <v>105</v>
      </c>
      <c r="K876" s="574" t="s">
        <v>112</v>
      </c>
      <c r="L876" s="575" t="s">
        <v>106</v>
      </c>
      <c r="M876" s="575" t="s">
        <v>107</v>
      </c>
      <c r="N876" s="576"/>
      <c r="O876" s="577">
        <v>1</v>
      </c>
      <c r="P876" s="578">
        <v>0</v>
      </c>
      <c r="Q876" s="579">
        <v>0</v>
      </c>
      <c r="R876" s="580">
        <v>0.92400000000000004</v>
      </c>
    </row>
    <row r="877" spans="1:18" s="306" customFormat="1" ht="12.75" customHeight="1" x14ac:dyDescent="0.25">
      <c r="A877" s="565">
        <v>43708</v>
      </c>
      <c r="B877" s="566" t="s">
        <v>3919</v>
      </c>
      <c r="C877" s="567"/>
      <c r="D877" s="568" t="s">
        <v>3791</v>
      </c>
      <c r="E877" s="569" t="s">
        <v>900</v>
      </c>
      <c r="F877" s="570" t="s">
        <v>901</v>
      </c>
      <c r="G877" s="570"/>
      <c r="H877" s="571">
        <v>41584</v>
      </c>
      <c r="I877" s="572" t="s">
        <v>537</v>
      </c>
      <c r="J877" s="573" t="s">
        <v>105</v>
      </c>
      <c r="K877" s="574" t="s">
        <v>140</v>
      </c>
      <c r="L877" s="575" t="s">
        <v>195</v>
      </c>
      <c r="M877" s="575" t="s">
        <v>195</v>
      </c>
      <c r="N877" s="576"/>
      <c r="O877" s="577">
        <v>0.13500000000000001</v>
      </c>
      <c r="P877" s="578">
        <v>0</v>
      </c>
      <c r="Q877" s="579">
        <v>0</v>
      </c>
      <c r="R877" s="580">
        <v>0</v>
      </c>
    </row>
    <row r="878" spans="1:18" s="306" customFormat="1" ht="12.75" customHeight="1" x14ac:dyDescent="0.25">
      <c r="A878" s="565">
        <v>43709</v>
      </c>
      <c r="B878" s="566" t="s">
        <v>1301</v>
      </c>
      <c r="C878" s="567"/>
      <c r="D878" s="568" t="s">
        <v>3791</v>
      </c>
      <c r="E878" s="569" t="s">
        <v>900</v>
      </c>
      <c r="F878" s="570" t="s">
        <v>901</v>
      </c>
      <c r="G878" s="570"/>
      <c r="H878" s="571">
        <v>41582</v>
      </c>
      <c r="I878" s="572" t="s">
        <v>537</v>
      </c>
      <c r="J878" s="573" t="s">
        <v>105</v>
      </c>
      <c r="K878" s="574" t="s">
        <v>124</v>
      </c>
      <c r="L878" s="575" t="s">
        <v>106</v>
      </c>
      <c r="M878" s="575" t="s">
        <v>107</v>
      </c>
      <c r="N878" s="576"/>
      <c r="O878" s="577">
        <v>1</v>
      </c>
      <c r="P878" s="578">
        <v>0</v>
      </c>
      <c r="Q878" s="579">
        <v>0</v>
      </c>
      <c r="R878" s="580">
        <v>0.46300000000000002</v>
      </c>
    </row>
    <row r="879" spans="1:18" s="306" customFormat="1" ht="12.75" customHeight="1" x14ac:dyDescent="0.25">
      <c r="A879" s="565">
        <v>43710</v>
      </c>
      <c r="B879" s="566" t="s">
        <v>1302</v>
      </c>
      <c r="C879" s="567"/>
      <c r="D879" s="568" t="s">
        <v>3791</v>
      </c>
      <c r="E879" s="569" t="s">
        <v>900</v>
      </c>
      <c r="F879" s="570" t="s">
        <v>901</v>
      </c>
      <c r="G879" s="570"/>
      <c r="H879" s="571">
        <v>41582</v>
      </c>
      <c r="I879" s="572" t="s">
        <v>537</v>
      </c>
      <c r="J879" s="573" t="s">
        <v>105</v>
      </c>
      <c r="K879" s="574" t="s">
        <v>124</v>
      </c>
      <c r="L879" s="575" t="s">
        <v>106</v>
      </c>
      <c r="M879" s="575" t="s">
        <v>107</v>
      </c>
      <c r="N879" s="576"/>
      <c r="O879" s="577">
        <v>1</v>
      </c>
      <c r="P879" s="578">
        <v>0</v>
      </c>
      <c r="Q879" s="579">
        <v>0</v>
      </c>
      <c r="R879" s="580">
        <v>0.51900000000000002</v>
      </c>
    </row>
    <row r="880" spans="1:18" s="306" customFormat="1" ht="12.75" customHeight="1" x14ac:dyDescent="0.25">
      <c r="A880" s="565">
        <v>43711</v>
      </c>
      <c r="B880" s="566" t="s">
        <v>1303</v>
      </c>
      <c r="C880" s="567"/>
      <c r="D880" s="568" t="s">
        <v>3791</v>
      </c>
      <c r="E880" s="569" t="s">
        <v>900</v>
      </c>
      <c r="F880" s="570" t="s">
        <v>901</v>
      </c>
      <c r="G880" s="570"/>
      <c r="H880" s="571">
        <v>41582</v>
      </c>
      <c r="I880" s="572" t="s">
        <v>537</v>
      </c>
      <c r="J880" s="573" t="s">
        <v>105</v>
      </c>
      <c r="K880" s="574" t="s">
        <v>124</v>
      </c>
      <c r="L880" s="575" t="s">
        <v>106</v>
      </c>
      <c r="M880" s="575" t="s">
        <v>107</v>
      </c>
      <c r="N880" s="576"/>
      <c r="O880" s="577">
        <v>1</v>
      </c>
      <c r="P880" s="578">
        <v>0</v>
      </c>
      <c r="Q880" s="579">
        <v>0</v>
      </c>
      <c r="R880" s="580">
        <v>0.52400000000000002</v>
      </c>
    </row>
    <row r="881" spans="1:18" s="306" customFormat="1" ht="12.75" customHeight="1" x14ac:dyDescent="0.25">
      <c r="A881" s="565">
        <v>43712</v>
      </c>
      <c r="B881" s="566" t="s">
        <v>3920</v>
      </c>
      <c r="C881" s="567"/>
      <c r="D881" s="568" t="s">
        <v>3791</v>
      </c>
      <c r="E881" s="569" t="s">
        <v>900</v>
      </c>
      <c r="F881" s="570" t="s">
        <v>901</v>
      </c>
      <c r="G881" s="570"/>
      <c r="H881" s="571">
        <v>41590</v>
      </c>
      <c r="I881" s="572" t="s">
        <v>537</v>
      </c>
      <c r="J881" s="573" t="s">
        <v>105</v>
      </c>
      <c r="K881" s="574" t="s">
        <v>84</v>
      </c>
      <c r="L881" s="575" t="s">
        <v>163</v>
      </c>
      <c r="M881" s="575" t="s">
        <v>107</v>
      </c>
      <c r="N881" s="576"/>
      <c r="O881" s="577">
        <v>9.5000000000000001E-2</v>
      </c>
      <c r="P881" s="578">
        <v>0</v>
      </c>
      <c r="Q881" s="579">
        <v>0</v>
      </c>
      <c r="R881" s="580">
        <v>0</v>
      </c>
    </row>
    <row r="882" spans="1:18" s="306" customFormat="1" ht="12.75" customHeight="1" x14ac:dyDescent="0.25">
      <c r="A882" s="565">
        <v>43713</v>
      </c>
      <c r="B882" s="566" t="s">
        <v>3921</v>
      </c>
      <c r="C882" s="567"/>
      <c r="D882" s="568" t="s">
        <v>3791</v>
      </c>
      <c r="E882" s="569" t="s">
        <v>900</v>
      </c>
      <c r="F882" s="570" t="s">
        <v>901</v>
      </c>
      <c r="G882" s="570"/>
      <c r="H882" s="571">
        <v>41586</v>
      </c>
      <c r="I882" s="572" t="s">
        <v>537</v>
      </c>
      <c r="J882" s="573" t="s">
        <v>105</v>
      </c>
      <c r="K882" s="574" t="s">
        <v>128</v>
      </c>
      <c r="L882" s="575" t="s">
        <v>260</v>
      </c>
      <c r="M882" s="575" t="s">
        <v>261</v>
      </c>
      <c r="N882" s="576"/>
      <c r="O882" s="577">
        <v>0.11</v>
      </c>
      <c r="P882" s="578">
        <v>0</v>
      </c>
      <c r="Q882" s="579">
        <v>0</v>
      </c>
      <c r="R882" s="580">
        <v>0</v>
      </c>
    </row>
    <row r="883" spans="1:18" s="306" customFormat="1" ht="12.75" customHeight="1" x14ac:dyDescent="0.25">
      <c r="A883" s="565">
        <v>43714</v>
      </c>
      <c r="B883" s="566" t="s">
        <v>3922</v>
      </c>
      <c r="C883" s="567"/>
      <c r="D883" s="568" t="s">
        <v>3791</v>
      </c>
      <c r="E883" s="569" t="s">
        <v>900</v>
      </c>
      <c r="F883" s="570" t="s">
        <v>901</v>
      </c>
      <c r="G883" s="570"/>
      <c r="H883" s="571">
        <v>41584</v>
      </c>
      <c r="I883" s="572" t="s">
        <v>537</v>
      </c>
      <c r="J883" s="573" t="s">
        <v>105</v>
      </c>
      <c r="K883" s="574" t="s">
        <v>390</v>
      </c>
      <c r="L883" s="575" t="s">
        <v>195</v>
      </c>
      <c r="M883" s="575" t="s">
        <v>195</v>
      </c>
      <c r="N883" s="576"/>
      <c r="O883" s="577">
        <v>9.5000000000000001E-2</v>
      </c>
      <c r="P883" s="578">
        <v>0</v>
      </c>
      <c r="Q883" s="579">
        <v>0</v>
      </c>
      <c r="R883" s="580">
        <v>0</v>
      </c>
    </row>
    <row r="884" spans="1:18" s="306" customFormat="1" ht="12.75" customHeight="1" x14ac:dyDescent="0.25">
      <c r="A884" s="565">
        <v>43715</v>
      </c>
      <c r="B884" s="566" t="s">
        <v>3923</v>
      </c>
      <c r="C884" s="567"/>
      <c r="D884" s="568" t="s">
        <v>3791</v>
      </c>
      <c r="E884" s="569" t="s">
        <v>900</v>
      </c>
      <c r="F884" s="570" t="s">
        <v>901</v>
      </c>
      <c r="G884" s="570"/>
      <c r="H884" s="571">
        <v>41586</v>
      </c>
      <c r="I884" s="572" t="s">
        <v>537</v>
      </c>
      <c r="J884" s="573" t="s">
        <v>105</v>
      </c>
      <c r="K884" s="574" t="s">
        <v>124</v>
      </c>
      <c r="L884" s="575" t="s">
        <v>92</v>
      </c>
      <c r="M884" s="575" t="s">
        <v>195</v>
      </c>
      <c r="N884" s="576"/>
      <c r="O884" s="577">
        <v>0.1</v>
      </c>
      <c r="P884" s="578">
        <v>0</v>
      </c>
      <c r="Q884" s="579">
        <v>0</v>
      </c>
      <c r="R884" s="580">
        <v>0</v>
      </c>
    </row>
    <row r="885" spans="1:18" s="306" customFormat="1" ht="12.75" customHeight="1" x14ac:dyDescent="0.25">
      <c r="A885" s="565">
        <v>43716</v>
      </c>
      <c r="B885" s="566" t="s">
        <v>1304</v>
      </c>
      <c r="C885" s="567">
        <v>38843</v>
      </c>
      <c r="D885" s="568" t="s">
        <v>2739</v>
      </c>
      <c r="E885" s="569" t="s">
        <v>900</v>
      </c>
      <c r="F885" s="570" t="s">
        <v>901</v>
      </c>
      <c r="G885" s="570"/>
      <c r="H885" s="571">
        <v>41584</v>
      </c>
      <c r="I885" s="572" t="s">
        <v>534</v>
      </c>
      <c r="J885" s="573" t="s">
        <v>92</v>
      </c>
      <c r="K885" s="574" t="s">
        <v>128</v>
      </c>
      <c r="L885" s="575" t="s">
        <v>92</v>
      </c>
      <c r="M885" s="575" t="s">
        <v>92</v>
      </c>
      <c r="N885" s="576"/>
      <c r="O885" s="577">
        <v>2</v>
      </c>
      <c r="P885" s="578">
        <v>0</v>
      </c>
      <c r="Q885" s="579">
        <v>0</v>
      </c>
      <c r="R885" s="580">
        <v>1</v>
      </c>
    </row>
    <row r="886" spans="1:18" s="306" customFormat="1" ht="12.75" customHeight="1" x14ac:dyDescent="0.25">
      <c r="A886" s="565">
        <v>43717</v>
      </c>
      <c r="B886" s="566" t="s">
        <v>1305</v>
      </c>
      <c r="C886" s="567"/>
      <c r="D886" s="568" t="s">
        <v>3791</v>
      </c>
      <c r="E886" s="569" t="s">
        <v>900</v>
      </c>
      <c r="F886" s="570" t="s">
        <v>901</v>
      </c>
      <c r="G886" s="570"/>
      <c r="H886" s="571">
        <v>41586</v>
      </c>
      <c r="I886" s="572" t="s">
        <v>537</v>
      </c>
      <c r="J886" s="573" t="s">
        <v>105</v>
      </c>
      <c r="K886" s="574" t="s">
        <v>124</v>
      </c>
      <c r="L886" s="575" t="s">
        <v>163</v>
      </c>
      <c r="M886" s="575" t="s">
        <v>107</v>
      </c>
      <c r="N886" s="576"/>
      <c r="O886" s="577">
        <v>2</v>
      </c>
      <c r="P886" s="578">
        <v>0</v>
      </c>
      <c r="Q886" s="579">
        <v>0</v>
      </c>
      <c r="R886" s="580">
        <v>1.028</v>
      </c>
    </row>
    <row r="887" spans="1:18" s="306" customFormat="1" ht="12.75" customHeight="1" x14ac:dyDescent="0.25">
      <c r="A887" s="565">
        <v>43729</v>
      </c>
      <c r="B887" s="566" t="s">
        <v>3540</v>
      </c>
      <c r="C887" s="567">
        <v>38527</v>
      </c>
      <c r="D887" s="568" t="s">
        <v>2673</v>
      </c>
      <c r="E887" s="569" t="s">
        <v>900</v>
      </c>
      <c r="F887" s="570" t="s">
        <v>901</v>
      </c>
      <c r="G887" s="570"/>
      <c r="H887" s="571">
        <v>41596</v>
      </c>
      <c r="I887" s="572" t="s">
        <v>537</v>
      </c>
      <c r="J887" s="573" t="s">
        <v>105</v>
      </c>
      <c r="K887" s="574" t="s">
        <v>124</v>
      </c>
      <c r="L887" s="575" t="s">
        <v>163</v>
      </c>
      <c r="M887" s="575" t="s">
        <v>107</v>
      </c>
      <c r="N887" s="576"/>
      <c r="O887" s="577">
        <v>1.5</v>
      </c>
      <c r="P887" s="578">
        <v>0</v>
      </c>
      <c r="Q887" s="579">
        <v>0</v>
      </c>
      <c r="R887" s="580">
        <v>0.68</v>
      </c>
    </row>
    <row r="888" spans="1:18" s="306" customFormat="1" ht="12.75" customHeight="1" x14ac:dyDescent="0.25">
      <c r="A888" s="565">
        <v>43731</v>
      </c>
      <c r="B888" s="566" t="s">
        <v>3924</v>
      </c>
      <c r="C888" s="567"/>
      <c r="D888" s="568" t="s">
        <v>3791</v>
      </c>
      <c r="E888" s="569" t="s">
        <v>900</v>
      </c>
      <c r="F888" s="570" t="s">
        <v>901</v>
      </c>
      <c r="G888" s="570"/>
      <c r="H888" s="571">
        <v>41604</v>
      </c>
      <c r="I888" s="572" t="s">
        <v>537</v>
      </c>
      <c r="J888" s="573" t="s">
        <v>105</v>
      </c>
      <c r="K888" s="574" t="s">
        <v>179</v>
      </c>
      <c r="L888" s="575" t="s">
        <v>195</v>
      </c>
      <c r="M888" s="575" t="s">
        <v>195</v>
      </c>
      <c r="N888" s="576"/>
      <c r="O888" s="577">
        <v>9.5000000000000001E-2</v>
      </c>
      <c r="P888" s="578">
        <v>0</v>
      </c>
      <c r="Q888" s="579">
        <v>0</v>
      </c>
      <c r="R888" s="580">
        <v>0</v>
      </c>
    </row>
    <row r="889" spans="1:18" s="306" customFormat="1" ht="12.75" customHeight="1" x14ac:dyDescent="0.25">
      <c r="A889" s="565">
        <v>43734</v>
      </c>
      <c r="B889" s="566" t="s">
        <v>1306</v>
      </c>
      <c r="C889" s="567">
        <v>41184</v>
      </c>
      <c r="D889" s="568" t="s">
        <v>3128</v>
      </c>
      <c r="E889" s="569" t="s">
        <v>900</v>
      </c>
      <c r="F889" s="570" t="s">
        <v>901</v>
      </c>
      <c r="G889" s="570"/>
      <c r="H889" s="571">
        <v>41604</v>
      </c>
      <c r="I889" s="572" t="s">
        <v>537</v>
      </c>
      <c r="J889" s="573" t="s">
        <v>105</v>
      </c>
      <c r="K889" s="574" t="s">
        <v>179</v>
      </c>
      <c r="L889" s="575" t="s">
        <v>195</v>
      </c>
      <c r="M889" s="575" t="s">
        <v>195</v>
      </c>
      <c r="N889" s="576"/>
      <c r="O889" s="577">
        <v>1.5</v>
      </c>
      <c r="P889" s="578">
        <v>0</v>
      </c>
      <c r="Q889" s="579">
        <v>0</v>
      </c>
      <c r="R889" s="580">
        <v>0.76500000000000001</v>
      </c>
    </row>
    <row r="890" spans="1:18" s="306" customFormat="1" ht="12.75" customHeight="1" x14ac:dyDescent="0.25">
      <c r="A890" s="565">
        <v>43735</v>
      </c>
      <c r="B890" s="566" t="s">
        <v>3925</v>
      </c>
      <c r="C890" s="567"/>
      <c r="D890" s="568" t="s">
        <v>3791</v>
      </c>
      <c r="E890" s="569" t="s">
        <v>900</v>
      </c>
      <c r="F890" s="570" t="s">
        <v>901</v>
      </c>
      <c r="G890" s="570"/>
      <c r="H890" s="571">
        <v>41604</v>
      </c>
      <c r="I890" s="572" t="s">
        <v>537</v>
      </c>
      <c r="J890" s="573" t="s">
        <v>105</v>
      </c>
      <c r="K890" s="574" t="s">
        <v>124</v>
      </c>
      <c r="L890" s="575" t="s">
        <v>92</v>
      </c>
      <c r="M890" s="575" t="s">
        <v>195</v>
      </c>
      <c r="N890" s="576"/>
      <c r="O890" s="577">
        <v>9.5000000000000001E-2</v>
      </c>
      <c r="P890" s="578">
        <v>0</v>
      </c>
      <c r="Q890" s="579">
        <v>0</v>
      </c>
      <c r="R890" s="580">
        <v>0</v>
      </c>
    </row>
    <row r="891" spans="1:18" s="306" customFormat="1" ht="12.75" customHeight="1" x14ac:dyDescent="0.25">
      <c r="A891" s="565">
        <v>43747</v>
      </c>
      <c r="B891" s="566" t="s">
        <v>3926</v>
      </c>
      <c r="C891" s="567"/>
      <c r="D891" s="568" t="s">
        <v>3791</v>
      </c>
      <c r="E891" s="569" t="s">
        <v>900</v>
      </c>
      <c r="F891" s="570" t="s">
        <v>901</v>
      </c>
      <c r="G891" s="570"/>
      <c r="H891" s="571">
        <v>41611</v>
      </c>
      <c r="I891" s="572" t="s">
        <v>537</v>
      </c>
      <c r="J891" s="573" t="s">
        <v>105</v>
      </c>
      <c r="K891" s="574" t="s">
        <v>124</v>
      </c>
      <c r="L891" s="575" t="s">
        <v>163</v>
      </c>
      <c r="M891" s="575" t="s">
        <v>107</v>
      </c>
      <c r="N891" s="576"/>
      <c r="O891" s="577">
        <v>9.5000000000000001E-2</v>
      </c>
      <c r="P891" s="578">
        <v>0</v>
      </c>
      <c r="Q891" s="579">
        <v>0</v>
      </c>
      <c r="R891" s="580">
        <v>0</v>
      </c>
    </row>
    <row r="892" spans="1:18" s="306" customFormat="1" ht="12.75" customHeight="1" x14ac:dyDescent="0.25">
      <c r="A892" s="565">
        <v>43748</v>
      </c>
      <c r="B892" s="566" t="s">
        <v>3927</v>
      </c>
      <c r="C892" s="567"/>
      <c r="D892" s="568" t="s">
        <v>3791</v>
      </c>
      <c r="E892" s="569" t="s">
        <v>900</v>
      </c>
      <c r="F892" s="570" t="s">
        <v>901</v>
      </c>
      <c r="G892" s="570"/>
      <c r="H892" s="571">
        <v>41613</v>
      </c>
      <c r="I892" s="572" t="s">
        <v>537</v>
      </c>
      <c r="J892" s="573" t="s">
        <v>105</v>
      </c>
      <c r="K892" s="574" t="s">
        <v>84</v>
      </c>
      <c r="L892" s="575" t="s">
        <v>163</v>
      </c>
      <c r="M892" s="575" t="s">
        <v>107</v>
      </c>
      <c r="N892" s="576"/>
      <c r="O892" s="577">
        <v>8.5000000000000006E-2</v>
      </c>
      <c r="P892" s="578">
        <v>0</v>
      </c>
      <c r="Q892" s="579">
        <v>0</v>
      </c>
      <c r="R892" s="580">
        <v>0</v>
      </c>
    </row>
    <row r="893" spans="1:18" s="306" customFormat="1" ht="12.75" customHeight="1" x14ac:dyDescent="0.25">
      <c r="A893" s="565">
        <v>43749</v>
      </c>
      <c r="B893" s="566" t="s">
        <v>3928</v>
      </c>
      <c r="C893" s="567"/>
      <c r="D893" s="568" t="s">
        <v>3791</v>
      </c>
      <c r="E893" s="569" t="s">
        <v>900</v>
      </c>
      <c r="F893" s="570" t="s">
        <v>901</v>
      </c>
      <c r="G893" s="570"/>
      <c r="H893" s="571">
        <v>41613</v>
      </c>
      <c r="I893" s="572" t="s">
        <v>537</v>
      </c>
      <c r="J893" s="573" t="s">
        <v>105</v>
      </c>
      <c r="K893" s="574" t="s">
        <v>84</v>
      </c>
      <c r="L893" s="575" t="s">
        <v>163</v>
      </c>
      <c r="M893" s="575" t="s">
        <v>107</v>
      </c>
      <c r="N893" s="576"/>
      <c r="O893" s="577">
        <v>8.2000000000000003E-2</v>
      </c>
      <c r="P893" s="578">
        <v>0</v>
      </c>
      <c r="Q893" s="579">
        <v>0</v>
      </c>
      <c r="R893" s="580">
        <v>0</v>
      </c>
    </row>
    <row r="894" spans="1:18" s="306" customFormat="1" ht="12.75" customHeight="1" x14ac:dyDescent="0.25">
      <c r="A894" s="565">
        <v>43750</v>
      </c>
      <c r="B894" s="566" t="s">
        <v>1307</v>
      </c>
      <c r="C894" s="567"/>
      <c r="D894" s="568" t="s">
        <v>3791</v>
      </c>
      <c r="E894" s="569" t="s">
        <v>900</v>
      </c>
      <c r="F894" s="570" t="s">
        <v>901</v>
      </c>
      <c r="G894" s="570"/>
      <c r="H894" s="571">
        <v>41609</v>
      </c>
      <c r="I894" s="572" t="s">
        <v>162</v>
      </c>
      <c r="J894" s="573" t="s">
        <v>105</v>
      </c>
      <c r="K894" s="574" t="s">
        <v>390</v>
      </c>
      <c r="L894" s="575" t="s">
        <v>195</v>
      </c>
      <c r="M894" s="575" t="s">
        <v>195</v>
      </c>
      <c r="N894" s="576"/>
      <c r="O894" s="577">
        <v>0.5</v>
      </c>
      <c r="P894" s="578">
        <v>0</v>
      </c>
      <c r="Q894" s="579">
        <v>0</v>
      </c>
      <c r="R894" s="580">
        <v>0.187</v>
      </c>
    </row>
    <row r="895" spans="1:18" s="306" customFormat="1" ht="12.75" customHeight="1" x14ac:dyDescent="0.25">
      <c r="A895" s="565">
        <v>43751</v>
      </c>
      <c r="B895" s="566" t="s">
        <v>3929</v>
      </c>
      <c r="C895" s="567"/>
      <c r="D895" s="568" t="s">
        <v>3791</v>
      </c>
      <c r="E895" s="569" t="s">
        <v>900</v>
      </c>
      <c r="F895" s="570" t="s">
        <v>901</v>
      </c>
      <c r="G895" s="570"/>
      <c r="H895" s="571">
        <v>41611</v>
      </c>
      <c r="I895" s="572" t="s">
        <v>537</v>
      </c>
      <c r="J895" s="573" t="s">
        <v>105</v>
      </c>
      <c r="K895" s="574" t="s">
        <v>124</v>
      </c>
      <c r="L895" s="575" t="s">
        <v>106</v>
      </c>
      <c r="M895" s="575" t="s">
        <v>107</v>
      </c>
      <c r="N895" s="576"/>
      <c r="O895" s="577">
        <v>9.4E-2</v>
      </c>
      <c r="P895" s="578">
        <v>0</v>
      </c>
      <c r="Q895" s="579">
        <v>0</v>
      </c>
      <c r="R895" s="580">
        <v>0</v>
      </c>
    </row>
    <row r="896" spans="1:18" s="306" customFormat="1" ht="12.75" customHeight="1" x14ac:dyDescent="0.25">
      <c r="A896" s="565">
        <v>43752</v>
      </c>
      <c r="B896" s="566" t="s">
        <v>3930</v>
      </c>
      <c r="C896" s="567"/>
      <c r="D896" s="568" t="s">
        <v>3791</v>
      </c>
      <c r="E896" s="569" t="s">
        <v>900</v>
      </c>
      <c r="F896" s="570" t="s">
        <v>901</v>
      </c>
      <c r="G896" s="570"/>
      <c r="H896" s="571">
        <v>41611</v>
      </c>
      <c r="I896" s="572" t="s">
        <v>537</v>
      </c>
      <c r="J896" s="573" t="s">
        <v>105</v>
      </c>
      <c r="K896" s="574" t="s">
        <v>124</v>
      </c>
      <c r="L896" s="575" t="s">
        <v>163</v>
      </c>
      <c r="M896" s="575" t="s">
        <v>107</v>
      </c>
      <c r="N896" s="576"/>
      <c r="O896" s="577">
        <v>9.0999999999999998E-2</v>
      </c>
      <c r="P896" s="578">
        <v>0</v>
      </c>
      <c r="Q896" s="579">
        <v>0</v>
      </c>
      <c r="R896" s="580">
        <v>0</v>
      </c>
    </row>
    <row r="897" spans="1:18" s="306" customFormat="1" ht="12.75" customHeight="1" x14ac:dyDescent="0.25">
      <c r="A897" s="565">
        <v>43762</v>
      </c>
      <c r="B897" s="566" t="s">
        <v>1308</v>
      </c>
      <c r="C897" s="567">
        <v>38842</v>
      </c>
      <c r="D897" s="568" t="s">
        <v>2738</v>
      </c>
      <c r="E897" s="569" t="s">
        <v>900</v>
      </c>
      <c r="F897" s="570" t="s">
        <v>901</v>
      </c>
      <c r="G897" s="570"/>
      <c r="H897" s="571">
        <v>41618</v>
      </c>
      <c r="I897" s="572" t="s">
        <v>534</v>
      </c>
      <c r="J897" s="573" t="s">
        <v>92</v>
      </c>
      <c r="K897" s="574" t="s">
        <v>93</v>
      </c>
      <c r="L897" s="575" t="s">
        <v>92</v>
      </c>
      <c r="M897" s="575" t="s">
        <v>92</v>
      </c>
      <c r="N897" s="576"/>
      <c r="O897" s="577">
        <v>3</v>
      </c>
      <c r="P897" s="578">
        <v>0</v>
      </c>
      <c r="Q897" s="579">
        <v>0</v>
      </c>
      <c r="R897" s="580">
        <v>1.383</v>
      </c>
    </row>
    <row r="898" spans="1:18" s="306" customFormat="1" ht="12.75" customHeight="1" x14ac:dyDescent="0.25">
      <c r="A898" s="565">
        <v>43766</v>
      </c>
      <c r="B898" s="566" t="s">
        <v>3931</v>
      </c>
      <c r="C898" s="567"/>
      <c r="D898" s="568" t="s">
        <v>3791</v>
      </c>
      <c r="E898" s="569" t="s">
        <v>900</v>
      </c>
      <c r="F898" s="570" t="s">
        <v>901</v>
      </c>
      <c r="G898" s="570"/>
      <c r="H898" s="571">
        <v>41619</v>
      </c>
      <c r="I898" s="572" t="s">
        <v>537</v>
      </c>
      <c r="J898" s="573" t="s">
        <v>105</v>
      </c>
      <c r="K898" s="574" t="s">
        <v>84</v>
      </c>
      <c r="L898" s="575" t="s">
        <v>260</v>
      </c>
      <c r="M898" s="575" t="s">
        <v>261</v>
      </c>
      <c r="N898" s="576"/>
      <c r="O898" s="577">
        <v>0.23699999999999999</v>
      </c>
      <c r="P898" s="578">
        <v>0</v>
      </c>
      <c r="Q898" s="579">
        <v>0</v>
      </c>
      <c r="R898" s="580">
        <v>0</v>
      </c>
    </row>
    <row r="899" spans="1:18" s="306" customFormat="1" ht="12.75" customHeight="1" x14ac:dyDescent="0.25">
      <c r="A899" s="565">
        <v>43840</v>
      </c>
      <c r="B899" s="566" t="s">
        <v>1309</v>
      </c>
      <c r="C899" s="567"/>
      <c r="D899" s="568" t="s">
        <v>3791</v>
      </c>
      <c r="E899" s="569" t="s">
        <v>900</v>
      </c>
      <c r="F899" s="570" t="s">
        <v>901</v>
      </c>
      <c r="G899" s="570"/>
      <c r="H899" s="571">
        <v>41641</v>
      </c>
      <c r="I899" s="572" t="s">
        <v>537</v>
      </c>
      <c r="J899" s="573" t="s">
        <v>105</v>
      </c>
      <c r="K899" s="574" t="s">
        <v>218</v>
      </c>
      <c r="L899" s="575" t="s">
        <v>106</v>
      </c>
      <c r="M899" s="575" t="s">
        <v>107</v>
      </c>
      <c r="N899" s="576"/>
      <c r="O899" s="577">
        <v>1</v>
      </c>
      <c r="P899" s="578">
        <v>0</v>
      </c>
      <c r="Q899" s="579">
        <v>0</v>
      </c>
      <c r="R899" s="580">
        <v>0.499</v>
      </c>
    </row>
    <row r="900" spans="1:18" s="306" customFormat="1" ht="12.75" customHeight="1" x14ac:dyDescent="0.25">
      <c r="A900" s="565">
        <v>43841</v>
      </c>
      <c r="B900" s="566" t="s">
        <v>1310</v>
      </c>
      <c r="C900" s="567">
        <v>41141</v>
      </c>
      <c r="D900" s="568" t="s">
        <v>3098</v>
      </c>
      <c r="E900" s="569" t="s">
        <v>900</v>
      </c>
      <c r="F900" s="570" t="s">
        <v>901</v>
      </c>
      <c r="G900" s="570"/>
      <c r="H900" s="571">
        <v>41641</v>
      </c>
      <c r="I900" s="572" t="s">
        <v>537</v>
      </c>
      <c r="J900" s="573" t="s">
        <v>105</v>
      </c>
      <c r="K900" s="574" t="s">
        <v>124</v>
      </c>
      <c r="L900" s="575" t="s">
        <v>106</v>
      </c>
      <c r="M900" s="575" t="s">
        <v>107</v>
      </c>
      <c r="N900" s="576"/>
      <c r="O900" s="577">
        <v>0.95</v>
      </c>
      <c r="P900" s="578">
        <v>0</v>
      </c>
      <c r="Q900" s="579">
        <v>0</v>
      </c>
      <c r="R900" s="580">
        <v>0.38900000000000001</v>
      </c>
    </row>
    <row r="901" spans="1:18" s="306" customFormat="1" ht="12.75" customHeight="1" x14ac:dyDescent="0.25">
      <c r="A901" s="565">
        <v>43842</v>
      </c>
      <c r="B901" s="566" t="s">
        <v>3541</v>
      </c>
      <c r="C901" s="567">
        <v>41143</v>
      </c>
      <c r="D901" s="568" t="s">
        <v>3100</v>
      </c>
      <c r="E901" s="569" t="s">
        <v>900</v>
      </c>
      <c r="F901" s="570" t="s">
        <v>901</v>
      </c>
      <c r="G901" s="570"/>
      <c r="H901" s="571">
        <v>41641</v>
      </c>
      <c r="I901" s="572" t="s">
        <v>537</v>
      </c>
      <c r="J901" s="573" t="s">
        <v>105</v>
      </c>
      <c r="K901" s="574" t="s">
        <v>124</v>
      </c>
      <c r="L901" s="575" t="s">
        <v>106</v>
      </c>
      <c r="M901" s="575" t="s">
        <v>107</v>
      </c>
      <c r="N901" s="576"/>
      <c r="O901" s="577">
        <v>0.95</v>
      </c>
      <c r="P901" s="578">
        <v>0</v>
      </c>
      <c r="Q901" s="579">
        <v>0</v>
      </c>
      <c r="R901" s="580">
        <v>0.35799999999999998</v>
      </c>
    </row>
    <row r="902" spans="1:18" s="306" customFormat="1" ht="12.75" customHeight="1" x14ac:dyDescent="0.25">
      <c r="A902" s="565">
        <v>43869</v>
      </c>
      <c r="B902" s="566" t="s">
        <v>3542</v>
      </c>
      <c r="C902" s="567"/>
      <c r="D902" s="568" t="s">
        <v>3791</v>
      </c>
      <c r="E902" s="569" t="s">
        <v>900</v>
      </c>
      <c r="F902" s="570" t="s">
        <v>901</v>
      </c>
      <c r="G902" s="570"/>
      <c r="H902" s="571">
        <v>41646</v>
      </c>
      <c r="I902" s="572" t="s">
        <v>537</v>
      </c>
      <c r="J902" s="573" t="s">
        <v>105</v>
      </c>
      <c r="K902" s="574" t="s">
        <v>179</v>
      </c>
      <c r="L902" s="575" t="s">
        <v>195</v>
      </c>
      <c r="M902" s="575" t="s">
        <v>195</v>
      </c>
      <c r="N902" s="576"/>
      <c r="O902" s="577">
        <v>1</v>
      </c>
      <c r="P902" s="578">
        <v>0</v>
      </c>
      <c r="Q902" s="579">
        <v>0</v>
      </c>
      <c r="R902" s="580">
        <v>0.52700000000000002</v>
      </c>
    </row>
    <row r="903" spans="1:18" s="306" customFormat="1" ht="12.75" customHeight="1" x14ac:dyDescent="0.25">
      <c r="A903" s="565">
        <v>43870</v>
      </c>
      <c r="B903" s="566" t="s">
        <v>3543</v>
      </c>
      <c r="C903" s="567"/>
      <c r="D903" s="568" t="s">
        <v>3791</v>
      </c>
      <c r="E903" s="569" t="s">
        <v>900</v>
      </c>
      <c r="F903" s="570" t="s">
        <v>901</v>
      </c>
      <c r="G903" s="570"/>
      <c r="H903" s="571">
        <v>41648</v>
      </c>
      <c r="I903" s="572" t="s">
        <v>537</v>
      </c>
      <c r="J903" s="573" t="s">
        <v>105</v>
      </c>
      <c r="K903" s="574" t="s">
        <v>179</v>
      </c>
      <c r="L903" s="575" t="s">
        <v>195</v>
      </c>
      <c r="M903" s="575" t="s">
        <v>195</v>
      </c>
      <c r="N903" s="576"/>
      <c r="O903" s="577">
        <v>1</v>
      </c>
      <c r="P903" s="578">
        <v>0</v>
      </c>
      <c r="Q903" s="579">
        <v>0</v>
      </c>
      <c r="R903" s="580">
        <v>0.53</v>
      </c>
    </row>
    <row r="904" spans="1:18" s="306" customFormat="1" ht="12.75" customHeight="1" x14ac:dyDescent="0.25">
      <c r="A904" s="565">
        <v>43871</v>
      </c>
      <c r="B904" s="566" t="s">
        <v>1311</v>
      </c>
      <c r="C904" s="567"/>
      <c r="D904" s="568" t="s">
        <v>3791</v>
      </c>
      <c r="E904" s="569" t="s">
        <v>143</v>
      </c>
      <c r="F904" s="570" t="s">
        <v>89</v>
      </c>
      <c r="G904" s="570"/>
      <c r="H904" s="571">
        <v>41646</v>
      </c>
      <c r="I904" s="572" t="s">
        <v>534</v>
      </c>
      <c r="J904" s="573" t="s">
        <v>92</v>
      </c>
      <c r="K904" s="574" t="s">
        <v>93</v>
      </c>
      <c r="L904" s="575" t="s">
        <v>92</v>
      </c>
      <c r="M904" s="575" t="s">
        <v>92</v>
      </c>
      <c r="N904" s="576"/>
      <c r="O904" s="577">
        <v>2</v>
      </c>
      <c r="P904" s="578">
        <v>0</v>
      </c>
      <c r="Q904" s="579">
        <v>0</v>
      </c>
      <c r="R904" s="580">
        <v>0</v>
      </c>
    </row>
    <row r="905" spans="1:18" s="306" customFormat="1" ht="12.75" customHeight="1" x14ac:dyDescent="0.25">
      <c r="A905" s="565">
        <v>43874</v>
      </c>
      <c r="B905" s="566" t="s">
        <v>1312</v>
      </c>
      <c r="C905" s="567"/>
      <c r="D905" s="568" t="s">
        <v>3791</v>
      </c>
      <c r="E905" s="569" t="s">
        <v>900</v>
      </c>
      <c r="F905" s="570" t="s">
        <v>901</v>
      </c>
      <c r="G905" s="570"/>
      <c r="H905" s="571">
        <v>41648</v>
      </c>
      <c r="I905" s="572" t="s">
        <v>537</v>
      </c>
      <c r="J905" s="573" t="s">
        <v>105</v>
      </c>
      <c r="K905" s="574" t="s">
        <v>102</v>
      </c>
      <c r="L905" s="575" t="s">
        <v>106</v>
      </c>
      <c r="M905" s="575" t="s">
        <v>107</v>
      </c>
      <c r="N905" s="576"/>
      <c r="O905" s="577">
        <v>0.22500000000000001</v>
      </c>
      <c r="P905" s="578">
        <v>0</v>
      </c>
      <c r="Q905" s="579">
        <v>0</v>
      </c>
      <c r="R905" s="580">
        <v>0</v>
      </c>
    </row>
    <row r="906" spans="1:18" s="306" customFormat="1" ht="12.75" customHeight="1" x14ac:dyDescent="0.25">
      <c r="A906" s="565">
        <v>43875</v>
      </c>
      <c r="B906" s="566" t="s">
        <v>3932</v>
      </c>
      <c r="C906" s="567"/>
      <c r="D906" s="568" t="s">
        <v>3791</v>
      </c>
      <c r="E906" s="569" t="s">
        <v>900</v>
      </c>
      <c r="F906" s="570" t="s">
        <v>901</v>
      </c>
      <c r="G906" s="570"/>
      <c r="H906" s="571">
        <v>41648</v>
      </c>
      <c r="I906" s="572" t="s">
        <v>537</v>
      </c>
      <c r="J906" s="573" t="s">
        <v>105</v>
      </c>
      <c r="K906" s="574" t="s">
        <v>128</v>
      </c>
      <c r="L906" s="575" t="s">
        <v>260</v>
      </c>
      <c r="M906" s="575" t="s">
        <v>261</v>
      </c>
      <c r="N906" s="576"/>
      <c r="O906" s="577">
        <v>0.23</v>
      </c>
      <c r="P906" s="578">
        <v>0</v>
      </c>
      <c r="Q906" s="579">
        <v>0</v>
      </c>
      <c r="R906" s="580">
        <v>0</v>
      </c>
    </row>
    <row r="907" spans="1:18" s="306" customFormat="1" ht="12.75" customHeight="1" x14ac:dyDescent="0.25">
      <c r="A907" s="565">
        <v>43876</v>
      </c>
      <c r="B907" s="566" t="s">
        <v>3933</v>
      </c>
      <c r="C907" s="567"/>
      <c r="D907" s="568" t="s">
        <v>3791</v>
      </c>
      <c r="E907" s="569" t="s">
        <v>900</v>
      </c>
      <c r="F907" s="570" t="s">
        <v>901</v>
      </c>
      <c r="G907" s="570"/>
      <c r="H907" s="571">
        <v>41652</v>
      </c>
      <c r="I907" s="572" t="s">
        <v>537</v>
      </c>
      <c r="J907" s="573" t="s">
        <v>105</v>
      </c>
      <c r="K907" s="574" t="s">
        <v>390</v>
      </c>
      <c r="L907" s="575" t="s">
        <v>195</v>
      </c>
      <c r="M907" s="575" t="s">
        <v>195</v>
      </c>
      <c r="N907" s="576"/>
      <c r="O907" s="577">
        <v>9.5000000000000001E-2</v>
      </c>
      <c r="P907" s="578">
        <v>0</v>
      </c>
      <c r="Q907" s="579">
        <v>0</v>
      </c>
      <c r="R907" s="580">
        <v>0</v>
      </c>
    </row>
    <row r="908" spans="1:18" s="306" customFormat="1" ht="12.75" customHeight="1" x14ac:dyDescent="0.25">
      <c r="A908" s="565">
        <v>43878</v>
      </c>
      <c r="B908" s="566" t="s">
        <v>3934</v>
      </c>
      <c r="C908" s="567"/>
      <c r="D908" s="568" t="s">
        <v>3791</v>
      </c>
      <c r="E908" s="569" t="s">
        <v>900</v>
      </c>
      <c r="F908" s="570" t="s">
        <v>901</v>
      </c>
      <c r="G908" s="570"/>
      <c r="H908" s="571">
        <v>41653</v>
      </c>
      <c r="I908" s="572" t="s">
        <v>537</v>
      </c>
      <c r="J908" s="573" t="s">
        <v>105</v>
      </c>
      <c r="K908" s="574" t="s">
        <v>84</v>
      </c>
      <c r="L908" s="575" t="s">
        <v>163</v>
      </c>
      <c r="M908" s="575" t="s">
        <v>107</v>
      </c>
      <c r="N908" s="576"/>
      <c r="O908" s="577">
        <v>1</v>
      </c>
      <c r="P908" s="578">
        <v>0</v>
      </c>
      <c r="Q908" s="579">
        <v>0</v>
      </c>
      <c r="R908" s="580">
        <v>0</v>
      </c>
    </row>
    <row r="909" spans="1:18" s="306" customFormat="1" ht="12.75" customHeight="1" x14ac:dyDescent="0.25">
      <c r="A909" s="565">
        <v>43884</v>
      </c>
      <c r="B909" s="566" t="s">
        <v>1313</v>
      </c>
      <c r="C909" s="567"/>
      <c r="D909" s="568" t="s">
        <v>3791</v>
      </c>
      <c r="E909" s="569" t="s">
        <v>900</v>
      </c>
      <c r="F909" s="570" t="s">
        <v>901</v>
      </c>
      <c r="G909" s="570"/>
      <c r="H909" s="571">
        <v>41655</v>
      </c>
      <c r="I909" s="572" t="s">
        <v>537</v>
      </c>
      <c r="J909" s="573" t="s">
        <v>105</v>
      </c>
      <c r="K909" s="574" t="s">
        <v>102</v>
      </c>
      <c r="L909" s="575" t="s">
        <v>106</v>
      </c>
      <c r="M909" s="575" t="s">
        <v>107</v>
      </c>
      <c r="N909" s="576"/>
      <c r="O909" s="577">
        <v>0.17699999999999999</v>
      </c>
      <c r="P909" s="578">
        <v>0</v>
      </c>
      <c r="Q909" s="579">
        <v>0</v>
      </c>
      <c r="R909" s="580">
        <v>4.9000000000000002E-2</v>
      </c>
    </row>
    <row r="910" spans="1:18" s="306" customFormat="1" ht="12.75" customHeight="1" x14ac:dyDescent="0.25">
      <c r="A910" s="565">
        <v>43885</v>
      </c>
      <c r="B910" s="566" t="s">
        <v>1314</v>
      </c>
      <c r="C910" s="567">
        <v>38575</v>
      </c>
      <c r="D910" s="568" t="s">
        <v>2697</v>
      </c>
      <c r="E910" s="569" t="s">
        <v>900</v>
      </c>
      <c r="F910" s="570" t="s">
        <v>901</v>
      </c>
      <c r="G910" s="570"/>
      <c r="H910" s="571">
        <v>41671</v>
      </c>
      <c r="I910" s="572" t="s">
        <v>162</v>
      </c>
      <c r="J910" s="573" t="s">
        <v>105</v>
      </c>
      <c r="K910" s="574" t="s">
        <v>218</v>
      </c>
      <c r="L910" s="575" t="s">
        <v>106</v>
      </c>
      <c r="M910" s="575" t="s">
        <v>107</v>
      </c>
      <c r="N910" s="576"/>
      <c r="O910" s="577">
        <v>1.5</v>
      </c>
      <c r="P910" s="578">
        <v>0</v>
      </c>
      <c r="Q910" s="579">
        <v>0</v>
      </c>
      <c r="R910" s="580">
        <v>0.71199999999999997</v>
      </c>
    </row>
    <row r="911" spans="1:18" s="306" customFormat="1" ht="12.75" customHeight="1" x14ac:dyDescent="0.25">
      <c r="A911" s="565">
        <v>43886</v>
      </c>
      <c r="B911" s="566" t="s">
        <v>1315</v>
      </c>
      <c r="C911" s="567">
        <v>38576</v>
      </c>
      <c r="D911" s="568" t="s">
        <v>2698</v>
      </c>
      <c r="E911" s="569" t="s">
        <v>900</v>
      </c>
      <c r="F911" s="570" t="s">
        <v>901</v>
      </c>
      <c r="G911" s="570"/>
      <c r="H911" s="571">
        <v>41671</v>
      </c>
      <c r="I911" s="572" t="s">
        <v>162</v>
      </c>
      <c r="J911" s="573" t="s">
        <v>105</v>
      </c>
      <c r="K911" s="574" t="s">
        <v>112</v>
      </c>
      <c r="L911" s="575" t="s">
        <v>106</v>
      </c>
      <c r="M911" s="575" t="s">
        <v>107</v>
      </c>
      <c r="N911" s="576"/>
      <c r="O911" s="577">
        <v>1.5</v>
      </c>
      <c r="P911" s="578">
        <v>0</v>
      </c>
      <c r="Q911" s="579">
        <v>0</v>
      </c>
      <c r="R911" s="580">
        <v>0.70099999999999996</v>
      </c>
    </row>
    <row r="912" spans="1:18" s="306" customFormat="1" ht="12.75" customHeight="1" x14ac:dyDescent="0.25">
      <c r="A912" s="565">
        <v>43887</v>
      </c>
      <c r="B912" s="566" t="s">
        <v>1316</v>
      </c>
      <c r="C912" s="567">
        <v>38574</v>
      </c>
      <c r="D912" s="568" t="s">
        <v>2696</v>
      </c>
      <c r="E912" s="569" t="s">
        <v>900</v>
      </c>
      <c r="F912" s="570" t="s">
        <v>901</v>
      </c>
      <c r="G912" s="570"/>
      <c r="H912" s="571">
        <v>41671</v>
      </c>
      <c r="I912" s="572" t="s">
        <v>162</v>
      </c>
      <c r="J912" s="573" t="s">
        <v>105</v>
      </c>
      <c r="K912" s="574" t="s">
        <v>218</v>
      </c>
      <c r="L912" s="575" t="s">
        <v>106</v>
      </c>
      <c r="M912" s="575" t="s">
        <v>107</v>
      </c>
      <c r="N912" s="576"/>
      <c r="O912" s="577">
        <v>1.5</v>
      </c>
      <c r="P912" s="578">
        <v>0</v>
      </c>
      <c r="Q912" s="579">
        <v>0</v>
      </c>
      <c r="R912" s="580">
        <v>0.77600000000000002</v>
      </c>
    </row>
    <row r="913" spans="1:18" s="306" customFormat="1" ht="12.75" customHeight="1" x14ac:dyDescent="0.25">
      <c r="A913" s="565">
        <v>43892</v>
      </c>
      <c r="B913" s="566" t="s">
        <v>3544</v>
      </c>
      <c r="C913" s="567">
        <v>41356</v>
      </c>
      <c r="D913" s="568" t="s">
        <v>3261</v>
      </c>
      <c r="E913" s="569" t="s">
        <v>900</v>
      </c>
      <c r="F913" s="570" t="s">
        <v>901</v>
      </c>
      <c r="G913" s="570"/>
      <c r="H913" s="571">
        <v>41663</v>
      </c>
      <c r="I913" s="572" t="s">
        <v>537</v>
      </c>
      <c r="J913" s="573" t="s">
        <v>105</v>
      </c>
      <c r="K913" s="574" t="s">
        <v>124</v>
      </c>
      <c r="L913" s="575" t="s">
        <v>163</v>
      </c>
      <c r="M913" s="575" t="s">
        <v>107</v>
      </c>
      <c r="N913" s="576"/>
      <c r="O913" s="577">
        <v>4.95</v>
      </c>
      <c r="P913" s="578">
        <v>0</v>
      </c>
      <c r="Q913" s="579">
        <v>0</v>
      </c>
      <c r="R913" s="580">
        <v>2.306</v>
      </c>
    </row>
    <row r="914" spans="1:18" s="306" customFormat="1" ht="12.75" customHeight="1" x14ac:dyDescent="0.25">
      <c r="A914" s="565">
        <v>43893</v>
      </c>
      <c r="B914" s="566" t="s">
        <v>3545</v>
      </c>
      <c r="C914" s="567">
        <v>38815</v>
      </c>
      <c r="D914" s="568" t="s">
        <v>2726</v>
      </c>
      <c r="E914" s="569" t="s">
        <v>900</v>
      </c>
      <c r="F914" s="570" t="s">
        <v>901</v>
      </c>
      <c r="G914" s="570"/>
      <c r="H914" s="571">
        <v>41667</v>
      </c>
      <c r="I914" s="572" t="s">
        <v>537</v>
      </c>
      <c r="J914" s="573" t="s">
        <v>105</v>
      </c>
      <c r="K914" s="574" t="s">
        <v>124</v>
      </c>
      <c r="L914" s="575" t="s">
        <v>106</v>
      </c>
      <c r="M914" s="575" t="s">
        <v>107</v>
      </c>
      <c r="N914" s="576"/>
      <c r="O914" s="577">
        <v>2</v>
      </c>
      <c r="P914" s="578">
        <v>0</v>
      </c>
      <c r="Q914" s="579">
        <v>0</v>
      </c>
      <c r="R914" s="580">
        <v>1.113</v>
      </c>
    </row>
    <row r="915" spans="1:18" s="306" customFormat="1" ht="12.75" customHeight="1" x14ac:dyDescent="0.25">
      <c r="A915" s="565">
        <v>43903</v>
      </c>
      <c r="B915" s="566" t="s">
        <v>3546</v>
      </c>
      <c r="C915" s="567">
        <v>38551</v>
      </c>
      <c r="D915" s="568" t="s">
        <v>2685</v>
      </c>
      <c r="E915" s="569" t="s">
        <v>900</v>
      </c>
      <c r="F915" s="570" t="s">
        <v>901</v>
      </c>
      <c r="G915" s="570"/>
      <c r="H915" s="571">
        <v>41668</v>
      </c>
      <c r="I915" s="572" t="s">
        <v>537</v>
      </c>
      <c r="J915" s="573" t="s">
        <v>105</v>
      </c>
      <c r="K915" s="574" t="s">
        <v>179</v>
      </c>
      <c r="L915" s="575" t="s">
        <v>195</v>
      </c>
      <c r="M915" s="575" t="s">
        <v>195</v>
      </c>
      <c r="N915" s="576"/>
      <c r="O915" s="577">
        <v>2.85</v>
      </c>
      <c r="P915" s="578">
        <v>0</v>
      </c>
      <c r="Q915" s="579">
        <v>0</v>
      </c>
      <c r="R915" s="580">
        <v>1.6060000000000001</v>
      </c>
    </row>
    <row r="916" spans="1:18" s="306" customFormat="1" ht="12.75" customHeight="1" x14ac:dyDescent="0.25">
      <c r="A916" s="565">
        <v>43904</v>
      </c>
      <c r="B916" s="566" t="s">
        <v>1317</v>
      </c>
      <c r="C916" s="567">
        <v>41160</v>
      </c>
      <c r="D916" s="568" t="s">
        <v>3114</v>
      </c>
      <c r="E916" s="569" t="s">
        <v>900</v>
      </c>
      <c r="F916" s="570" t="s">
        <v>901</v>
      </c>
      <c r="G916" s="570"/>
      <c r="H916" s="571">
        <v>41668</v>
      </c>
      <c r="I916" s="572" t="s">
        <v>537</v>
      </c>
      <c r="J916" s="573" t="s">
        <v>105</v>
      </c>
      <c r="K916" s="574" t="s">
        <v>124</v>
      </c>
      <c r="L916" s="575" t="s">
        <v>163</v>
      </c>
      <c r="M916" s="575" t="s">
        <v>107</v>
      </c>
      <c r="N916" s="576"/>
      <c r="O916" s="577">
        <v>3</v>
      </c>
      <c r="P916" s="578">
        <v>0</v>
      </c>
      <c r="Q916" s="579">
        <v>0</v>
      </c>
      <c r="R916" s="580">
        <v>1.6839999999999999</v>
      </c>
    </row>
    <row r="917" spans="1:18" s="306" customFormat="1" ht="12.75" customHeight="1" x14ac:dyDescent="0.25">
      <c r="A917" s="565">
        <v>43907</v>
      </c>
      <c r="B917" s="566" t="s">
        <v>1318</v>
      </c>
      <c r="C917" s="567">
        <v>41320</v>
      </c>
      <c r="D917" s="568" t="s">
        <v>3229</v>
      </c>
      <c r="E917" s="569" t="s">
        <v>900</v>
      </c>
      <c r="F917" s="570" t="s">
        <v>901</v>
      </c>
      <c r="G917" s="570"/>
      <c r="H917" s="571">
        <v>41674</v>
      </c>
      <c r="I917" s="572" t="s">
        <v>537</v>
      </c>
      <c r="J917" s="573" t="s">
        <v>105</v>
      </c>
      <c r="K917" s="574" t="s">
        <v>218</v>
      </c>
      <c r="L917" s="575" t="s">
        <v>106</v>
      </c>
      <c r="M917" s="575" t="s">
        <v>107</v>
      </c>
      <c r="N917" s="576"/>
      <c r="O917" s="577">
        <v>2</v>
      </c>
      <c r="P917" s="578">
        <v>0</v>
      </c>
      <c r="Q917" s="579">
        <v>0</v>
      </c>
      <c r="R917" s="580">
        <v>1.016</v>
      </c>
    </row>
    <row r="918" spans="1:18" s="306" customFormat="1" ht="12.75" customHeight="1" x14ac:dyDescent="0.25">
      <c r="A918" s="565">
        <v>43908</v>
      </c>
      <c r="B918" s="566" t="s">
        <v>1319</v>
      </c>
      <c r="C918" s="567">
        <v>41319</v>
      </c>
      <c r="D918" s="568" t="s">
        <v>3228</v>
      </c>
      <c r="E918" s="569" t="s">
        <v>900</v>
      </c>
      <c r="F918" s="570" t="s">
        <v>901</v>
      </c>
      <c r="G918" s="570"/>
      <c r="H918" s="571">
        <v>41674</v>
      </c>
      <c r="I918" s="572" t="s">
        <v>537</v>
      </c>
      <c r="J918" s="573" t="s">
        <v>105</v>
      </c>
      <c r="K918" s="574" t="s">
        <v>140</v>
      </c>
      <c r="L918" s="575" t="s">
        <v>195</v>
      </c>
      <c r="M918" s="575" t="s">
        <v>195</v>
      </c>
      <c r="N918" s="576"/>
      <c r="O918" s="577">
        <v>2</v>
      </c>
      <c r="P918" s="578">
        <v>0</v>
      </c>
      <c r="Q918" s="579">
        <v>0</v>
      </c>
      <c r="R918" s="580">
        <v>0.26300000000000001</v>
      </c>
    </row>
    <row r="919" spans="1:18" s="306" customFormat="1" ht="12.75" customHeight="1" x14ac:dyDescent="0.25">
      <c r="A919" s="565">
        <v>43915</v>
      </c>
      <c r="B919" s="566" t="s">
        <v>1320</v>
      </c>
      <c r="C919" s="567">
        <v>38579</v>
      </c>
      <c r="D919" s="568" t="s">
        <v>2700</v>
      </c>
      <c r="E919" s="569" t="s">
        <v>900</v>
      </c>
      <c r="F919" s="570" t="s">
        <v>901</v>
      </c>
      <c r="G919" s="570"/>
      <c r="H919" s="571">
        <v>41677</v>
      </c>
      <c r="I919" s="572" t="s">
        <v>537</v>
      </c>
      <c r="J919" s="573" t="s">
        <v>105</v>
      </c>
      <c r="K919" s="574" t="s">
        <v>179</v>
      </c>
      <c r="L919" s="575" t="s">
        <v>92</v>
      </c>
      <c r="M919" s="575" t="s">
        <v>195</v>
      </c>
      <c r="N919" s="576"/>
      <c r="O919" s="577">
        <v>2</v>
      </c>
      <c r="P919" s="578">
        <v>0</v>
      </c>
      <c r="Q919" s="579">
        <v>0</v>
      </c>
      <c r="R919" s="580">
        <v>1.1080000000000001</v>
      </c>
    </row>
    <row r="920" spans="1:18" s="306" customFormat="1" ht="12.75" customHeight="1" x14ac:dyDescent="0.25">
      <c r="A920" s="565">
        <v>43916</v>
      </c>
      <c r="B920" s="566" t="s">
        <v>1321</v>
      </c>
      <c r="C920" s="567">
        <v>41330</v>
      </c>
      <c r="D920" s="568" t="s">
        <v>3237</v>
      </c>
      <c r="E920" s="569" t="s">
        <v>900</v>
      </c>
      <c r="F920" s="570" t="s">
        <v>901</v>
      </c>
      <c r="G920" s="570"/>
      <c r="H920" s="571">
        <v>41677</v>
      </c>
      <c r="I920" s="572" t="s">
        <v>537</v>
      </c>
      <c r="J920" s="573" t="s">
        <v>105</v>
      </c>
      <c r="K920" s="574" t="s">
        <v>102</v>
      </c>
      <c r="L920" s="575" t="s">
        <v>106</v>
      </c>
      <c r="M920" s="575" t="s">
        <v>107</v>
      </c>
      <c r="N920" s="576"/>
      <c r="O920" s="577">
        <v>1</v>
      </c>
      <c r="P920" s="578">
        <v>0</v>
      </c>
      <c r="Q920" s="579">
        <v>0</v>
      </c>
      <c r="R920" s="580">
        <v>0.377</v>
      </c>
    </row>
    <row r="921" spans="1:18" s="306" customFormat="1" ht="12.75" customHeight="1" x14ac:dyDescent="0.25">
      <c r="A921" s="565">
        <v>43917</v>
      </c>
      <c r="B921" s="566" t="s">
        <v>3935</v>
      </c>
      <c r="C921" s="567"/>
      <c r="D921" s="568" t="s">
        <v>3791</v>
      </c>
      <c r="E921" s="569" t="s">
        <v>900</v>
      </c>
      <c r="F921" s="570" t="s">
        <v>901</v>
      </c>
      <c r="G921" s="570"/>
      <c r="H921" s="571">
        <v>41680</v>
      </c>
      <c r="I921" s="572" t="s">
        <v>537</v>
      </c>
      <c r="J921" s="573" t="s">
        <v>105</v>
      </c>
      <c r="K921" s="574" t="s">
        <v>140</v>
      </c>
      <c r="L921" s="575" t="s">
        <v>195</v>
      </c>
      <c r="M921" s="575" t="s">
        <v>195</v>
      </c>
      <c r="N921" s="576"/>
      <c r="O921" s="577">
        <v>1.75</v>
      </c>
      <c r="P921" s="578">
        <v>0</v>
      </c>
      <c r="Q921" s="579">
        <v>0</v>
      </c>
      <c r="R921" s="580">
        <v>0</v>
      </c>
    </row>
    <row r="922" spans="1:18" s="306" customFormat="1" ht="12.75" customHeight="1" x14ac:dyDescent="0.25">
      <c r="A922" s="565">
        <v>43918</v>
      </c>
      <c r="B922" s="566" t="s">
        <v>1322</v>
      </c>
      <c r="C922" s="567">
        <v>41387</v>
      </c>
      <c r="D922" s="568" t="s">
        <v>3283</v>
      </c>
      <c r="E922" s="569" t="s">
        <v>900</v>
      </c>
      <c r="F922" s="570" t="s">
        <v>901</v>
      </c>
      <c r="G922" s="570"/>
      <c r="H922" s="571">
        <v>41680</v>
      </c>
      <c r="I922" s="572" t="s">
        <v>537</v>
      </c>
      <c r="J922" s="573" t="s">
        <v>105</v>
      </c>
      <c r="K922" s="574" t="s">
        <v>84</v>
      </c>
      <c r="L922" s="575" t="s">
        <v>163</v>
      </c>
      <c r="M922" s="575" t="s">
        <v>107</v>
      </c>
      <c r="N922" s="576"/>
      <c r="O922" s="577">
        <v>1.333</v>
      </c>
      <c r="P922" s="578">
        <v>0</v>
      </c>
      <c r="Q922" s="579">
        <v>0</v>
      </c>
      <c r="R922" s="580">
        <v>0.35799999999999998</v>
      </c>
    </row>
    <row r="923" spans="1:18" s="306" customFormat="1" ht="12.75" customHeight="1" x14ac:dyDescent="0.25">
      <c r="A923" s="565">
        <v>43919</v>
      </c>
      <c r="B923" s="566" t="s">
        <v>1323</v>
      </c>
      <c r="C923" s="567">
        <v>41217</v>
      </c>
      <c r="D923" s="568" t="s">
        <v>3158</v>
      </c>
      <c r="E923" s="569" t="s">
        <v>900</v>
      </c>
      <c r="F923" s="570" t="s">
        <v>901</v>
      </c>
      <c r="G923" s="570"/>
      <c r="H923" s="571">
        <v>41680</v>
      </c>
      <c r="I923" s="572" t="s">
        <v>537</v>
      </c>
      <c r="J923" s="573" t="s">
        <v>105</v>
      </c>
      <c r="K923" s="574" t="s">
        <v>124</v>
      </c>
      <c r="L923" s="575" t="s">
        <v>106</v>
      </c>
      <c r="M923" s="575" t="s">
        <v>107</v>
      </c>
      <c r="N923" s="576"/>
      <c r="O923" s="577">
        <v>1</v>
      </c>
      <c r="P923" s="578">
        <v>0</v>
      </c>
      <c r="Q923" s="579">
        <v>0</v>
      </c>
      <c r="R923" s="580">
        <v>0.57599999999999996</v>
      </c>
    </row>
    <row r="924" spans="1:18" s="306" customFormat="1" ht="12.75" customHeight="1" x14ac:dyDescent="0.25">
      <c r="A924" s="565">
        <v>43920</v>
      </c>
      <c r="B924" s="566" t="s">
        <v>1324</v>
      </c>
      <c r="C924" s="567">
        <v>41043</v>
      </c>
      <c r="D924" s="568" t="s">
        <v>3028</v>
      </c>
      <c r="E924" s="569" t="s">
        <v>900</v>
      </c>
      <c r="F924" s="570" t="s">
        <v>901</v>
      </c>
      <c r="G924" s="570"/>
      <c r="H924" s="571">
        <v>41684</v>
      </c>
      <c r="I924" s="572" t="s">
        <v>537</v>
      </c>
      <c r="J924" s="573" t="s">
        <v>105</v>
      </c>
      <c r="K924" s="574" t="s">
        <v>124</v>
      </c>
      <c r="L924" s="575" t="s">
        <v>106</v>
      </c>
      <c r="M924" s="575" t="s">
        <v>107</v>
      </c>
      <c r="N924" s="576"/>
      <c r="O924" s="577">
        <v>1</v>
      </c>
      <c r="P924" s="578">
        <v>0</v>
      </c>
      <c r="Q924" s="579">
        <v>0</v>
      </c>
      <c r="R924" s="580">
        <v>0.56999999999999995</v>
      </c>
    </row>
    <row r="925" spans="1:18" s="306" customFormat="1" ht="12.75" customHeight="1" x14ac:dyDescent="0.25">
      <c r="A925" s="565">
        <v>43921</v>
      </c>
      <c r="B925" s="566" t="s">
        <v>1325</v>
      </c>
      <c r="C925" s="567"/>
      <c r="D925" s="568" t="s">
        <v>3791</v>
      </c>
      <c r="E925" s="569" t="s">
        <v>900</v>
      </c>
      <c r="F925" s="570" t="s">
        <v>901</v>
      </c>
      <c r="G925" s="570"/>
      <c r="H925" s="571">
        <v>41681</v>
      </c>
      <c r="I925" s="572" t="s">
        <v>534</v>
      </c>
      <c r="J925" s="573" t="s">
        <v>92</v>
      </c>
      <c r="K925" s="574" t="s">
        <v>102</v>
      </c>
      <c r="L925" s="575" t="s">
        <v>92</v>
      </c>
      <c r="M925" s="575" t="s">
        <v>92</v>
      </c>
      <c r="N925" s="576"/>
      <c r="O925" s="577">
        <v>0.13500000000000001</v>
      </c>
      <c r="P925" s="578">
        <v>0</v>
      </c>
      <c r="Q925" s="579">
        <v>0</v>
      </c>
      <c r="R925" s="580">
        <v>7.9000000000000001E-2</v>
      </c>
    </row>
    <row r="926" spans="1:18" s="306" customFormat="1" ht="12.75" customHeight="1" x14ac:dyDescent="0.25">
      <c r="A926" s="565">
        <v>43922</v>
      </c>
      <c r="B926" s="566" t="s">
        <v>1326</v>
      </c>
      <c r="C926" s="567">
        <v>41340</v>
      </c>
      <c r="D926" s="568" t="s">
        <v>3246</v>
      </c>
      <c r="E926" s="569" t="s">
        <v>900</v>
      </c>
      <c r="F926" s="570" t="s">
        <v>901</v>
      </c>
      <c r="G926" s="570"/>
      <c r="H926" s="571">
        <v>41682</v>
      </c>
      <c r="I926" s="572" t="s">
        <v>537</v>
      </c>
      <c r="J926" s="573" t="s">
        <v>105</v>
      </c>
      <c r="K926" s="574" t="s">
        <v>124</v>
      </c>
      <c r="L926" s="575" t="s">
        <v>106</v>
      </c>
      <c r="M926" s="575" t="s">
        <v>107</v>
      </c>
      <c r="N926" s="576"/>
      <c r="O926" s="577">
        <v>1</v>
      </c>
      <c r="P926" s="578">
        <v>0</v>
      </c>
      <c r="Q926" s="579">
        <v>0</v>
      </c>
      <c r="R926" s="580">
        <v>0.61299999999999999</v>
      </c>
    </row>
    <row r="927" spans="1:18" s="306" customFormat="1" ht="12.75" customHeight="1" x14ac:dyDescent="0.25">
      <c r="A927" s="565">
        <v>43923</v>
      </c>
      <c r="B927" s="566" t="s">
        <v>1327</v>
      </c>
      <c r="C927" s="567"/>
      <c r="D927" s="568" t="s">
        <v>3791</v>
      </c>
      <c r="E927" s="569" t="s">
        <v>900</v>
      </c>
      <c r="F927" s="570" t="s">
        <v>901</v>
      </c>
      <c r="G927" s="570"/>
      <c r="H927" s="571">
        <v>41683</v>
      </c>
      <c r="I927" s="572" t="s">
        <v>162</v>
      </c>
      <c r="J927" s="573" t="s">
        <v>105</v>
      </c>
      <c r="K927" s="574" t="s">
        <v>140</v>
      </c>
      <c r="L927" s="575" t="s">
        <v>195</v>
      </c>
      <c r="M927" s="575" t="s">
        <v>195</v>
      </c>
      <c r="N927" s="576"/>
      <c r="O927" s="577">
        <v>4</v>
      </c>
      <c r="P927" s="578">
        <v>0</v>
      </c>
      <c r="Q927" s="579">
        <v>0</v>
      </c>
      <c r="R927" s="580">
        <v>2.339</v>
      </c>
    </row>
    <row r="928" spans="1:18" s="306" customFormat="1" ht="12.75" customHeight="1" x14ac:dyDescent="0.25">
      <c r="A928" s="565">
        <v>43924</v>
      </c>
      <c r="B928" s="566" t="s">
        <v>1328</v>
      </c>
      <c r="C928" s="567"/>
      <c r="D928" s="568" t="s">
        <v>3791</v>
      </c>
      <c r="E928" s="569" t="s">
        <v>900</v>
      </c>
      <c r="F928" s="570" t="s">
        <v>901</v>
      </c>
      <c r="G928" s="570"/>
      <c r="H928" s="571">
        <v>41683</v>
      </c>
      <c r="I928" s="572" t="s">
        <v>162</v>
      </c>
      <c r="J928" s="573" t="s">
        <v>105</v>
      </c>
      <c r="K928" s="574" t="s">
        <v>179</v>
      </c>
      <c r="L928" s="575" t="s">
        <v>195</v>
      </c>
      <c r="M928" s="575" t="s">
        <v>195</v>
      </c>
      <c r="N928" s="576"/>
      <c r="O928" s="577">
        <v>1.25</v>
      </c>
      <c r="P928" s="578">
        <v>0</v>
      </c>
      <c r="Q928" s="579">
        <v>0</v>
      </c>
      <c r="R928" s="580">
        <v>0.57899999999999996</v>
      </c>
    </row>
    <row r="929" spans="1:18" s="306" customFormat="1" ht="12.75" customHeight="1" x14ac:dyDescent="0.25">
      <c r="A929" s="565">
        <v>43927</v>
      </c>
      <c r="B929" s="566" t="s">
        <v>1329</v>
      </c>
      <c r="C929" s="567"/>
      <c r="D929" s="568" t="s">
        <v>3791</v>
      </c>
      <c r="E929" s="569" t="s">
        <v>900</v>
      </c>
      <c r="F929" s="570" t="s">
        <v>901</v>
      </c>
      <c r="G929" s="570"/>
      <c r="H929" s="571">
        <v>41683</v>
      </c>
      <c r="I929" s="572" t="s">
        <v>162</v>
      </c>
      <c r="J929" s="573" t="s">
        <v>105</v>
      </c>
      <c r="K929" s="574" t="s">
        <v>140</v>
      </c>
      <c r="L929" s="575" t="s">
        <v>195</v>
      </c>
      <c r="M929" s="575" t="s">
        <v>195</v>
      </c>
      <c r="N929" s="576"/>
      <c r="O929" s="577">
        <v>1</v>
      </c>
      <c r="P929" s="578">
        <v>0</v>
      </c>
      <c r="Q929" s="579">
        <v>0</v>
      </c>
      <c r="R929" s="580">
        <v>0.5</v>
      </c>
    </row>
    <row r="930" spans="1:18" s="306" customFormat="1" ht="12.75" customHeight="1" x14ac:dyDescent="0.25">
      <c r="A930" s="565">
        <v>43928</v>
      </c>
      <c r="B930" s="566" t="s">
        <v>1330</v>
      </c>
      <c r="C930" s="567"/>
      <c r="D930" s="568" t="s">
        <v>3791</v>
      </c>
      <c r="E930" s="569" t="s">
        <v>900</v>
      </c>
      <c r="F930" s="570" t="s">
        <v>901</v>
      </c>
      <c r="G930" s="570"/>
      <c r="H930" s="571">
        <v>41683</v>
      </c>
      <c r="I930" s="572" t="s">
        <v>162</v>
      </c>
      <c r="J930" s="573" t="s">
        <v>105</v>
      </c>
      <c r="K930" s="574" t="s">
        <v>140</v>
      </c>
      <c r="L930" s="575" t="s">
        <v>195</v>
      </c>
      <c r="M930" s="575" t="s">
        <v>195</v>
      </c>
      <c r="N930" s="576"/>
      <c r="O930" s="577">
        <v>1</v>
      </c>
      <c r="P930" s="578">
        <v>0</v>
      </c>
      <c r="Q930" s="579">
        <v>0</v>
      </c>
      <c r="R930" s="580">
        <v>0.51200000000000001</v>
      </c>
    </row>
    <row r="931" spans="1:18" s="306" customFormat="1" ht="12.75" customHeight="1" x14ac:dyDescent="0.25">
      <c r="A931" s="565">
        <v>43929</v>
      </c>
      <c r="B931" s="566" t="s">
        <v>1331</v>
      </c>
      <c r="C931" s="567"/>
      <c r="D931" s="568" t="s">
        <v>3791</v>
      </c>
      <c r="E931" s="569" t="s">
        <v>900</v>
      </c>
      <c r="F931" s="570" t="s">
        <v>901</v>
      </c>
      <c r="G931" s="570"/>
      <c r="H931" s="571">
        <v>41683</v>
      </c>
      <c r="I931" s="572" t="s">
        <v>162</v>
      </c>
      <c r="J931" s="573" t="s">
        <v>105</v>
      </c>
      <c r="K931" s="574" t="s">
        <v>140</v>
      </c>
      <c r="L931" s="575" t="s">
        <v>195</v>
      </c>
      <c r="M931" s="575" t="s">
        <v>195</v>
      </c>
      <c r="N931" s="576"/>
      <c r="O931" s="577">
        <v>1</v>
      </c>
      <c r="P931" s="578">
        <v>0</v>
      </c>
      <c r="Q931" s="579">
        <v>0</v>
      </c>
      <c r="R931" s="580">
        <v>0.5</v>
      </c>
    </row>
    <row r="932" spans="1:18" s="306" customFormat="1" ht="12.75" customHeight="1" x14ac:dyDescent="0.25">
      <c r="A932" s="565">
        <v>43930</v>
      </c>
      <c r="B932" s="566" t="s">
        <v>1332</v>
      </c>
      <c r="C932" s="567"/>
      <c r="D932" s="568" t="s">
        <v>3791</v>
      </c>
      <c r="E932" s="569" t="s">
        <v>900</v>
      </c>
      <c r="F932" s="570" t="s">
        <v>901</v>
      </c>
      <c r="G932" s="570"/>
      <c r="H932" s="571">
        <v>41683</v>
      </c>
      <c r="I932" s="572" t="s">
        <v>162</v>
      </c>
      <c r="J932" s="573" t="s">
        <v>105</v>
      </c>
      <c r="K932" s="574" t="s">
        <v>140</v>
      </c>
      <c r="L932" s="575" t="s">
        <v>195</v>
      </c>
      <c r="M932" s="575" t="s">
        <v>195</v>
      </c>
      <c r="N932" s="576"/>
      <c r="O932" s="577">
        <v>1</v>
      </c>
      <c r="P932" s="578">
        <v>0</v>
      </c>
      <c r="Q932" s="579">
        <v>0</v>
      </c>
      <c r="R932" s="580">
        <v>0.52200000000000002</v>
      </c>
    </row>
    <row r="933" spans="1:18" s="306" customFormat="1" ht="12.75" customHeight="1" x14ac:dyDescent="0.25">
      <c r="A933" s="565">
        <v>43932</v>
      </c>
      <c r="B933" s="566" t="s">
        <v>1333</v>
      </c>
      <c r="C933" s="567"/>
      <c r="D933" s="568" t="s">
        <v>3791</v>
      </c>
      <c r="E933" s="569" t="s">
        <v>900</v>
      </c>
      <c r="F933" s="570" t="s">
        <v>901</v>
      </c>
      <c r="G933" s="570"/>
      <c r="H933" s="571">
        <v>41683</v>
      </c>
      <c r="I933" s="572" t="s">
        <v>162</v>
      </c>
      <c r="J933" s="573" t="s">
        <v>105</v>
      </c>
      <c r="K933" s="574" t="s">
        <v>140</v>
      </c>
      <c r="L933" s="575" t="s">
        <v>195</v>
      </c>
      <c r="M933" s="575" t="s">
        <v>195</v>
      </c>
      <c r="N933" s="576"/>
      <c r="O933" s="577">
        <v>1</v>
      </c>
      <c r="P933" s="578">
        <v>0</v>
      </c>
      <c r="Q933" s="579">
        <v>0</v>
      </c>
      <c r="R933" s="580">
        <v>0.50900000000000001</v>
      </c>
    </row>
    <row r="934" spans="1:18" s="306" customFormat="1" ht="12.75" customHeight="1" x14ac:dyDescent="0.25">
      <c r="A934" s="565">
        <v>43936</v>
      </c>
      <c r="B934" s="566" t="s">
        <v>1334</v>
      </c>
      <c r="C934" s="567">
        <v>41420</v>
      </c>
      <c r="D934" s="568" t="s">
        <v>3297</v>
      </c>
      <c r="E934" s="569" t="s">
        <v>900</v>
      </c>
      <c r="F934" s="570" t="s">
        <v>901</v>
      </c>
      <c r="G934" s="570"/>
      <c r="H934" s="571">
        <v>41682</v>
      </c>
      <c r="I934" s="572" t="s">
        <v>537</v>
      </c>
      <c r="J934" s="573" t="s">
        <v>105</v>
      </c>
      <c r="K934" s="574" t="s">
        <v>124</v>
      </c>
      <c r="L934" s="575" t="s">
        <v>106</v>
      </c>
      <c r="M934" s="575" t="s">
        <v>107</v>
      </c>
      <c r="N934" s="576"/>
      <c r="O934" s="577">
        <v>1</v>
      </c>
      <c r="P934" s="578">
        <v>0</v>
      </c>
      <c r="Q934" s="579">
        <v>0</v>
      </c>
      <c r="R934" s="580">
        <v>0.55000000000000004</v>
      </c>
    </row>
    <row r="935" spans="1:18" s="306" customFormat="1" ht="12.75" customHeight="1" x14ac:dyDescent="0.25">
      <c r="A935" s="565">
        <v>43937</v>
      </c>
      <c r="B935" s="566" t="s">
        <v>1335</v>
      </c>
      <c r="C935" s="567">
        <v>41409</v>
      </c>
      <c r="D935" s="568" t="s">
        <v>3293</v>
      </c>
      <c r="E935" s="569" t="s">
        <v>900</v>
      </c>
      <c r="F935" s="570" t="s">
        <v>901</v>
      </c>
      <c r="G935" s="570"/>
      <c r="H935" s="571">
        <v>41682</v>
      </c>
      <c r="I935" s="572" t="s">
        <v>537</v>
      </c>
      <c r="J935" s="573" t="s">
        <v>105</v>
      </c>
      <c r="K935" s="574" t="s">
        <v>124</v>
      </c>
      <c r="L935" s="575" t="s">
        <v>106</v>
      </c>
      <c r="M935" s="575" t="s">
        <v>107</v>
      </c>
      <c r="N935" s="576"/>
      <c r="O935" s="577">
        <v>1</v>
      </c>
      <c r="P935" s="578">
        <v>0</v>
      </c>
      <c r="Q935" s="579">
        <v>0</v>
      </c>
      <c r="R935" s="580">
        <v>0.57299999999999995</v>
      </c>
    </row>
    <row r="936" spans="1:18" s="306" customFormat="1" ht="12.75" customHeight="1" x14ac:dyDescent="0.25">
      <c r="A936" s="565">
        <v>43938</v>
      </c>
      <c r="B936" s="566" t="s">
        <v>1336</v>
      </c>
      <c r="C936" s="567">
        <v>41430</v>
      </c>
      <c r="D936" s="568" t="s">
        <v>3305</v>
      </c>
      <c r="E936" s="569" t="s">
        <v>900</v>
      </c>
      <c r="F936" s="570" t="s">
        <v>901</v>
      </c>
      <c r="G936" s="570"/>
      <c r="H936" s="571">
        <v>41682</v>
      </c>
      <c r="I936" s="572" t="s">
        <v>537</v>
      </c>
      <c r="J936" s="573" t="s">
        <v>105</v>
      </c>
      <c r="K936" s="574" t="s">
        <v>124</v>
      </c>
      <c r="L936" s="575" t="s">
        <v>106</v>
      </c>
      <c r="M936" s="575" t="s">
        <v>107</v>
      </c>
      <c r="N936" s="576"/>
      <c r="O936" s="577">
        <v>1</v>
      </c>
      <c r="P936" s="578">
        <v>0</v>
      </c>
      <c r="Q936" s="579">
        <v>0</v>
      </c>
      <c r="R936" s="580">
        <v>0.44700000000000001</v>
      </c>
    </row>
    <row r="937" spans="1:18" s="306" customFormat="1" ht="12.75" customHeight="1" x14ac:dyDescent="0.25">
      <c r="A937" s="565">
        <v>43948</v>
      </c>
      <c r="B937" s="566" t="s">
        <v>1337</v>
      </c>
      <c r="C937" s="567">
        <v>38532</v>
      </c>
      <c r="D937" s="568" t="s">
        <v>2677</v>
      </c>
      <c r="E937" s="569" t="s">
        <v>900</v>
      </c>
      <c r="F937" s="570" t="s">
        <v>901</v>
      </c>
      <c r="G937" s="570"/>
      <c r="H937" s="571">
        <v>41701</v>
      </c>
      <c r="I937" s="572" t="s">
        <v>537</v>
      </c>
      <c r="J937" s="573" t="s">
        <v>105</v>
      </c>
      <c r="K937" s="574" t="s">
        <v>84</v>
      </c>
      <c r="L937" s="575" t="s">
        <v>260</v>
      </c>
      <c r="M937" s="575" t="s">
        <v>261</v>
      </c>
      <c r="N937" s="576"/>
      <c r="O937" s="577">
        <v>0.95</v>
      </c>
      <c r="P937" s="578">
        <v>0</v>
      </c>
      <c r="Q937" s="579">
        <v>0</v>
      </c>
      <c r="R937" s="580">
        <v>0.44600000000000001</v>
      </c>
    </row>
    <row r="938" spans="1:18" s="306" customFormat="1" ht="12.75" customHeight="1" x14ac:dyDescent="0.25">
      <c r="A938" s="565">
        <v>43949</v>
      </c>
      <c r="B938" s="566" t="s">
        <v>1338</v>
      </c>
      <c r="C938" s="567">
        <v>38532</v>
      </c>
      <c r="D938" s="568" t="s">
        <v>2677</v>
      </c>
      <c r="E938" s="569" t="s">
        <v>900</v>
      </c>
      <c r="F938" s="570" t="s">
        <v>901</v>
      </c>
      <c r="G938" s="570"/>
      <c r="H938" s="571">
        <v>41701</v>
      </c>
      <c r="I938" s="572" t="s">
        <v>537</v>
      </c>
      <c r="J938" s="573" t="s">
        <v>105</v>
      </c>
      <c r="K938" s="574" t="s">
        <v>84</v>
      </c>
      <c r="L938" s="575" t="s">
        <v>260</v>
      </c>
      <c r="M938" s="575" t="s">
        <v>261</v>
      </c>
      <c r="N938" s="576"/>
      <c r="O938" s="577">
        <v>0.95</v>
      </c>
      <c r="P938" s="578">
        <v>0</v>
      </c>
      <c r="Q938" s="579">
        <v>0</v>
      </c>
      <c r="R938" s="580">
        <v>0.39800000000000002</v>
      </c>
    </row>
    <row r="939" spans="1:18" s="306" customFormat="1" ht="12.75" customHeight="1" x14ac:dyDescent="0.25">
      <c r="A939" s="565">
        <v>43950</v>
      </c>
      <c r="B939" s="566" t="s">
        <v>1339</v>
      </c>
      <c r="C939" s="567">
        <v>38532</v>
      </c>
      <c r="D939" s="568" t="s">
        <v>2677</v>
      </c>
      <c r="E939" s="569" t="s">
        <v>900</v>
      </c>
      <c r="F939" s="570" t="s">
        <v>901</v>
      </c>
      <c r="G939" s="570"/>
      <c r="H939" s="571">
        <v>41701</v>
      </c>
      <c r="I939" s="572" t="s">
        <v>537</v>
      </c>
      <c r="J939" s="573" t="s">
        <v>105</v>
      </c>
      <c r="K939" s="574" t="s">
        <v>84</v>
      </c>
      <c r="L939" s="575" t="s">
        <v>260</v>
      </c>
      <c r="M939" s="575" t="s">
        <v>261</v>
      </c>
      <c r="N939" s="576"/>
      <c r="O939" s="577">
        <v>0.95</v>
      </c>
      <c r="P939" s="578">
        <v>0</v>
      </c>
      <c r="Q939" s="579">
        <v>0</v>
      </c>
      <c r="R939" s="580">
        <v>0.47399999999999998</v>
      </c>
    </row>
    <row r="940" spans="1:18" s="306" customFormat="1" ht="12.75" customHeight="1" x14ac:dyDescent="0.25">
      <c r="A940" s="565">
        <v>43951</v>
      </c>
      <c r="B940" s="566" t="s">
        <v>1340</v>
      </c>
      <c r="C940" s="567">
        <v>38548</v>
      </c>
      <c r="D940" s="568" t="s">
        <v>2684</v>
      </c>
      <c r="E940" s="569" t="s">
        <v>900</v>
      </c>
      <c r="F940" s="570" t="s">
        <v>901</v>
      </c>
      <c r="G940" s="570"/>
      <c r="H940" s="571">
        <v>41703</v>
      </c>
      <c r="I940" s="572" t="s">
        <v>537</v>
      </c>
      <c r="J940" s="573" t="s">
        <v>105</v>
      </c>
      <c r="K940" s="574" t="s">
        <v>179</v>
      </c>
      <c r="L940" s="575" t="s">
        <v>195</v>
      </c>
      <c r="M940" s="575" t="s">
        <v>195</v>
      </c>
      <c r="N940" s="576"/>
      <c r="O940" s="577">
        <v>0.95</v>
      </c>
      <c r="P940" s="578">
        <v>0</v>
      </c>
      <c r="Q940" s="579">
        <v>0</v>
      </c>
      <c r="R940" s="580">
        <v>0.498</v>
      </c>
    </row>
    <row r="941" spans="1:18" s="306" customFormat="1" ht="12.75" customHeight="1" x14ac:dyDescent="0.25">
      <c r="A941" s="565">
        <v>43952</v>
      </c>
      <c r="B941" s="566" t="s">
        <v>1341</v>
      </c>
      <c r="C941" s="567">
        <v>38562</v>
      </c>
      <c r="D941" s="568" t="s">
        <v>2693</v>
      </c>
      <c r="E941" s="569" t="s">
        <v>900</v>
      </c>
      <c r="F941" s="570" t="s">
        <v>901</v>
      </c>
      <c r="G941" s="570"/>
      <c r="H941" s="571">
        <v>41703</v>
      </c>
      <c r="I941" s="572" t="s">
        <v>537</v>
      </c>
      <c r="J941" s="573" t="s">
        <v>105</v>
      </c>
      <c r="K941" s="574" t="s">
        <v>218</v>
      </c>
      <c r="L941" s="575" t="s">
        <v>92</v>
      </c>
      <c r="M941" s="575" t="s">
        <v>195</v>
      </c>
      <c r="N941" s="576"/>
      <c r="O941" s="577">
        <v>3</v>
      </c>
      <c r="P941" s="578">
        <v>0</v>
      </c>
      <c r="Q941" s="579">
        <v>0</v>
      </c>
      <c r="R941" s="580">
        <v>0.88500000000000001</v>
      </c>
    </row>
    <row r="942" spans="1:18" s="306" customFormat="1" ht="12.75" customHeight="1" x14ac:dyDescent="0.25">
      <c r="A942" s="565">
        <v>43953</v>
      </c>
      <c r="B942" s="566" t="s">
        <v>1342</v>
      </c>
      <c r="C942" s="567">
        <v>38565</v>
      </c>
      <c r="D942" s="568" t="s">
        <v>2694</v>
      </c>
      <c r="E942" s="569" t="s">
        <v>900</v>
      </c>
      <c r="F942" s="570" t="s">
        <v>901</v>
      </c>
      <c r="G942" s="570"/>
      <c r="H942" s="571">
        <v>41703</v>
      </c>
      <c r="I942" s="572" t="s">
        <v>537</v>
      </c>
      <c r="J942" s="573" t="s">
        <v>105</v>
      </c>
      <c r="K942" s="574" t="s">
        <v>218</v>
      </c>
      <c r="L942" s="575" t="s">
        <v>92</v>
      </c>
      <c r="M942" s="575" t="s">
        <v>195</v>
      </c>
      <c r="N942" s="576"/>
      <c r="O942" s="577">
        <v>4</v>
      </c>
      <c r="P942" s="578">
        <v>0</v>
      </c>
      <c r="Q942" s="579">
        <v>0</v>
      </c>
      <c r="R942" s="580">
        <v>1.569</v>
      </c>
    </row>
    <row r="943" spans="1:18" s="306" customFormat="1" ht="12.75" customHeight="1" x14ac:dyDescent="0.25">
      <c r="A943" s="565">
        <v>43954</v>
      </c>
      <c r="B943" s="566" t="s">
        <v>1343</v>
      </c>
      <c r="C943" s="567"/>
      <c r="D943" s="568" t="s">
        <v>3791</v>
      </c>
      <c r="E943" s="569" t="s">
        <v>900</v>
      </c>
      <c r="F943" s="570" t="s">
        <v>901</v>
      </c>
      <c r="G943" s="570"/>
      <c r="H943" s="571">
        <v>41702</v>
      </c>
      <c r="I943" s="572" t="s">
        <v>162</v>
      </c>
      <c r="J943" s="573" t="s">
        <v>105</v>
      </c>
      <c r="K943" s="574" t="s">
        <v>218</v>
      </c>
      <c r="L943" s="575" t="s">
        <v>106</v>
      </c>
      <c r="M943" s="575" t="s">
        <v>107</v>
      </c>
      <c r="N943" s="576"/>
      <c r="O943" s="577">
        <v>2</v>
      </c>
      <c r="P943" s="578">
        <v>0</v>
      </c>
      <c r="Q943" s="579">
        <v>0</v>
      </c>
      <c r="R943" s="580">
        <v>0.98099999999999998</v>
      </c>
    </row>
    <row r="944" spans="1:18" s="306" customFormat="1" ht="12.75" customHeight="1" x14ac:dyDescent="0.25">
      <c r="A944" s="565">
        <v>43955</v>
      </c>
      <c r="B944" s="566" t="s">
        <v>1344</v>
      </c>
      <c r="C944" s="567">
        <v>41295</v>
      </c>
      <c r="D944" s="568" t="s">
        <v>3210</v>
      </c>
      <c r="E944" s="569" t="s">
        <v>900</v>
      </c>
      <c r="F944" s="570" t="s">
        <v>901</v>
      </c>
      <c r="G944" s="570"/>
      <c r="H944" s="571">
        <v>41705</v>
      </c>
      <c r="I944" s="572" t="s">
        <v>537</v>
      </c>
      <c r="J944" s="573" t="s">
        <v>105</v>
      </c>
      <c r="K944" s="574" t="s">
        <v>128</v>
      </c>
      <c r="L944" s="575" t="s">
        <v>260</v>
      </c>
      <c r="M944" s="575" t="s">
        <v>261</v>
      </c>
      <c r="N944" s="576"/>
      <c r="O944" s="577">
        <v>1</v>
      </c>
      <c r="P944" s="578">
        <v>0</v>
      </c>
      <c r="Q944" s="579">
        <v>0</v>
      </c>
      <c r="R944" s="580">
        <v>0.45700000000000002</v>
      </c>
    </row>
    <row r="945" spans="1:18" s="306" customFormat="1" ht="12.75" customHeight="1" x14ac:dyDescent="0.25">
      <c r="A945" s="565">
        <v>43956</v>
      </c>
      <c r="B945" s="566" t="s">
        <v>1345</v>
      </c>
      <c r="C945" s="567"/>
      <c r="D945" s="568" t="s">
        <v>3791</v>
      </c>
      <c r="E945" s="569" t="s">
        <v>900</v>
      </c>
      <c r="F945" s="570" t="s">
        <v>901</v>
      </c>
      <c r="G945" s="570"/>
      <c r="H945" s="571">
        <v>41705</v>
      </c>
      <c r="I945" s="572" t="s">
        <v>534</v>
      </c>
      <c r="J945" s="573" t="s">
        <v>92</v>
      </c>
      <c r="K945" s="574" t="s">
        <v>93</v>
      </c>
      <c r="L945" s="575" t="s">
        <v>92</v>
      </c>
      <c r="M945" s="575" t="s">
        <v>92</v>
      </c>
      <c r="N945" s="576"/>
      <c r="O945" s="577">
        <v>0.495</v>
      </c>
      <c r="P945" s="578">
        <v>0</v>
      </c>
      <c r="Q945" s="579">
        <v>0</v>
      </c>
      <c r="R945" s="580">
        <v>3.4000000000000002E-2</v>
      </c>
    </row>
    <row r="946" spans="1:18" s="306" customFormat="1" ht="12.75" customHeight="1" x14ac:dyDescent="0.25">
      <c r="A946" s="565">
        <v>43991</v>
      </c>
      <c r="B946" s="566" t="s">
        <v>1346</v>
      </c>
      <c r="C946" s="567">
        <v>41328</v>
      </c>
      <c r="D946" s="568" t="s">
        <v>3235</v>
      </c>
      <c r="E946" s="569" t="s">
        <v>900</v>
      </c>
      <c r="F946" s="570" t="s">
        <v>901</v>
      </c>
      <c r="G946" s="570"/>
      <c r="H946" s="571">
        <v>41717</v>
      </c>
      <c r="I946" s="572" t="s">
        <v>537</v>
      </c>
      <c r="J946" s="573" t="s">
        <v>105</v>
      </c>
      <c r="K946" s="574" t="s">
        <v>140</v>
      </c>
      <c r="L946" s="575" t="s">
        <v>195</v>
      </c>
      <c r="M946" s="575" t="s">
        <v>195</v>
      </c>
      <c r="N946" s="576"/>
      <c r="O946" s="577">
        <v>0.3</v>
      </c>
      <c r="P946" s="578">
        <v>0</v>
      </c>
      <c r="Q946" s="579">
        <v>0</v>
      </c>
      <c r="R946" s="580">
        <v>0.14499999999999999</v>
      </c>
    </row>
    <row r="947" spans="1:18" s="306" customFormat="1" ht="12.75" customHeight="1" x14ac:dyDescent="0.25">
      <c r="A947" s="565">
        <v>43992</v>
      </c>
      <c r="B947" s="566" t="s">
        <v>3936</v>
      </c>
      <c r="C947" s="567"/>
      <c r="D947" s="568" t="s">
        <v>3791</v>
      </c>
      <c r="E947" s="569" t="s">
        <v>900</v>
      </c>
      <c r="F947" s="570" t="s">
        <v>901</v>
      </c>
      <c r="G947" s="570"/>
      <c r="H947" s="571">
        <v>41717</v>
      </c>
      <c r="I947" s="572" t="s">
        <v>537</v>
      </c>
      <c r="J947" s="573" t="s">
        <v>105</v>
      </c>
      <c r="K947" s="574" t="s">
        <v>124</v>
      </c>
      <c r="L947" s="575" t="s">
        <v>106</v>
      </c>
      <c r="M947" s="575" t="s">
        <v>107</v>
      </c>
      <c r="N947" s="576"/>
      <c r="O947" s="577">
        <v>0.46600000000000003</v>
      </c>
      <c r="P947" s="578">
        <v>0</v>
      </c>
      <c r="Q947" s="579">
        <v>0</v>
      </c>
      <c r="R947" s="580">
        <v>0</v>
      </c>
    </row>
    <row r="948" spans="1:18" s="306" customFormat="1" ht="12.75" customHeight="1" x14ac:dyDescent="0.25">
      <c r="A948" s="565">
        <v>43993</v>
      </c>
      <c r="B948" s="566" t="s">
        <v>1347</v>
      </c>
      <c r="C948" s="567">
        <v>41393</v>
      </c>
      <c r="D948" s="568" t="s">
        <v>3285</v>
      </c>
      <c r="E948" s="569" t="s">
        <v>900</v>
      </c>
      <c r="F948" s="570" t="s">
        <v>901</v>
      </c>
      <c r="G948" s="570"/>
      <c r="H948" s="571">
        <v>41717</v>
      </c>
      <c r="I948" s="572" t="s">
        <v>537</v>
      </c>
      <c r="J948" s="573" t="s">
        <v>105</v>
      </c>
      <c r="K948" s="574" t="s">
        <v>84</v>
      </c>
      <c r="L948" s="575" t="s">
        <v>260</v>
      </c>
      <c r="M948" s="575" t="s">
        <v>261</v>
      </c>
      <c r="N948" s="576"/>
      <c r="O948" s="577">
        <v>0.26</v>
      </c>
      <c r="P948" s="578">
        <v>0</v>
      </c>
      <c r="Q948" s="579">
        <v>0</v>
      </c>
      <c r="R948" s="580">
        <v>0.11899999999999999</v>
      </c>
    </row>
    <row r="949" spans="1:18" s="306" customFormat="1" ht="12.75" customHeight="1" x14ac:dyDescent="0.25">
      <c r="A949" s="565">
        <v>43995</v>
      </c>
      <c r="B949" s="566" t="s">
        <v>3937</v>
      </c>
      <c r="C949" s="567"/>
      <c r="D949" s="568" t="s">
        <v>3791</v>
      </c>
      <c r="E949" s="569" t="s">
        <v>900</v>
      </c>
      <c r="F949" s="570" t="s">
        <v>901</v>
      </c>
      <c r="G949" s="570"/>
      <c r="H949" s="571">
        <v>41719</v>
      </c>
      <c r="I949" s="572" t="s">
        <v>537</v>
      </c>
      <c r="J949" s="573" t="s">
        <v>105</v>
      </c>
      <c r="K949" s="574" t="s">
        <v>179</v>
      </c>
      <c r="L949" s="575" t="s">
        <v>163</v>
      </c>
      <c r="M949" s="575" t="s">
        <v>107</v>
      </c>
      <c r="N949" s="576"/>
      <c r="O949" s="577">
        <v>0.1</v>
      </c>
      <c r="P949" s="578">
        <v>0</v>
      </c>
      <c r="Q949" s="579">
        <v>0</v>
      </c>
      <c r="R949" s="580">
        <v>0</v>
      </c>
    </row>
    <row r="950" spans="1:18" s="306" customFormat="1" ht="12.75" customHeight="1" x14ac:dyDescent="0.25">
      <c r="A950" s="565">
        <v>44003</v>
      </c>
      <c r="B950" s="566" t="s">
        <v>1348</v>
      </c>
      <c r="C950" s="567">
        <v>38858</v>
      </c>
      <c r="D950" s="568" t="s">
        <v>2743</v>
      </c>
      <c r="E950" s="569" t="s">
        <v>900</v>
      </c>
      <c r="F950" s="570" t="s">
        <v>901</v>
      </c>
      <c r="G950" s="570"/>
      <c r="H950" s="571">
        <v>41723</v>
      </c>
      <c r="I950" s="572" t="s">
        <v>534</v>
      </c>
      <c r="J950" s="573" t="s">
        <v>92</v>
      </c>
      <c r="K950" s="574" t="s">
        <v>93</v>
      </c>
      <c r="L950" s="575" t="s">
        <v>92</v>
      </c>
      <c r="M950" s="575" t="s">
        <v>92</v>
      </c>
      <c r="N950" s="576"/>
      <c r="O950" s="577">
        <v>1.2250000000000001</v>
      </c>
      <c r="P950" s="578">
        <v>0</v>
      </c>
      <c r="Q950" s="579">
        <v>0</v>
      </c>
      <c r="R950" s="580">
        <v>0.61699999999999999</v>
      </c>
    </row>
    <row r="951" spans="1:18" s="306" customFormat="1" ht="12.75" customHeight="1" x14ac:dyDescent="0.25">
      <c r="A951" s="565">
        <v>44004</v>
      </c>
      <c r="B951" s="566" t="s">
        <v>1349</v>
      </c>
      <c r="C951" s="567">
        <v>38861</v>
      </c>
      <c r="D951" s="568" t="s">
        <v>2745</v>
      </c>
      <c r="E951" s="569" t="s">
        <v>900</v>
      </c>
      <c r="F951" s="570" t="s">
        <v>901</v>
      </c>
      <c r="G951" s="570"/>
      <c r="H951" s="571">
        <v>41723</v>
      </c>
      <c r="I951" s="572" t="s">
        <v>534</v>
      </c>
      <c r="J951" s="573" t="s">
        <v>92</v>
      </c>
      <c r="K951" s="574" t="s">
        <v>93</v>
      </c>
      <c r="L951" s="575" t="s">
        <v>92</v>
      </c>
      <c r="M951" s="575" t="s">
        <v>92</v>
      </c>
      <c r="N951" s="576"/>
      <c r="O951" s="577">
        <v>0.3</v>
      </c>
      <c r="P951" s="578">
        <v>0</v>
      </c>
      <c r="Q951" s="579">
        <v>0</v>
      </c>
      <c r="R951" s="580">
        <v>0.13100000000000001</v>
      </c>
    </row>
    <row r="952" spans="1:18" s="306" customFormat="1" ht="12.75" customHeight="1" x14ac:dyDescent="0.25">
      <c r="A952" s="565">
        <v>44005</v>
      </c>
      <c r="B952" s="566" t="s">
        <v>1350</v>
      </c>
      <c r="C952" s="567">
        <v>38860</v>
      </c>
      <c r="D952" s="568" t="s">
        <v>2744</v>
      </c>
      <c r="E952" s="569" t="s">
        <v>900</v>
      </c>
      <c r="F952" s="570" t="s">
        <v>901</v>
      </c>
      <c r="G952" s="570"/>
      <c r="H952" s="571">
        <v>41725</v>
      </c>
      <c r="I952" s="572" t="s">
        <v>534</v>
      </c>
      <c r="J952" s="573" t="s">
        <v>92</v>
      </c>
      <c r="K952" s="574" t="s">
        <v>93</v>
      </c>
      <c r="L952" s="575" t="s">
        <v>92</v>
      </c>
      <c r="M952" s="575" t="s">
        <v>92</v>
      </c>
      <c r="N952" s="576"/>
      <c r="O952" s="577">
        <v>0.45</v>
      </c>
      <c r="P952" s="578">
        <v>0</v>
      </c>
      <c r="Q952" s="579">
        <v>0</v>
      </c>
      <c r="R952" s="580">
        <v>0.217</v>
      </c>
    </row>
    <row r="953" spans="1:18" s="306" customFormat="1" ht="12.75" customHeight="1" x14ac:dyDescent="0.25">
      <c r="A953" s="565">
        <v>44006</v>
      </c>
      <c r="B953" s="566" t="s">
        <v>1351</v>
      </c>
      <c r="C953" s="567">
        <v>38862</v>
      </c>
      <c r="D953" s="568" t="s">
        <v>2746</v>
      </c>
      <c r="E953" s="569" t="s">
        <v>900</v>
      </c>
      <c r="F953" s="570" t="s">
        <v>901</v>
      </c>
      <c r="G953" s="570"/>
      <c r="H953" s="571">
        <v>41725</v>
      </c>
      <c r="I953" s="572" t="s">
        <v>534</v>
      </c>
      <c r="J953" s="573" t="s">
        <v>92</v>
      </c>
      <c r="K953" s="574" t="s">
        <v>93</v>
      </c>
      <c r="L953" s="575" t="s">
        <v>92</v>
      </c>
      <c r="M953" s="575" t="s">
        <v>92</v>
      </c>
      <c r="N953" s="576"/>
      <c r="O953" s="577">
        <v>0.45</v>
      </c>
      <c r="P953" s="578">
        <v>0</v>
      </c>
      <c r="Q953" s="579">
        <v>0</v>
      </c>
      <c r="R953" s="580">
        <v>0.216</v>
      </c>
    </row>
    <row r="954" spans="1:18" s="306" customFormat="1" ht="12.75" customHeight="1" x14ac:dyDescent="0.25">
      <c r="A954" s="565">
        <v>44007</v>
      </c>
      <c r="B954" s="566" t="s">
        <v>1352</v>
      </c>
      <c r="C954" s="567">
        <v>38534</v>
      </c>
      <c r="D954" s="568" t="s">
        <v>2679</v>
      </c>
      <c r="E954" s="569" t="s">
        <v>900</v>
      </c>
      <c r="F954" s="570" t="s">
        <v>901</v>
      </c>
      <c r="G954" s="570"/>
      <c r="H954" s="571">
        <v>41723</v>
      </c>
      <c r="I954" s="572" t="s">
        <v>537</v>
      </c>
      <c r="J954" s="573" t="s">
        <v>105</v>
      </c>
      <c r="K954" s="574" t="s">
        <v>124</v>
      </c>
      <c r="L954" s="575" t="s">
        <v>163</v>
      </c>
      <c r="M954" s="575" t="s">
        <v>107</v>
      </c>
      <c r="N954" s="576"/>
      <c r="O954" s="577">
        <v>3</v>
      </c>
      <c r="P954" s="578">
        <v>0</v>
      </c>
      <c r="Q954" s="579">
        <v>0</v>
      </c>
      <c r="R954" s="580">
        <v>0</v>
      </c>
    </row>
    <row r="955" spans="1:18" s="306" customFormat="1" ht="12.75" customHeight="1" x14ac:dyDescent="0.25">
      <c r="A955" s="565">
        <v>44008</v>
      </c>
      <c r="B955" s="566" t="s">
        <v>3938</v>
      </c>
      <c r="C955" s="567"/>
      <c r="D955" s="568" t="s">
        <v>3791</v>
      </c>
      <c r="E955" s="569" t="s">
        <v>900</v>
      </c>
      <c r="F955" s="570" t="s">
        <v>901</v>
      </c>
      <c r="G955" s="570"/>
      <c r="H955" s="571">
        <v>41725</v>
      </c>
      <c r="I955" s="572" t="s">
        <v>537</v>
      </c>
      <c r="J955" s="573" t="s">
        <v>105</v>
      </c>
      <c r="K955" s="574" t="s">
        <v>124</v>
      </c>
      <c r="L955" s="575" t="s">
        <v>106</v>
      </c>
      <c r="M955" s="575" t="s">
        <v>107</v>
      </c>
      <c r="N955" s="576"/>
      <c r="O955" s="577">
        <v>0.13</v>
      </c>
      <c r="P955" s="578">
        <v>0</v>
      </c>
      <c r="Q955" s="579">
        <v>0</v>
      </c>
      <c r="R955" s="580">
        <v>0</v>
      </c>
    </row>
    <row r="956" spans="1:18" s="306" customFormat="1" ht="12.75" customHeight="1" x14ac:dyDescent="0.25">
      <c r="A956" s="565">
        <v>44010</v>
      </c>
      <c r="B956" s="566" t="s">
        <v>1353</v>
      </c>
      <c r="C956" s="567">
        <v>38867</v>
      </c>
      <c r="D956" s="568" t="s">
        <v>3547</v>
      </c>
      <c r="E956" s="569" t="s">
        <v>900</v>
      </c>
      <c r="F956" s="570" t="s">
        <v>901</v>
      </c>
      <c r="G956" s="570"/>
      <c r="H956" s="571">
        <v>41729</v>
      </c>
      <c r="I956" s="572" t="s">
        <v>534</v>
      </c>
      <c r="J956" s="573" t="s">
        <v>92</v>
      </c>
      <c r="K956" s="574" t="s">
        <v>93</v>
      </c>
      <c r="L956" s="575" t="s">
        <v>92</v>
      </c>
      <c r="M956" s="575" t="s">
        <v>92</v>
      </c>
      <c r="N956" s="576"/>
      <c r="O956" s="577">
        <v>0.3</v>
      </c>
      <c r="P956" s="578">
        <v>0</v>
      </c>
      <c r="Q956" s="579">
        <v>0</v>
      </c>
      <c r="R956" s="580">
        <v>0.08</v>
      </c>
    </row>
    <row r="957" spans="1:18" s="306" customFormat="1" ht="12.75" customHeight="1" x14ac:dyDescent="0.25">
      <c r="A957" s="565">
        <v>44011</v>
      </c>
      <c r="B957" s="566" t="s">
        <v>3939</v>
      </c>
      <c r="C957" s="567"/>
      <c r="D957" s="568" t="s">
        <v>3791</v>
      </c>
      <c r="E957" s="569" t="s">
        <v>900</v>
      </c>
      <c r="F957" s="570" t="s">
        <v>901</v>
      </c>
      <c r="G957" s="570"/>
      <c r="H957" s="571">
        <v>41729</v>
      </c>
      <c r="I957" s="572" t="s">
        <v>537</v>
      </c>
      <c r="J957" s="573" t="s">
        <v>105</v>
      </c>
      <c r="K957" s="574" t="s">
        <v>128</v>
      </c>
      <c r="L957" s="575" t="s">
        <v>260</v>
      </c>
      <c r="M957" s="575" t="s">
        <v>261</v>
      </c>
      <c r="N957" s="576"/>
      <c r="O957" s="577">
        <v>0.8</v>
      </c>
      <c r="P957" s="578">
        <v>0</v>
      </c>
      <c r="Q957" s="579">
        <v>0</v>
      </c>
      <c r="R957" s="580">
        <v>0</v>
      </c>
    </row>
    <row r="958" spans="1:18" s="306" customFormat="1" ht="12.75" customHeight="1" x14ac:dyDescent="0.25">
      <c r="A958" s="565">
        <v>44023</v>
      </c>
      <c r="B958" s="566" t="s">
        <v>1354</v>
      </c>
      <c r="C958" s="567"/>
      <c r="D958" s="568" t="s">
        <v>3791</v>
      </c>
      <c r="E958" s="569" t="s">
        <v>900</v>
      </c>
      <c r="F958" s="570" t="s">
        <v>901</v>
      </c>
      <c r="G958" s="570"/>
      <c r="H958" s="571">
        <v>41733</v>
      </c>
      <c r="I958" s="572" t="s">
        <v>537</v>
      </c>
      <c r="J958" s="573" t="s">
        <v>105</v>
      </c>
      <c r="K958" s="574" t="s">
        <v>124</v>
      </c>
      <c r="L958" s="575" t="s">
        <v>106</v>
      </c>
      <c r="M958" s="575" t="s">
        <v>107</v>
      </c>
      <c r="N958" s="576"/>
      <c r="O958" s="577">
        <v>7.4999999999999997E-2</v>
      </c>
      <c r="P958" s="578">
        <v>0</v>
      </c>
      <c r="Q958" s="579">
        <v>0</v>
      </c>
      <c r="R958" s="580">
        <v>0</v>
      </c>
    </row>
    <row r="959" spans="1:18" s="306" customFormat="1" ht="12.75" customHeight="1" x14ac:dyDescent="0.25">
      <c r="A959" s="565">
        <v>44026</v>
      </c>
      <c r="B959" s="566" t="s">
        <v>3940</v>
      </c>
      <c r="C959" s="567"/>
      <c r="D959" s="568" t="s">
        <v>3791</v>
      </c>
      <c r="E959" s="569" t="s">
        <v>900</v>
      </c>
      <c r="F959" s="570" t="s">
        <v>901</v>
      </c>
      <c r="G959" s="570"/>
      <c r="H959" s="571">
        <v>41737</v>
      </c>
      <c r="I959" s="572" t="s">
        <v>537</v>
      </c>
      <c r="J959" s="573" t="s">
        <v>105</v>
      </c>
      <c r="K959" s="574" t="s">
        <v>179</v>
      </c>
      <c r="L959" s="575" t="s">
        <v>195</v>
      </c>
      <c r="M959" s="575" t="s">
        <v>195</v>
      </c>
      <c r="N959" s="576"/>
      <c r="O959" s="577">
        <v>8.4000000000000005E-2</v>
      </c>
      <c r="P959" s="578">
        <v>0</v>
      </c>
      <c r="Q959" s="579">
        <v>0</v>
      </c>
      <c r="R959" s="580">
        <v>0</v>
      </c>
    </row>
    <row r="960" spans="1:18" s="306" customFormat="1" ht="12.75" customHeight="1" x14ac:dyDescent="0.25">
      <c r="A960" s="565">
        <v>44027</v>
      </c>
      <c r="B960" s="566" t="s">
        <v>3941</v>
      </c>
      <c r="C960" s="567"/>
      <c r="D960" s="568" t="s">
        <v>3791</v>
      </c>
      <c r="E960" s="569" t="s">
        <v>900</v>
      </c>
      <c r="F960" s="570" t="s">
        <v>901</v>
      </c>
      <c r="G960" s="570"/>
      <c r="H960" s="571">
        <v>41737</v>
      </c>
      <c r="I960" s="572" t="s">
        <v>537</v>
      </c>
      <c r="J960" s="573" t="s">
        <v>105</v>
      </c>
      <c r="K960" s="574" t="s">
        <v>140</v>
      </c>
      <c r="L960" s="575" t="s">
        <v>195</v>
      </c>
      <c r="M960" s="575" t="s">
        <v>195</v>
      </c>
      <c r="N960" s="576"/>
      <c r="O960" s="577">
        <v>0.28100000000000003</v>
      </c>
      <c r="P960" s="578">
        <v>0</v>
      </c>
      <c r="Q960" s="579">
        <v>0</v>
      </c>
      <c r="R960" s="580">
        <v>0</v>
      </c>
    </row>
    <row r="961" spans="1:18" s="306" customFormat="1" ht="12.75" customHeight="1" x14ac:dyDescent="0.25">
      <c r="A961" s="565">
        <v>44028</v>
      </c>
      <c r="B961" s="566" t="s">
        <v>3942</v>
      </c>
      <c r="C961" s="567"/>
      <c r="D961" s="568" t="s">
        <v>3791</v>
      </c>
      <c r="E961" s="569" t="s">
        <v>900</v>
      </c>
      <c r="F961" s="570" t="s">
        <v>901</v>
      </c>
      <c r="G961" s="570"/>
      <c r="H961" s="571">
        <v>41737</v>
      </c>
      <c r="I961" s="572" t="s">
        <v>537</v>
      </c>
      <c r="J961" s="573" t="s">
        <v>105</v>
      </c>
      <c r="K961" s="574" t="s">
        <v>179</v>
      </c>
      <c r="L961" s="575" t="s">
        <v>195</v>
      </c>
      <c r="M961" s="575" t="s">
        <v>195</v>
      </c>
      <c r="N961" s="576"/>
      <c r="O961" s="577">
        <v>7.4999999999999997E-2</v>
      </c>
      <c r="P961" s="578">
        <v>0</v>
      </c>
      <c r="Q961" s="579">
        <v>0</v>
      </c>
      <c r="R961" s="580">
        <v>0</v>
      </c>
    </row>
    <row r="962" spans="1:18" s="306" customFormat="1" ht="12.75" customHeight="1" x14ac:dyDescent="0.25">
      <c r="A962" s="565">
        <v>44029</v>
      </c>
      <c r="B962" s="566" t="s">
        <v>3943</v>
      </c>
      <c r="C962" s="567"/>
      <c r="D962" s="568" t="s">
        <v>3791</v>
      </c>
      <c r="E962" s="569" t="s">
        <v>900</v>
      </c>
      <c r="F962" s="570" t="s">
        <v>901</v>
      </c>
      <c r="G962" s="570"/>
      <c r="H962" s="571">
        <v>41739</v>
      </c>
      <c r="I962" s="572" t="s">
        <v>537</v>
      </c>
      <c r="J962" s="573" t="s">
        <v>105</v>
      </c>
      <c r="K962" s="574" t="s">
        <v>124</v>
      </c>
      <c r="L962" s="575" t="s">
        <v>163</v>
      </c>
      <c r="M962" s="575" t="s">
        <v>107</v>
      </c>
      <c r="N962" s="576"/>
      <c r="O962" s="577">
        <v>8.1000000000000003E-2</v>
      </c>
      <c r="P962" s="578">
        <v>0</v>
      </c>
      <c r="Q962" s="579">
        <v>0</v>
      </c>
      <c r="R962" s="580">
        <v>0</v>
      </c>
    </row>
    <row r="963" spans="1:18" s="306" customFormat="1" ht="12.75" customHeight="1" x14ac:dyDescent="0.25">
      <c r="A963" s="565">
        <v>44030</v>
      </c>
      <c r="B963" s="566" t="s">
        <v>1355</v>
      </c>
      <c r="C963" s="567">
        <v>38500</v>
      </c>
      <c r="D963" s="568" t="s">
        <v>3548</v>
      </c>
      <c r="E963" s="569" t="s">
        <v>900</v>
      </c>
      <c r="F963" s="570" t="s">
        <v>901</v>
      </c>
      <c r="G963" s="570"/>
      <c r="H963" s="571">
        <v>41789</v>
      </c>
      <c r="I963" s="572" t="s">
        <v>1356</v>
      </c>
      <c r="J963" s="573" t="s">
        <v>105</v>
      </c>
      <c r="K963" s="574" t="s">
        <v>124</v>
      </c>
      <c r="L963" s="575" t="s">
        <v>106</v>
      </c>
      <c r="M963" s="575" t="s">
        <v>107</v>
      </c>
      <c r="N963" s="576"/>
      <c r="O963" s="577">
        <v>14</v>
      </c>
      <c r="P963" s="578">
        <v>0</v>
      </c>
      <c r="Q963" s="579">
        <v>0</v>
      </c>
      <c r="R963" s="580">
        <v>7.5170000000000003</v>
      </c>
    </row>
    <row r="964" spans="1:18" s="306" customFormat="1" ht="12.75" customHeight="1" x14ac:dyDescent="0.25">
      <c r="A964" s="565">
        <v>44035</v>
      </c>
      <c r="B964" s="566" t="s">
        <v>3944</v>
      </c>
      <c r="C964" s="567"/>
      <c r="D964" s="568" t="s">
        <v>3791</v>
      </c>
      <c r="E964" s="569" t="s">
        <v>900</v>
      </c>
      <c r="F964" s="570" t="s">
        <v>901</v>
      </c>
      <c r="G964" s="570"/>
      <c r="H964" s="571">
        <v>41743</v>
      </c>
      <c r="I964" s="572" t="s">
        <v>537</v>
      </c>
      <c r="J964" s="573" t="s">
        <v>105</v>
      </c>
      <c r="K964" s="574" t="s">
        <v>179</v>
      </c>
      <c r="L964" s="575" t="s">
        <v>195</v>
      </c>
      <c r="M964" s="575" t="s">
        <v>195</v>
      </c>
      <c r="N964" s="576"/>
      <c r="O964" s="577">
        <v>0.48499999999999999</v>
      </c>
      <c r="P964" s="578">
        <v>0</v>
      </c>
      <c r="Q964" s="579">
        <v>0</v>
      </c>
      <c r="R964" s="580">
        <v>0</v>
      </c>
    </row>
    <row r="965" spans="1:18" s="306" customFormat="1" ht="12.75" customHeight="1" x14ac:dyDescent="0.25">
      <c r="A965" s="565">
        <v>46206</v>
      </c>
      <c r="B965" s="566" t="s">
        <v>3549</v>
      </c>
      <c r="C965" s="567">
        <v>806</v>
      </c>
      <c r="D965" s="568" t="s">
        <v>559</v>
      </c>
      <c r="E965" s="569" t="s">
        <v>127</v>
      </c>
      <c r="F965" s="570" t="s">
        <v>111</v>
      </c>
      <c r="G965" s="570"/>
      <c r="H965" s="571">
        <v>41760</v>
      </c>
      <c r="I965" s="572" t="s">
        <v>540</v>
      </c>
      <c r="J965" s="573" t="s">
        <v>101</v>
      </c>
      <c r="K965" s="574" t="s">
        <v>362</v>
      </c>
      <c r="L965" s="575" t="s">
        <v>101</v>
      </c>
      <c r="M965" s="575" t="s">
        <v>101</v>
      </c>
      <c r="N965" s="576"/>
      <c r="O965" s="577">
        <v>0.12</v>
      </c>
      <c r="P965" s="578">
        <v>8.8999999999999996E-2</v>
      </c>
      <c r="Q965" s="579">
        <v>8.8999999999999996E-2</v>
      </c>
      <c r="R965" s="580">
        <v>4.7E-2</v>
      </c>
    </row>
    <row r="966" spans="1:18" s="306" customFormat="1" ht="12.75" customHeight="1" x14ac:dyDescent="0.25">
      <c r="A966" s="565">
        <v>46210</v>
      </c>
      <c r="B966" s="566" t="s">
        <v>1357</v>
      </c>
      <c r="C966" s="567">
        <v>41145</v>
      </c>
      <c r="D966" s="568" t="s">
        <v>3102</v>
      </c>
      <c r="E966" s="569" t="s">
        <v>900</v>
      </c>
      <c r="F966" s="570" t="s">
        <v>901</v>
      </c>
      <c r="G966" s="570"/>
      <c r="H966" s="571">
        <v>41746</v>
      </c>
      <c r="I966" s="572" t="s">
        <v>537</v>
      </c>
      <c r="J966" s="573" t="s">
        <v>105</v>
      </c>
      <c r="K966" s="574" t="s">
        <v>124</v>
      </c>
      <c r="L966" s="575" t="s">
        <v>106</v>
      </c>
      <c r="M966" s="575" t="s">
        <v>107</v>
      </c>
      <c r="N966" s="576"/>
      <c r="O966" s="577">
        <v>1.9</v>
      </c>
      <c r="P966" s="578">
        <v>0</v>
      </c>
      <c r="Q966" s="579">
        <v>0</v>
      </c>
      <c r="R966" s="580">
        <v>0.98599999999999999</v>
      </c>
    </row>
    <row r="967" spans="1:18" s="306" customFormat="1" ht="12.75" customHeight="1" x14ac:dyDescent="0.25">
      <c r="A967" s="565">
        <v>46211</v>
      </c>
      <c r="B967" s="566" t="s">
        <v>3945</v>
      </c>
      <c r="C967" s="567"/>
      <c r="D967" s="568" t="s">
        <v>3791</v>
      </c>
      <c r="E967" s="569" t="s">
        <v>900</v>
      </c>
      <c r="F967" s="570" t="s">
        <v>901</v>
      </c>
      <c r="G967" s="570"/>
      <c r="H967" s="571">
        <v>41746</v>
      </c>
      <c r="I967" s="572" t="s">
        <v>537</v>
      </c>
      <c r="J967" s="573" t="s">
        <v>105</v>
      </c>
      <c r="K967" s="574" t="s">
        <v>124</v>
      </c>
      <c r="L967" s="575" t="s">
        <v>106</v>
      </c>
      <c r="M967" s="575" t="s">
        <v>107</v>
      </c>
      <c r="N967" s="576"/>
      <c r="O967" s="577">
        <v>7.4999999999999997E-2</v>
      </c>
      <c r="P967" s="578">
        <v>0</v>
      </c>
      <c r="Q967" s="579">
        <v>0</v>
      </c>
      <c r="R967" s="580">
        <v>0</v>
      </c>
    </row>
    <row r="968" spans="1:18" s="306" customFormat="1" ht="12.75" customHeight="1" x14ac:dyDescent="0.25">
      <c r="A968" s="565">
        <v>46212</v>
      </c>
      <c r="B968" s="566" t="s">
        <v>3946</v>
      </c>
      <c r="C968" s="567"/>
      <c r="D968" s="568" t="s">
        <v>3791</v>
      </c>
      <c r="E968" s="569" t="s">
        <v>900</v>
      </c>
      <c r="F968" s="570" t="s">
        <v>901</v>
      </c>
      <c r="G968" s="570"/>
      <c r="H968" s="571">
        <v>41746</v>
      </c>
      <c r="I968" s="572" t="s">
        <v>537</v>
      </c>
      <c r="J968" s="573" t="s">
        <v>105</v>
      </c>
      <c r="K968" s="574" t="s">
        <v>390</v>
      </c>
      <c r="L968" s="575" t="s">
        <v>195</v>
      </c>
      <c r="M968" s="575" t="s">
        <v>195</v>
      </c>
      <c r="N968" s="576"/>
      <c r="O968" s="577">
        <v>7.4999999999999997E-2</v>
      </c>
      <c r="P968" s="578">
        <v>0</v>
      </c>
      <c r="Q968" s="579">
        <v>0</v>
      </c>
      <c r="R968" s="580">
        <v>0</v>
      </c>
    </row>
    <row r="969" spans="1:18" s="306" customFormat="1" ht="12.75" customHeight="1" x14ac:dyDescent="0.25">
      <c r="A969" s="565">
        <v>46213</v>
      </c>
      <c r="B969" s="566" t="s">
        <v>3947</v>
      </c>
      <c r="C969" s="567"/>
      <c r="D969" s="568" t="s">
        <v>3791</v>
      </c>
      <c r="E969" s="569" t="s">
        <v>900</v>
      </c>
      <c r="F969" s="570" t="s">
        <v>901</v>
      </c>
      <c r="G969" s="570"/>
      <c r="H969" s="571">
        <v>41750</v>
      </c>
      <c r="I969" s="572" t="s">
        <v>537</v>
      </c>
      <c r="J969" s="573" t="s">
        <v>105</v>
      </c>
      <c r="K969" s="574" t="s">
        <v>128</v>
      </c>
      <c r="L969" s="575" t="s">
        <v>260</v>
      </c>
      <c r="M969" s="575" t="s">
        <v>261</v>
      </c>
      <c r="N969" s="576"/>
      <c r="O969" s="577">
        <v>8.5000000000000006E-2</v>
      </c>
      <c r="P969" s="578">
        <v>0</v>
      </c>
      <c r="Q969" s="579">
        <v>0</v>
      </c>
      <c r="R969" s="580">
        <v>0</v>
      </c>
    </row>
    <row r="970" spans="1:18" s="306" customFormat="1" ht="12.75" customHeight="1" x14ac:dyDescent="0.25">
      <c r="A970" s="565">
        <v>46220</v>
      </c>
      <c r="B970" s="566" t="s">
        <v>1358</v>
      </c>
      <c r="C970" s="567">
        <v>41389</v>
      </c>
      <c r="D970" s="568" t="s">
        <v>3284</v>
      </c>
      <c r="E970" s="569" t="s">
        <v>900</v>
      </c>
      <c r="F970" s="570" t="s">
        <v>901</v>
      </c>
      <c r="G970" s="570"/>
      <c r="H970" s="571">
        <v>41753</v>
      </c>
      <c r="I970" s="572" t="s">
        <v>537</v>
      </c>
      <c r="J970" s="573" t="s">
        <v>105</v>
      </c>
      <c r="K970" s="574" t="s">
        <v>128</v>
      </c>
      <c r="L970" s="575" t="s">
        <v>260</v>
      </c>
      <c r="M970" s="575" t="s">
        <v>261</v>
      </c>
      <c r="N970" s="576"/>
      <c r="O970" s="577">
        <v>2</v>
      </c>
      <c r="P970" s="578">
        <v>0</v>
      </c>
      <c r="Q970" s="579">
        <v>0</v>
      </c>
      <c r="R970" s="580">
        <v>0.89700000000000002</v>
      </c>
    </row>
    <row r="971" spans="1:18" s="306" customFormat="1" ht="12.75" customHeight="1" x14ac:dyDescent="0.25">
      <c r="A971" s="565">
        <v>46221</v>
      </c>
      <c r="B971" s="566" t="s">
        <v>3948</v>
      </c>
      <c r="C971" s="567"/>
      <c r="D971" s="568" t="s">
        <v>3791</v>
      </c>
      <c r="E971" s="569" t="s">
        <v>900</v>
      </c>
      <c r="F971" s="570" t="s">
        <v>901</v>
      </c>
      <c r="G971" s="570"/>
      <c r="H971" s="571">
        <v>41753</v>
      </c>
      <c r="I971" s="572" t="s">
        <v>537</v>
      </c>
      <c r="J971" s="573" t="s">
        <v>105</v>
      </c>
      <c r="K971" s="574" t="s">
        <v>84</v>
      </c>
      <c r="L971" s="575" t="s">
        <v>163</v>
      </c>
      <c r="M971" s="575" t="s">
        <v>107</v>
      </c>
      <c r="N971" s="576"/>
      <c r="O971" s="577">
        <v>0.09</v>
      </c>
      <c r="P971" s="578">
        <v>0</v>
      </c>
      <c r="Q971" s="579">
        <v>0</v>
      </c>
      <c r="R971" s="580">
        <v>0</v>
      </c>
    </row>
    <row r="972" spans="1:18" s="306" customFormat="1" ht="12.75" customHeight="1" x14ac:dyDescent="0.25">
      <c r="A972" s="565">
        <v>46267</v>
      </c>
      <c r="B972" s="566" t="s">
        <v>1359</v>
      </c>
      <c r="C972" s="567">
        <v>38440</v>
      </c>
      <c r="D972" s="568" t="s">
        <v>2666</v>
      </c>
      <c r="E972" s="569" t="s">
        <v>900</v>
      </c>
      <c r="F972" s="570" t="s">
        <v>901</v>
      </c>
      <c r="G972" s="570"/>
      <c r="H972" s="571">
        <v>41764</v>
      </c>
      <c r="I972" s="572" t="s">
        <v>162</v>
      </c>
      <c r="J972" s="573" t="s">
        <v>105</v>
      </c>
      <c r="K972" s="574" t="s">
        <v>131</v>
      </c>
      <c r="L972" s="575" t="s">
        <v>106</v>
      </c>
      <c r="M972" s="575" t="s">
        <v>107</v>
      </c>
      <c r="N972" s="576"/>
      <c r="O972" s="577">
        <v>3.8940000000000001</v>
      </c>
      <c r="P972" s="578">
        <v>0</v>
      </c>
      <c r="Q972" s="579">
        <v>0</v>
      </c>
      <c r="R972" s="580">
        <v>1.349</v>
      </c>
    </row>
    <row r="973" spans="1:18" s="306" customFormat="1" ht="12.75" customHeight="1" x14ac:dyDescent="0.25">
      <c r="A973" s="565">
        <v>46268</v>
      </c>
      <c r="B973" s="566" t="s">
        <v>3949</v>
      </c>
      <c r="C973" s="567"/>
      <c r="D973" s="568" t="s">
        <v>3791</v>
      </c>
      <c r="E973" s="569" t="s">
        <v>900</v>
      </c>
      <c r="F973" s="570" t="s">
        <v>901</v>
      </c>
      <c r="G973" s="570"/>
      <c r="H973" s="571">
        <v>41767</v>
      </c>
      <c r="I973" s="572" t="s">
        <v>537</v>
      </c>
      <c r="J973" s="573" t="s">
        <v>105</v>
      </c>
      <c r="K973" s="574" t="s">
        <v>128</v>
      </c>
      <c r="L973" s="575" t="s">
        <v>260</v>
      </c>
      <c r="M973" s="575" t="s">
        <v>261</v>
      </c>
      <c r="N973" s="576"/>
      <c r="O973" s="577">
        <v>0.15</v>
      </c>
      <c r="P973" s="578">
        <v>0</v>
      </c>
      <c r="Q973" s="579">
        <v>0</v>
      </c>
      <c r="R973" s="580">
        <v>0</v>
      </c>
    </row>
    <row r="974" spans="1:18" s="306" customFormat="1" ht="12.75" customHeight="1" x14ac:dyDescent="0.25">
      <c r="A974" s="565">
        <v>46294</v>
      </c>
      <c r="B974" s="566" t="s">
        <v>1360</v>
      </c>
      <c r="C974" s="567"/>
      <c r="D974" s="568" t="s">
        <v>3791</v>
      </c>
      <c r="E974" s="569" t="s">
        <v>900</v>
      </c>
      <c r="F974" s="570" t="s">
        <v>901</v>
      </c>
      <c r="G974" s="570"/>
      <c r="H974" s="571">
        <v>41771</v>
      </c>
      <c r="I974" s="572" t="s">
        <v>537</v>
      </c>
      <c r="J974" s="573" t="s">
        <v>105</v>
      </c>
      <c r="K974" s="574" t="s">
        <v>128</v>
      </c>
      <c r="L974" s="575" t="s">
        <v>163</v>
      </c>
      <c r="M974" s="575" t="s">
        <v>107</v>
      </c>
      <c r="N974" s="576"/>
      <c r="O974" s="577">
        <v>0.1</v>
      </c>
      <c r="P974" s="578">
        <v>0</v>
      </c>
      <c r="Q974" s="579">
        <v>0</v>
      </c>
      <c r="R974" s="580">
        <v>4.1000000000000002E-2</v>
      </c>
    </row>
    <row r="975" spans="1:18" s="306" customFormat="1" ht="12.75" customHeight="1" x14ac:dyDescent="0.25">
      <c r="A975" s="565">
        <v>46295</v>
      </c>
      <c r="B975" s="566" t="s">
        <v>1361</v>
      </c>
      <c r="C975" s="567"/>
      <c r="D975" s="568" t="s">
        <v>3791</v>
      </c>
      <c r="E975" s="569" t="s">
        <v>900</v>
      </c>
      <c r="F975" s="570" t="s">
        <v>901</v>
      </c>
      <c r="G975" s="570"/>
      <c r="H975" s="571">
        <v>41771</v>
      </c>
      <c r="I975" s="572" t="s">
        <v>537</v>
      </c>
      <c r="J975" s="573" t="s">
        <v>105</v>
      </c>
      <c r="K975" s="574" t="s">
        <v>128</v>
      </c>
      <c r="L975" s="575" t="s">
        <v>163</v>
      </c>
      <c r="M975" s="575" t="s">
        <v>107</v>
      </c>
      <c r="N975" s="576"/>
      <c r="O975" s="577">
        <v>0.1</v>
      </c>
      <c r="P975" s="578">
        <v>0</v>
      </c>
      <c r="Q975" s="579">
        <v>0</v>
      </c>
      <c r="R975" s="580">
        <v>3.9E-2</v>
      </c>
    </row>
    <row r="976" spans="1:18" s="306" customFormat="1" ht="12.75" customHeight="1" x14ac:dyDescent="0.25">
      <c r="A976" s="565">
        <v>46479</v>
      </c>
      <c r="B976" s="566" t="s">
        <v>1362</v>
      </c>
      <c r="C976" s="567"/>
      <c r="D976" s="568" t="s">
        <v>3791</v>
      </c>
      <c r="E976" s="569" t="s">
        <v>900</v>
      </c>
      <c r="F976" s="570" t="s">
        <v>901</v>
      </c>
      <c r="G976" s="570"/>
      <c r="H976" s="571">
        <v>41782</v>
      </c>
      <c r="I976" s="572" t="s">
        <v>162</v>
      </c>
      <c r="J976" s="573" t="s">
        <v>105</v>
      </c>
      <c r="K976" s="574" t="s">
        <v>390</v>
      </c>
      <c r="L976" s="575" t="s">
        <v>195</v>
      </c>
      <c r="M976" s="575" t="s">
        <v>195</v>
      </c>
      <c r="N976" s="576"/>
      <c r="O976" s="577">
        <v>0.22500000000000001</v>
      </c>
      <c r="P976" s="578">
        <v>0</v>
      </c>
      <c r="Q976" s="579">
        <v>0</v>
      </c>
      <c r="R976" s="580">
        <v>0.11899999999999999</v>
      </c>
    </row>
    <row r="977" spans="1:18" s="306" customFormat="1" ht="12.75" customHeight="1" x14ac:dyDescent="0.25">
      <c r="A977" s="565">
        <v>46480</v>
      </c>
      <c r="B977" s="566" t="s">
        <v>1363</v>
      </c>
      <c r="C977" s="567"/>
      <c r="D977" s="568" t="s">
        <v>3791</v>
      </c>
      <c r="E977" s="569" t="s">
        <v>900</v>
      </c>
      <c r="F977" s="570" t="s">
        <v>901</v>
      </c>
      <c r="G977" s="570"/>
      <c r="H977" s="571">
        <v>41782</v>
      </c>
      <c r="I977" s="572" t="s">
        <v>162</v>
      </c>
      <c r="J977" s="573" t="s">
        <v>105</v>
      </c>
      <c r="K977" s="574" t="s">
        <v>135</v>
      </c>
      <c r="L977" s="575" t="s">
        <v>260</v>
      </c>
      <c r="M977" s="575" t="s">
        <v>261</v>
      </c>
      <c r="N977" s="576"/>
      <c r="O977" s="577">
        <v>8.5000000000000006E-2</v>
      </c>
      <c r="P977" s="578">
        <v>0</v>
      </c>
      <c r="Q977" s="579">
        <v>0</v>
      </c>
      <c r="R977" s="580">
        <v>3.5999999999999997E-2</v>
      </c>
    </row>
    <row r="978" spans="1:18" s="306" customFormat="1" ht="12.75" customHeight="1" x14ac:dyDescent="0.25">
      <c r="A978" s="565">
        <v>46481</v>
      </c>
      <c r="B978" s="566" t="s">
        <v>1364</v>
      </c>
      <c r="C978" s="567"/>
      <c r="D978" s="568" t="s">
        <v>3791</v>
      </c>
      <c r="E978" s="569" t="s">
        <v>900</v>
      </c>
      <c r="F978" s="570" t="s">
        <v>901</v>
      </c>
      <c r="G978" s="570"/>
      <c r="H978" s="571">
        <v>41782</v>
      </c>
      <c r="I978" s="572" t="s">
        <v>162</v>
      </c>
      <c r="J978" s="573" t="s">
        <v>105</v>
      </c>
      <c r="K978" s="574" t="s">
        <v>140</v>
      </c>
      <c r="L978" s="575" t="s">
        <v>195</v>
      </c>
      <c r="M978" s="575" t="s">
        <v>195</v>
      </c>
      <c r="N978" s="576"/>
      <c r="O978" s="577">
        <v>3</v>
      </c>
      <c r="P978" s="578">
        <v>0</v>
      </c>
      <c r="Q978" s="579">
        <v>0</v>
      </c>
      <c r="R978" s="580">
        <v>1.7070000000000001</v>
      </c>
    </row>
    <row r="979" spans="1:18" s="306" customFormat="1" ht="12.75" customHeight="1" x14ac:dyDescent="0.25">
      <c r="A979" s="565">
        <v>46482</v>
      </c>
      <c r="B979" s="566" t="s">
        <v>1365</v>
      </c>
      <c r="C979" s="567"/>
      <c r="D979" s="568" t="s">
        <v>3791</v>
      </c>
      <c r="E979" s="569" t="s">
        <v>900</v>
      </c>
      <c r="F979" s="570" t="s">
        <v>901</v>
      </c>
      <c r="G979" s="570"/>
      <c r="H979" s="571">
        <v>41782</v>
      </c>
      <c r="I979" s="572" t="s">
        <v>162</v>
      </c>
      <c r="J979" s="573" t="s">
        <v>105</v>
      </c>
      <c r="K979" s="574" t="s">
        <v>179</v>
      </c>
      <c r="L979" s="575" t="s">
        <v>195</v>
      </c>
      <c r="M979" s="575" t="s">
        <v>195</v>
      </c>
      <c r="N979" s="576"/>
      <c r="O979" s="577">
        <v>3.5</v>
      </c>
      <c r="P979" s="578">
        <v>0</v>
      </c>
      <c r="Q979" s="579">
        <v>0</v>
      </c>
      <c r="R979" s="580">
        <v>1.857</v>
      </c>
    </row>
    <row r="980" spans="1:18" s="306" customFormat="1" ht="12.75" customHeight="1" x14ac:dyDescent="0.25">
      <c r="A980" s="565">
        <v>46483</v>
      </c>
      <c r="B980" s="566" t="s">
        <v>1366</v>
      </c>
      <c r="C980" s="567"/>
      <c r="D980" s="568" t="s">
        <v>3791</v>
      </c>
      <c r="E980" s="569" t="s">
        <v>900</v>
      </c>
      <c r="F980" s="570" t="s">
        <v>901</v>
      </c>
      <c r="G980" s="570"/>
      <c r="H980" s="571">
        <v>41786</v>
      </c>
      <c r="I980" s="572" t="s">
        <v>537</v>
      </c>
      <c r="J980" s="573" t="s">
        <v>105</v>
      </c>
      <c r="K980" s="574" t="s">
        <v>128</v>
      </c>
      <c r="L980" s="575" t="s">
        <v>92</v>
      </c>
      <c r="M980" s="575" t="s">
        <v>195</v>
      </c>
      <c r="N980" s="576"/>
      <c r="O980" s="577">
        <v>8.2000000000000003E-2</v>
      </c>
      <c r="P980" s="578">
        <v>0</v>
      </c>
      <c r="Q980" s="579">
        <v>0</v>
      </c>
      <c r="R980" s="580">
        <v>3.2000000000000001E-2</v>
      </c>
    </row>
    <row r="981" spans="1:18" s="306" customFormat="1" ht="12.75" customHeight="1" x14ac:dyDescent="0.25">
      <c r="A981" s="565">
        <v>46485</v>
      </c>
      <c r="B981" s="566" t="s">
        <v>3950</v>
      </c>
      <c r="C981" s="567"/>
      <c r="D981" s="568" t="s">
        <v>3791</v>
      </c>
      <c r="E981" s="569" t="s">
        <v>900</v>
      </c>
      <c r="F981" s="570" t="s">
        <v>901</v>
      </c>
      <c r="G981" s="570"/>
      <c r="H981" s="571">
        <v>41786</v>
      </c>
      <c r="I981" s="572" t="s">
        <v>537</v>
      </c>
      <c r="J981" s="573" t="s">
        <v>105</v>
      </c>
      <c r="K981" s="574" t="s">
        <v>390</v>
      </c>
      <c r="L981" s="575" t="s">
        <v>92</v>
      </c>
      <c r="M981" s="575" t="s">
        <v>195</v>
      </c>
      <c r="N981" s="576"/>
      <c r="O981" s="577">
        <v>7.4999999999999997E-2</v>
      </c>
      <c r="P981" s="578">
        <v>0</v>
      </c>
      <c r="Q981" s="579">
        <v>0</v>
      </c>
      <c r="R981" s="580">
        <v>0</v>
      </c>
    </row>
    <row r="982" spans="1:18" s="306" customFormat="1" ht="12.75" customHeight="1" x14ac:dyDescent="0.25">
      <c r="A982" s="565">
        <v>46486</v>
      </c>
      <c r="B982" s="566" t="s">
        <v>3951</v>
      </c>
      <c r="C982" s="567"/>
      <c r="D982" s="568" t="s">
        <v>3791</v>
      </c>
      <c r="E982" s="569" t="s">
        <v>900</v>
      </c>
      <c r="F982" s="570" t="s">
        <v>901</v>
      </c>
      <c r="G982" s="570"/>
      <c r="H982" s="571">
        <v>41792</v>
      </c>
      <c r="I982" s="572" t="s">
        <v>537</v>
      </c>
      <c r="J982" s="573" t="s">
        <v>105</v>
      </c>
      <c r="K982" s="574" t="s">
        <v>84</v>
      </c>
      <c r="L982" s="575" t="s">
        <v>260</v>
      </c>
      <c r="M982" s="575" t="s">
        <v>261</v>
      </c>
      <c r="N982" s="576"/>
      <c r="O982" s="577">
        <v>7.4999999999999997E-2</v>
      </c>
      <c r="P982" s="578">
        <v>0</v>
      </c>
      <c r="Q982" s="579">
        <v>0</v>
      </c>
      <c r="R982" s="580">
        <v>0</v>
      </c>
    </row>
    <row r="983" spans="1:18" s="306" customFormat="1" ht="12.75" customHeight="1" x14ac:dyDescent="0.25">
      <c r="A983" s="565">
        <v>46487</v>
      </c>
      <c r="B983" s="566" t="s">
        <v>3952</v>
      </c>
      <c r="C983" s="567"/>
      <c r="D983" s="568" t="s">
        <v>3791</v>
      </c>
      <c r="E983" s="569" t="s">
        <v>900</v>
      </c>
      <c r="F983" s="570" t="s">
        <v>901</v>
      </c>
      <c r="G983" s="570"/>
      <c r="H983" s="571">
        <v>41792</v>
      </c>
      <c r="I983" s="572" t="s">
        <v>537</v>
      </c>
      <c r="J983" s="573" t="s">
        <v>105</v>
      </c>
      <c r="K983" s="574" t="s">
        <v>128</v>
      </c>
      <c r="L983" s="575" t="s">
        <v>260</v>
      </c>
      <c r="M983" s="575" t="s">
        <v>261</v>
      </c>
      <c r="N983" s="576"/>
      <c r="O983" s="577">
        <v>7.8E-2</v>
      </c>
      <c r="P983" s="578">
        <v>0</v>
      </c>
      <c r="Q983" s="579">
        <v>0</v>
      </c>
      <c r="R983" s="580">
        <v>0</v>
      </c>
    </row>
    <row r="984" spans="1:18" s="306" customFormat="1" ht="12.75" customHeight="1" x14ac:dyDescent="0.25">
      <c r="A984" s="565">
        <v>46537</v>
      </c>
      <c r="B984" s="566" t="s">
        <v>3953</v>
      </c>
      <c r="C984" s="567"/>
      <c r="D984" s="568" t="s">
        <v>3791</v>
      </c>
      <c r="E984" s="569" t="s">
        <v>900</v>
      </c>
      <c r="F984" s="570" t="s">
        <v>901</v>
      </c>
      <c r="G984" s="570"/>
      <c r="H984" s="571">
        <v>41792</v>
      </c>
      <c r="I984" s="572" t="s">
        <v>537</v>
      </c>
      <c r="J984" s="573" t="s">
        <v>105</v>
      </c>
      <c r="K984" s="574" t="s">
        <v>128</v>
      </c>
      <c r="L984" s="575" t="s">
        <v>260</v>
      </c>
      <c r="M984" s="575" t="s">
        <v>261</v>
      </c>
      <c r="N984" s="576"/>
      <c r="O984" s="577">
        <v>8.2000000000000003E-2</v>
      </c>
      <c r="P984" s="578">
        <v>0</v>
      </c>
      <c r="Q984" s="579">
        <v>0</v>
      </c>
      <c r="R984" s="580">
        <v>0</v>
      </c>
    </row>
    <row r="985" spans="1:18" s="306" customFormat="1" ht="12.75" customHeight="1" x14ac:dyDescent="0.25">
      <c r="A985" s="565">
        <v>46538</v>
      </c>
      <c r="B985" s="566" t="s">
        <v>3954</v>
      </c>
      <c r="C985" s="567"/>
      <c r="D985" s="568" t="s">
        <v>3791</v>
      </c>
      <c r="E985" s="569" t="s">
        <v>900</v>
      </c>
      <c r="F985" s="570" t="s">
        <v>901</v>
      </c>
      <c r="G985" s="570"/>
      <c r="H985" s="571">
        <v>41794</v>
      </c>
      <c r="I985" s="572" t="s">
        <v>537</v>
      </c>
      <c r="J985" s="573" t="s">
        <v>105</v>
      </c>
      <c r="K985" s="574" t="s">
        <v>179</v>
      </c>
      <c r="L985" s="575" t="s">
        <v>195</v>
      </c>
      <c r="M985" s="575" t="s">
        <v>195</v>
      </c>
      <c r="N985" s="576"/>
      <c r="O985" s="577">
        <v>7.4999999999999997E-2</v>
      </c>
      <c r="P985" s="578">
        <v>0</v>
      </c>
      <c r="Q985" s="579">
        <v>0</v>
      </c>
      <c r="R985" s="580">
        <v>0</v>
      </c>
    </row>
    <row r="986" spans="1:18" s="306" customFormat="1" ht="12.75" customHeight="1" x14ac:dyDescent="0.25">
      <c r="A986" s="565">
        <v>46539</v>
      </c>
      <c r="B986" s="566" t="s">
        <v>1367</v>
      </c>
      <c r="C986" s="567"/>
      <c r="D986" s="568" t="s">
        <v>3791</v>
      </c>
      <c r="E986" s="569" t="s">
        <v>900</v>
      </c>
      <c r="F986" s="570" t="s">
        <v>901</v>
      </c>
      <c r="G986" s="570"/>
      <c r="H986" s="571">
        <v>41794</v>
      </c>
      <c r="I986" s="572" t="s">
        <v>537</v>
      </c>
      <c r="J986" s="573" t="s">
        <v>105</v>
      </c>
      <c r="K986" s="574" t="s">
        <v>84</v>
      </c>
      <c r="L986" s="575" t="s">
        <v>163</v>
      </c>
      <c r="M986" s="575" t="s">
        <v>107</v>
      </c>
      <c r="N986" s="576"/>
      <c r="O986" s="577">
        <v>6.6000000000000003E-2</v>
      </c>
      <c r="P986" s="578">
        <v>0</v>
      </c>
      <c r="Q986" s="579">
        <v>0</v>
      </c>
      <c r="R986" s="580">
        <v>2.9000000000000001E-2</v>
      </c>
    </row>
    <row r="987" spans="1:18" s="306" customFormat="1" ht="12.75" customHeight="1" x14ac:dyDescent="0.25">
      <c r="A987" s="565">
        <v>46540</v>
      </c>
      <c r="B987" s="566" t="s">
        <v>1368</v>
      </c>
      <c r="C987" s="567"/>
      <c r="D987" s="568" t="s">
        <v>3791</v>
      </c>
      <c r="E987" s="569" t="s">
        <v>900</v>
      </c>
      <c r="F987" s="570" t="s">
        <v>901</v>
      </c>
      <c r="G987" s="570"/>
      <c r="H987" s="571">
        <v>41794</v>
      </c>
      <c r="I987" s="572" t="s">
        <v>537</v>
      </c>
      <c r="J987" s="573" t="s">
        <v>105</v>
      </c>
      <c r="K987" s="574" t="s">
        <v>390</v>
      </c>
      <c r="L987" s="575" t="s">
        <v>92</v>
      </c>
      <c r="M987" s="575" t="s">
        <v>195</v>
      </c>
      <c r="N987" s="576"/>
      <c r="O987" s="577">
        <v>6.2E-2</v>
      </c>
      <c r="P987" s="578">
        <v>0</v>
      </c>
      <c r="Q987" s="579">
        <v>0</v>
      </c>
      <c r="R987" s="580">
        <v>1.4999999999999999E-2</v>
      </c>
    </row>
    <row r="988" spans="1:18" s="306" customFormat="1" ht="12.75" customHeight="1" x14ac:dyDescent="0.25">
      <c r="A988" s="565">
        <v>46541</v>
      </c>
      <c r="B988" s="566" t="s">
        <v>3955</v>
      </c>
      <c r="C988" s="567"/>
      <c r="D988" s="568" t="s">
        <v>3791</v>
      </c>
      <c r="E988" s="569" t="s">
        <v>900</v>
      </c>
      <c r="F988" s="570" t="s">
        <v>901</v>
      </c>
      <c r="G988" s="570"/>
      <c r="H988" s="571">
        <v>41801</v>
      </c>
      <c r="I988" s="572" t="s">
        <v>537</v>
      </c>
      <c r="J988" s="573" t="s">
        <v>105</v>
      </c>
      <c r="K988" s="574" t="s">
        <v>140</v>
      </c>
      <c r="L988" s="575" t="s">
        <v>92</v>
      </c>
      <c r="M988" s="575" t="s">
        <v>195</v>
      </c>
      <c r="N988" s="576"/>
      <c r="O988" s="577">
        <v>7.4999999999999997E-2</v>
      </c>
      <c r="P988" s="578">
        <v>0</v>
      </c>
      <c r="Q988" s="579">
        <v>0</v>
      </c>
      <c r="R988" s="580">
        <v>0</v>
      </c>
    </row>
    <row r="989" spans="1:18" s="306" customFormat="1" ht="12.75" customHeight="1" x14ac:dyDescent="0.25">
      <c r="A989" s="565">
        <v>46564</v>
      </c>
      <c r="B989" s="566" t="s">
        <v>1369</v>
      </c>
      <c r="C989" s="567">
        <v>38944</v>
      </c>
      <c r="D989" s="568" t="s">
        <v>2759</v>
      </c>
      <c r="E989" s="569" t="s">
        <v>900</v>
      </c>
      <c r="F989" s="570" t="s">
        <v>901</v>
      </c>
      <c r="G989" s="570"/>
      <c r="H989" s="571">
        <v>41815</v>
      </c>
      <c r="I989" s="572" t="s">
        <v>537</v>
      </c>
      <c r="J989" s="573" t="s">
        <v>105</v>
      </c>
      <c r="K989" s="574" t="s">
        <v>124</v>
      </c>
      <c r="L989" s="575" t="s">
        <v>106</v>
      </c>
      <c r="M989" s="575" t="s">
        <v>107</v>
      </c>
      <c r="N989" s="576"/>
      <c r="O989" s="577">
        <v>2</v>
      </c>
      <c r="P989" s="578">
        <v>0</v>
      </c>
      <c r="Q989" s="579">
        <v>0</v>
      </c>
      <c r="R989" s="580">
        <v>0.83699999999999997</v>
      </c>
    </row>
    <row r="990" spans="1:18" s="306" customFormat="1" ht="12.75" customHeight="1" x14ac:dyDescent="0.25">
      <c r="A990" s="565">
        <v>46565</v>
      </c>
      <c r="B990" s="566" t="s">
        <v>1370</v>
      </c>
      <c r="C990" s="567">
        <v>41421</v>
      </c>
      <c r="D990" s="568" t="s">
        <v>3298</v>
      </c>
      <c r="E990" s="569" t="s">
        <v>900</v>
      </c>
      <c r="F990" s="570" t="s">
        <v>901</v>
      </c>
      <c r="G990" s="570"/>
      <c r="H990" s="571">
        <v>41815</v>
      </c>
      <c r="I990" s="572" t="s">
        <v>537</v>
      </c>
      <c r="J990" s="573" t="s">
        <v>105</v>
      </c>
      <c r="K990" s="574" t="s">
        <v>128</v>
      </c>
      <c r="L990" s="575" t="s">
        <v>260</v>
      </c>
      <c r="M990" s="575" t="s">
        <v>261</v>
      </c>
      <c r="N990" s="576"/>
      <c r="O990" s="577">
        <v>2</v>
      </c>
      <c r="P990" s="578">
        <v>0</v>
      </c>
      <c r="Q990" s="579">
        <v>0</v>
      </c>
      <c r="R990" s="580">
        <v>1.02</v>
      </c>
    </row>
    <row r="991" spans="1:18" s="306" customFormat="1" ht="12.75" customHeight="1" x14ac:dyDescent="0.25">
      <c r="A991" s="565">
        <v>46566</v>
      </c>
      <c r="B991" s="566" t="s">
        <v>1371</v>
      </c>
      <c r="C991" s="567">
        <v>41365</v>
      </c>
      <c r="D991" s="568" t="s">
        <v>3550</v>
      </c>
      <c r="E991" s="569" t="s">
        <v>900</v>
      </c>
      <c r="F991" s="570" t="s">
        <v>901</v>
      </c>
      <c r="G991" s="570"/>
      <c r="H991" s="571">
        <v>41821</v>
      </c>
      <c r="I991" s="572" t="s">
        <v>537</v>
      </c>
      <c r="J991" s="573" t="s">
        <v>105</v>
      </c>
      <c r="K991" s="574" t="s">
        <v>179</v>
      </c>
      <c r="L991" s="575" t="s">
        <v>195</v>
      </c>
      <c r="M991" s="575" t="s">
        <v>195</v>
      </c>
      <c r="N991" s="576"/>
      <c r="O991" s="577">
        <v>0.25</v>
      </c>
      <c r="P991" s="578">
        <v>0</v>
      </c>
      <c r="Q991" s="579">
        <v>0</v>
      </c>
      <c r="R991" s="580">
        <v>6.9000000000000006E-2</v>
      </c>
    </row>
    <row r="992" spans="1:18" s="306" customFormat="1" ht="12.75" customHeight="1" x14ac:dyDescent="0.25">
      <c r="A992" s="565">
        <v>46567</v>
      </c>
      <c r="B992" s="566" t="s">
        <v>1372</v>
      </c>
      <c r="C992" s="567">
        <v>41354</v>
      </c>
      <c r="D992" s="568" t="s">
        <v>3259</v>
      </c>
      <c r="E992" s="569" t="s">
        <v>900</v>
      </c>
      <c r="F992" s="570" t="s">
        <v>901</v>
      </c>
      <c r="G992" s="570"/>
      <c r="H992" s="571">
        <v>41821</v>
      </c>
      <c r="I992" s="572" t="s">
        <v>537</v>
      </c>
      <c r="J992" s="573" t="s">
        <v>105</v>
      </c>
      <c r="K992" s="574" t="s">
        <v>124</v>
      </c>
      <c r="L992" s="575" t="s">
        <v>106</v>
      </c>
      <c r="M992" s="575" t="s">
        <v>107</v>
      </c>
      <c r="N992" s="576"/>
      <c r="O992" s="577">
        <v>3</v>
      </c>
      <c r="P992" s="578">
        <v>0</v>
      </c>
      <c r="Q992" s="579">
        <v>0</v>
      </c>
      <c r="R992" s="580">
        <v>1.516</v>
      </c>
    </row>
    <row r="993" spans="1:18" s="306" customFormat="1" ht="12.75" customHeight="1" x14ac:dyDescent="0.25">
      <c r="A993" s="565">
        <v>46568</v>
      </c>
      <c r="B993" s="566" t="s">
        <v>1373</v>
      </c>
      <c r="C993" s="567">
        <v>38510</v>
      </c>
      <c r="D993" s="568" t="s">
        <v>3551</v>
      </c>
      <c r="E993" s="569" t="s">
        <v>900</v>
      </c>
      <c r="F993" s="570" t="s">
        <v>901</v>
      </c>
      <c r="G993" s="570"/>
      <c r="H993" s="571">
        <v>41821</v>
      </c>
      <c r="I993" s="572" t="s">
        <v>537</v>
      </c>
      <c r="J993" s="573" t="s">
        <v>105</v>
      </c>
      <c r="K993" s="574" t="s">
        <v>124</v>
      </c>
      <c r="L993" s="575" t="s">
        <v>106</v>
      </c>
      <c r="M993" s="575" t="s">
        <v>107</v>
      </c>
      <c r="N993" s="576"/>
      <c r="O993" s="577">
        <v>1</v>
      </c>
      <c r="P993" s="578">
        <v>0</v>
      </c>
      <c r="Q993" s="579">
        <v>0</v>
      </c>
      <c r="R993" s="580">
        <v>0.38</v>
      </c>
    </row>
    <row r="994" spans="1:18" s="306" customFormat="1" ht="12.75" customHeight="1" x14ac:dyDescent="0.25">
      <c r="A994" s="565">
        <v>46569</v>
      </c>
      <c r="B994" s="566" t="s">
        <v>1374</v>
      </c>
      <c r="C994" s="567"/>
      <c r="D994" s="568" t="s">
        <v>3791</v>
      </c>
      <c r="E994" s="569" t="s">
        <v>900</v>
      </c>
      <c r="F994" s="570" t="s">
        <v>901</v>
      </c>
      <c r="G994" s="570"/>
      <c r="H994" s="571">
        <v>41821</v>
      </c>
      <c r="I994" s="572" t="s">
        <v>902</v>
      </c>
      <c r="J994" s="573" t="s">
        <v>105</v>
      </c>
      <c r="K994" s="574" t="s">
        <v>124</v>
      </c>
      <c r="L994" s="575" t="s">
        <v>106</v>
      </c>
      <c r="M994" s="575" t="s">
        <v>107</v>
      </c>
      <c r="N994" s="576"/>
      <c r="O994" s="577">
        <v>1</v>
      </c>
      <c r="P994" s="578">
        <v>0</v>
      </c>
      <c r="Q994" s="579">
        <v>0</v>
      </c>
      <c r="R994" s="580">
        <v>0.46</v>
      </c>
    </row>
    <row r="995" spans="1:18" s="306" customFormat="1" ht="12.75" customHeight="1" x14ac:dyDescent="0.25">
      <c r="A995" s="565">
        <v>46570</v>
      </c>
      <c r="B995" s="566" t="s">
        <v>1375</v>
      </c>
      <c r="C995" s="567"/>
      <c r="D995" s="568" t="s">
        <v>3791</v>
      </c>
      <c r="E995" s="569" t="s">
        <v>900</v>
      </c>
      <c r="F995" s="570" t="s">
        <v>901</v>
      </c>
      <c r="G995" s="570"/>
      <c r="H995" s="571">
        <v>41821</v>
      </c>
      <c r="I995" s="572" t="s">
        <v>902</v>
      </c>
      <c r="J995" s="573" t="s">
        <v>105</v>
      </c>
      <c r="K995" s="574" t="s">
        <v>124</v>
      </c>
      <c r="L995" s="575" t="s">
        <v>106</v>
      </c>
      <c r="M995" s="575" t="s">
        <v>107</v>
      </c>
      <c r="N995" s="576"/>
      <c r="O995" s="577">
        <v>2.5</v>
      </c>
      <c r="P995" s="578">
        <v>0</v>
      </c>
      <c r="Q995" s="579">
        <v>0</v>
      </c>
      <c r="R995" s="580">
        <v>1.3640000000000001</v>
      </c>
    </row>
    <row r="996" spans="1:18" s="306" customFormat="1" ht="12.75" customHeight="1" x14ac:dyDescent="0.25">
      <c r="A996" s="565">
        <v>46607</v>
      </c>
      <c r="B996" s="566" t="s">
        <v>1376</v>
      </c>
      <c r="C996" s="567">
        <v>41272</v>
      </c>
      <c r="D996" s="568" t="s">
        <v>3197</v>
      </c>
      <c r="E996" s="569" t="s">
        <v>900</v>
      </c>
      <c r="F996" s="570" t="s">
        <v>901</v>
      </c>
      <c r="G996" s="570"/>
      <c r="H996" s="571">
        <v>41830</v>
      </c>
      <c r="I996" s="572" t="s">
        <v>537</v>
      </c>
      <c r="J996" s="573" t="s">
        <v>105</v>
      </c>
      <c r="K996" s="574" t="s">
        <v>124</v>
      </c>
      <c r="L996" s="575" t="s">
        <v>163</v>
      </c>
      <c r="M996" s="575" t="s">
        <v>107</v>
      </c>
      <c r="N996" s="576"/>
      <c r="O996" s="577">
        <v>0.46</v>
      </c>
      <c r="P996" s="578">
        <v>0</v>
      </c>
      <c r="Q996" s="579">
        <v>0</v>
      </c>
      <c r="R996" s="580">
        <v>0.222</v>
      </c>
    </row>
    <row r="997" spans="1:18" s="306" customFormat="1" ht="12.75" customHeight="1" x14ac:dyDescent="0.25">
      <c r="A997" s="565">
        <v>46636</v>
      </c>
      <c r="B997" s="566" t="s">
        <v>1377</v>
      </c>
      <c r="C997" s="567"/>
      <c r="D997" s="568" t="s">
        <v>3791</v>
      </c>
      <c r="E997" s="569" t="s">
        <v>110</v>
      </c>
      <c r="F997" s="570" t="s">
        <v>111</v>
      </c>
      <c r="G997" s="570"/>
      <c r="H997" s="571">
        <v>41852</v>
      </c>
      <c r="I997" s="572" t="s">
        <v>1378</v>
      </c>
      <c r="J997" s="573" t="s">
        <v>117</v>
      </c>
      <c r="K997" s="574" t="s">
        <v>124</v>
      </c>
      <c r="L997" s="575" t="s">
        <v>117</v>
      </c>
      <c r="M997" s="575" t="s">
        <v>117</v>
      </c>
      <c r="N997" s="576"/>
      <c r="O997" s="577">
        <v>0.375</v>
      </c>
      <c r="P997" s="578">
        <v>0</v>
      </c>
      <c r="Q997" s="579">
        <v>0</v>
      </c>
      <c r="R997" s="580">
        <v>0</v>
      </c>
    </row>
    <row r="998" spans="1:18" s="306" customFormat="1" ht="12.75" customHeight="1" x14ac:dyDescent="0.25">
      <c r="A998" s="565">
        <v>46641</v>
      </c>
      <c r="B998" s="566" t="s">
        <v>1379</v>
      </c>
      <c r="C998" s="567">
        <v>41476</v>
      </c>
      <c r="D998" s="568" t="s">
        <v>3313</v>
      </c>
      <c r="E998" s="569" t="s">
        <v>900</v>
      </c>
      <c r="F998" s="570" t="s">
        <v>901</v>
      </c>
      <c r="G998" s="570"/>
      <c r="H998" s="571">
        <v>41856</v>
      </c>
      <c r="I998" s="572" t="s">
        <v>537</v>
      </c>
      <c r="J998" s="573" t="s">
        <v>105</v>
      </c>
      <c r="K998" s="574" t="s">
        <v>218</v>
      </c>
      <c r="L998" s="575" t="s">
        <v>106</v>
      </c>
      <c r="M998" s="575" t="s">
        <v>107</v>
      </c>
      <c r="N998" s="576"/>
      <c r="O998" s="577">
        <v>3</v>
      </c>
      <c r="P998" s="578">
        <v>0</v>
      </c>
      <c r="Q998" s="579">
        <v>0</v>
      </c>
      <c r="R998" s="580">
        <v>0.96299999999999997</v>
      </c>
    </row>
    <row r="999" spans="1:18" s="306" customFormat="1" ht="12.75" customHeight="1" x14ac:dyDescent="0.25">
      <c r="A999" s="565">
        <v>46643</v>
      </c>
      <c r="B999" s="566" t="s">
        <v>1380</v>
      </c>
      <c r="C999" s="567">
        <v>38970</v>
      </c>
      <c r="D999" s="568" t="s">
        <v>2764</v>
      </c>
      <c r="E999" s="569" t="s">
        <v>900</v>
      </c>
      <c r="F999" s="570" t="s">
        <v>901</v>
      </c>
      <c r="G999" s="570"/>
      <c r="H999" s="571">
        <v>41856</v>
      </c>
      <c r="I999" s="572" t="s">
        <v>537</v>
      </c>
      <c r="J999" s="573" t="s">
        <v>105</v>
      </c>
      <c r="K999" s="574" t="s">
        <v>124</v>
      </c>
      <c r="L999" s="575" t="s">
        <v>106</v>
      </c>
      <c r="M999" s="575" t="s">
        <v>107</v>
      </c>
      <c r="N999" s="576"/>
      <c r="O999" s="577">
        <v>1.5</v>
      </c>
      <c r="P999" s="578">
        <v>0</v>
      </c>
      <c r="Q999" s="579">
        <v>0</v>
      </c>
      <c r="R999" s="580">
        <v>0.81499999999999995</v>
      </c>
    </row>
    <row r="1000" spans="1:18" s="306" customFormat="1" ht="12.75" customHeight="1" x14ac:dyDescent="0.25">
      <c r="A1000" s="565">
        <v>46644</v>
      </c>
      <c r="B1000" s="566" t="s">
        <v>1381</v>
      </c>
      <c r="C1000" s="567">
        <v>41360</v>
      </c>
      <c r="D1000" s="568" t="s">
        <v>3265</v>
      </c>
      <c r="E1000" s="569" t="s">
        <v>900</v>
      </c>
      <c r="F1000" s="570" t="s">
        <v>901</v>
      </c>
      <c r="G1000" s="570"/>
      <c r="H1000" s="571">
        <v>41858</v>
      </c>
      <c r="I1000" s="572" t="s">
        <v>537</v>
      </c>
      <c r="J1000" s="573" t="s">
        <v>105</v>
      </c>
      <c r="K1000" s="574" t="s">
        <v>124</v>
      </c>
      <c r="L1000" s="575" t="s">
        <v>106</v>
      </c>
      <c r="M1000" s="575" t="s">
        <v>107</v>
      </c>
      <c r="N1000" s="576"/>
      <c r="O1000" s="577">
        <v>2.75</v>
      </c>
      <c r="P1000" s="578">
        <v>0</v>
      </c>
      <c r="Q1000" s="579">
        <v>0</v>
      </c>
      <c r="R1000" s="580">
        <v>1.528</v>
      </c>
    </row>
    <row r="1001" spans="1:18" s="306" customFormat="1" ht="12.75" customHeight="1" x14ac:dyDescent="0.25">
      <c r="A1001" s="565">
        <v>46645</v>
      </c>
      <c r="B1001" s="566" t="s">
        <v>1382</v>
      </c>
      <c r="C1001" s="567">
        <v>38381</v>
      </c>
      <c r="D1001" s="568" t="s">
        <v>2663</v>
      </c>
      <c r="E1001" s="569" t="s">
        <v>900</v>
      </c>
      <c r="F1001" s="570" t="s">
        <v>901</v>
      </c>
      <c r="G1001" s="570"/>
      <c r="H1001" s="571">
        <v>41856</v>
      </c>
      <c r="I1001" s="572" t="s">
        <v>537</v>
      </c>
      <c r="J1001" s="573" t="s">
        <v>105</v>
      </c>
      <c r="K1001" s="574" t="s">
        <v>362</v>
      </c>
      <c r="L1001" s="575" t="s">
        <v>106</v>
      </c>
      <c r="M1001" s="575" t="s">
        <v>107</v>
      </c>
      <c r="N1001" s="576"/>
      <c r="O1001" s="577">
        <v>1.3</v>
      </c>
      <c r="P1001" s="578">
        <v>0</v>
      </c>
      <c r="Q1001" s="579">
        <v>0</v>
      </c>
      <c r="R1001" s="580">
        <v>0.61199999999999999</v>
      </c>
    </row>
    <row r="1002" spans="1:18" s="306" customFormat="1" ht="12.75" customHeight="1" x14ac:dyDescent="0.25">
      <c r="A1002" s="565">
        <v>46646</v>
      </c>
      <c r="B1002" s="566" t="s">
        <v>1383</v>
      </c>
      <c r="C1002" s="567">
        <v>41237</v>
      </c>
      <c r="D1002" s="568" t="s">
        <v>3169</v>
      </c>
      <c r="E1002" s="569" t="s">
        <v>900</v>
      </c>
      <c r="F1002" s="570" t="s">
        <v>901</v>
      </c>
      <c r="G1002" s="570"/>
      <c r="H1002" s="571">
        <v>41858</v>
      </c>
      <c r="I1002" s="572" t="s">
        <v>537</v>
      </c>
      <c r="J1002" s="573" t="s">
        <v>105</v>
      </c>
      <c r="K1002" s="574" t="s">
        <v>218</v>
      </c>
      <c r="L1002" s="575" t="s">
        <v>106</v>
      </c>
      <c r="M1002" s="575" t="s">
        <v>107</v>
      </c>
      <c r="N1002" s="576"/>
      <c r="O1002" s="577">
        <v>2</v>
      </c>
      <c r="P1002" s="578">
        <v>0</v>
      </c>
      <c r="Q1002" s="579">
        <v>0</v>
      </c>
      <c r="R1002" s="580">
        <v>1.7749999999999999</v>
      </c>
    </row>
    <row r="1003" spans="1:18" s="306" customFormat="1" ht="12.75" customHeight="1" x14ac:dyDescent="0.25">
      <c r="A1003" s="565">
        <v>46647</v>
      </c>
      <c r="B1003" s="566" t="s">
        <v>1384</v>
      </c>
      <c r="C1003" s="567"/>
      <c r="D1003" s="568" t="s">
        <v>3791</v>
      </c>
      <c r="E1003" s="569" t="s">
        <v>900</v>
      </c>
      <c r="F1003" s="570" t="s">
        <v>901</v>
      </c>
      <c r="G1003" s="570"/>
      <c r="H1003" s="571">
        <v>41858</v>
      </c>
      <c r="I1003" s="572" t="s">
        <v>537</v>
      </c>
      <c r="J1003" s="573" t="s">
        <v>105</v>
      </c>
      <c r="K1003" s="574" t="s">
        <v>179</v>
      </c>
      <c r="L1003" s="575" t="s">
        <v>92</v>
      </c>
      <c r="M1003" s="575" t="s">
        <v>195</v>
      </c>
      <c r="N1003" s="576"/>
      <c r="O1003" s="577">
        <v>1</v>
      </c>
      <c r="P1003" s="578">
        <v>0</v>
      </c>
      <c r="Q1003" s="579">
        <v>0</v>
      </c>
      <c r="R1003" s="580">
        <v>0.40600000000000003</v>
      </c>
    </row>
    <row r="1004" spans="1:18" s="306" customFormat="1" ht="12.75" customHeight="1" x14ac:dyDescent="0.25">
      <c r="A1004" s="565">
        <v>46653</v>
      </c>
      <c r="B1004" s="566" t="s">
        <v>1385</v>
      </c>
      <c r="C1004" s="567">
        <v>41367</v>
      </c>
      <c r="D1004" s="568" t="s">
        <v>3270</v>
      </c>
      <c r="E1004" s="569" t="s">
        <v>900</v>
      </c>
      <c r="F1004" s="570" t="s">
        <v>901</v>
      </c>
      <c r="G1004" s="570"/>
      <c r="H1004" s="571">
        <v>41866</v>
      </c>
      <c r="I1004" s="572" t="s">
        <v>537</v>
      </c>
      <c r="J1004" s="573" t="s">
        <v>105</v>
      </c>
      <c r="K1004" s="574" t="s">
        <v>124</v>
      </c>
      <c r="L1004" s="575" t="s">
        <v>163</v>
      </c>
      <c r="M1004" s="575" t="s">
        <v>107</v>
      </c>
      <c r="N1004" s="576"/>
      <c r="O1004" s="577">
        <v>1.82</v>
      </c>
      <c r="P1004" s="578">
        <v>0</v>
      </c>
      <c r="Q1004" s="579">
        <v>0</v>
      </c>
      <c r="R1004" s="580">
        <v>0.68200000000000005</v>
      </c>
    </row>
    <row r="1005" spans="1:18" s="306" customFormat="1" ht="12.75" customHeight="1" x14ac:dyDescent="0.25">
      <c r="A1005" s="565">
        <v>46657</v>
      </c>
      <c r="B1005" s="566" t="s">
        <v>1386</v>
      </c>
      <c r="C1005" s="567">
        <v>41383</v>
      </c>
      <c r="D1005" s="568" t="s">
        <v>3280</v>
      </c>
      <c r="E1005" s="569" t="s">
        <v>900</v>
      </c>
      <c r="F1005" s="570" t="s">
        <v>901</v>
      </c>
      <c r="G1005" s="570"/>
      <c r="H1005" s="571">
        <v>41871</v>
      </c>
      <c r="I1005" s="572" t="s">
        <v>537</v>
      </c>
      <c r="J1005" s="573" t="s">
        <v>105</v>
      </c>
      <c r="K1005" s="574" t="s">
        <v>218</v>
      </c>
      <c r="L1005" s="575" t="s">
        <v>106</v>
      </c>
      <c r="M1005" s="575" t="s">
        <v>107</v>
      </c>
      <c r="N1005" s="576"/>
      <c r="O1005" s="577">
        <v>1</v>
      </c>
      <c r="P1005" s="578">
        <v>0</v>
      </c>
      <c r="Q1005" s="579">
        <v>0</v>
      </c>
      <c r="R1005" s="580">
        <v>0.55300000000000005</v>
      </c>
    </row>
    <row r="1006" spans="1:18" s="306" customFormat="1" ht="12.75" customHeight="1" x14ac:dyDescent="0.25">
      <c r="A1006" s="565">
        <v>46659</v>
      </c>
      <c r="B1006" s="566" t="s">
        <v>1387</v>
      </c>
      <c r="C1006" s="567">
        <v>41385</v>
      </c>
      <c r="D1006" s="568" t="s">
        <v>3282</v>
      </c>
      <c r="E1006" s="569" t="s">
        <v>900</v>
      </c>
      <c r="F1006" s="570" t="s">
        <v>901</v>
      </c>
      <c r="G1006" s="570"/>
      <c r="H1006" s="571">
        <v>41871</v>
      </c>
      <c r="I1006" s="572" t="s">
        <v>537</v>
      </c>
      <c r="J1006" s="573" t="s">
        <v>105</v>
      </c>
      <c r="K1006" s="574" t="s">
        <v>218</v>
      </c>
      <c r="L1006" s="575" t="s">
        <v>106</v>
      </c>
      <c r="M1006" s="575" t="s">
        <v>107</v>
      </c>
      <c r="N1006" s="576"/>
      <c r="O1006" s="577">
        <v>1</v>
      </c>
      <c r="P1006" s="578">
        <v>0</v>
      </c>
      <c r="Q1006" s="579">
        <v>0</v>
      </c>
      <c r="R1006" s="580">
        <v>0.55000000000000004</v>
      </c>
    </row>
    <row r="1007" spans="1:18" s="306" customFormat="1" ht="12.75" customHeight="1" x14ac:dyDescent="0.25">
      <c r="A1007" s="565">
        <v>46660</v>
      </c>
      <c r="B1007" s="566" t="s">
        <v>1388</v>
      </c>
      <c r="C1007" s="567">
        <v>41384</v>
      </c>
      <c r="D1007" s="568" t="s">
        <v>3281</v>
      </c>
      <c r="E1007" s="569" t="s">
        <v>900</v>
      </c>
      <c r="F1007" s="570" t="s">
        <v>901</v>
      </c>
      <c r="G1007" s="570"/>
      <c r="H1007" s="571">
        <v>41871</v>
      </c>
      <c r="I1007" s="572" t="s">
        <v>537</v>
      </c>
      <c r="J1007" s="573" t="s">
        <v>105</v>
      </c>
      <c r="K1007" s="574" t="s">
        <v>218</v>
      </c>
      <c r="L1007" s="575" t="s">
        <v>106</v>
      </c>
      <c r="M1007" s="575" t="s">
        <v>107</v>
      </c>
      <c r="N1007" s="576"/>
      <c r="O1007" s="577">
        <v>1</v>
      </c>
      <c r="P1007" s="578">
        <v>0</v>
      </c>
      <c r="Q1007" s="579">
        <v>0</v>
      </c>
      <c r="R1007" s="580">
        <v>0.55000000000000004</v>
      </c>
    </row>
    <row r="1008" spans="1:18" s="306" customFormat="1" ht="12.75" customHeight="1" x14ac:dyDescent="0.25">
      <c r="A1008" s="565">
        <v>46662</v>
      </c>
      <c r="B1008" s="566" t="s">
        <v>3956</v>
      </c>
      <c r="C1008" s="567"/>
      <c r="D1008" s="568" t="s">
        <v>3791</v>
      </c>
      <c r="E1008" s="569" t="s">
        <v>900</v>
      </c>
      <c r="F1008" s="570" t="s">
        <v>901</v>
      </c>
      <c r="G1008" s="570"/>
      <c r="H1008" s="571">
        <v>41885</v>
      </c>
      <c r="I1008" s="572" t="s">
        <v>537</v>
      </c>
      <c r="J1008" s="573" t="s">
        <v>105</v>
      </c>
      <c r="K1008" s="574" t="s">
        <v>84</v>
      </c>
      <c r="L1008" s="575" t="s">
        <v>260</v>
      </c>
      <c r="M1008" s="575" t="s">
        <v>261</v>
      </c>
      <c r="N1008" s="576"/>
      <c r="O1008" s="577">
        <v>0.3</v>
      </c>
      <c r="P1008" s="578">
        <v>0</v>
      </c>
      <c r="Q1008" s="579">
        <v>0</v>
      </c>
      <c r="R1008" s="580">
        <v>0</v>
      </c>
    </row>
    <row r="1009" spans="1:18" s="306" customFormat="1" ht="12.75" customHeight="1" x14ac:dyDescent="0.25">
      <c r="A1009" s="565">
        <v>46664</v>
      </c>
      <c r="B1009" s="566" t="s">
        <v>1389</v>
      </c>
      <c r="C1009" s="567">
        <v>38380</v>
      </c>
      <c r="D1009" s="568" t="s">
        <v>2662</v>
      </c>
      <c r="E1009" s="569" t="s">
        <v>900</v>
      </c>
      <c r="F1009" s="570" t="s">
        <v>901</v>
      </c>
      <c r="G1009" s="570"/>
      <c r="H1009" s="571">
        <v>41885</v>
      </c>
      <c r="I1009" s="572" t="s">
        <v>537</v>
      </c>
      <c r="J1009" s="573" t="s">
        <v>105</v>
      </c>
      <c r="K1009" s="574" t="s">
        <v>124</v>
      </c>
      <c r="L1009" s="575" t="s">
        <v>106</v>
      </c>
      <c r="M1009" s="575" t="s">
        <v>107</v>
      </c>
      <c r="N1009" s="576"/>
      <c r="O1009" s="577">
        <v>4.9989999999999997</v>
      </c>
      <c r="P1009" s="578">
        <v>0</v>
      </c>
      <c r="Q1009" s="579">
        <v>0</v>
      </c>
      <c r="R1009" s="580">
        <v>2.415</v>
      </c>
    </row>
    <row r="1010" spans="1:18" s="306" customFormat="1" ht="12.75" customHeight="1" x14ac:dyDescent="0.25">
      <c r="A1010" s="565">
        <v>46665</v>
      </c>
      <c r="B1010" s="566" t="s">
        <v>3957</v>
      </c>
      <c r="C1010" s="567"/>
      <c r="D1010" s="568" t="s">
        <v>3791</v>
      </c>
      <c r="E1010" s="569" t="s">
        <v>900</v>
      </c>
      <c r="F1010" s="570" t="s">
        <v>901</v>
      </c>
      <c r="G1010" s="570"/>
      <c r="H1010" s="571">
        <v>41887</v>
      </c>
      <c r="I1010" s="572" t="s">
        <v>537</v>
      </c>
      <c r="J1010" s="573" t="s">
        <v>105</v>
      </c>
      <c r="K1010" s="574" t="s">
        <v>390</v>
      </c>
      <c r="L1010" s="575" t="s">
        <v>195</v>
      </c>
      <c r="M1010" s="575" t="s">
        <v>195</v>
      </c>
      <c r="N1010" s="576"/>
      <c r="O1010" s="577">
        <v>0.17</v>
      </c>
      <c r="P1010" s="578">
        <v>0</v>
      </c>
      <c r="Q1010" s="579">
        <v>0</v>
      </c>
      <c r="R1010" s="580">
        <v>0</v>
      </c>
    </row>
    <row r="1011" spans="1:18" s="306" customFormat="1" ht="12.75" customHeight="1" x14ac:dyDescent="0.25">
      <c r="A1011" s="565">
        <v>46666</v>
      </c>
      <c r="B1011" s="566" t="s">
        <v>3958</v>
      </c>
      <c r="C1011" s="567"/>
      <c r="D1011" s="568" t="s">
        <v>3791</v>
      </c>
      <c r="E1011" s="569" t="s">
        <v>900</v>
      </c>
      <c r="F1011" s="570" t="s">
        <v>901</v>
      </c>
      <c r="G1011" s="570"/>
      <c r="H1011" s="571">
        <v>41887</v>
      </c>
      <c r="I1011" s="572" t="s">
        <v>537</v>
      </c>
      <c r="J1011" s="573" t="s">
        <v>105</v>
      </c>
      <c r="K1011" s="574" t="s">
        <v>128</v>
      </c>
      <c r="L1011" s="575" t="s">
        <v>260</v>
      </c>
      <c r="M1011" s="575" t="s">
        <v>261</v>
      </c>
      <c r="N1011" s="576"/>
      <c r="O1011" s="577">
        <v>0.224</v>
      </c>
      <c r="P1011" s="578">
        <v>0</v>
      </c>
      <c r="Q1011" s="579">
        <v>0</v>
      </c>
      <c r="R1011" s="580">
        <v>0</v>
      </c>
    </row>
    <row r="1012" spans="1:18" s="306" customFormat="1" ht="12.75" customHeight="1" x14ac:dyDescent="0.25">
      <c r="A1012" s="565">
        <v>46667</v>
      </c>
      <c r="B1012" s="566" t="s">
        <v>3959</v>
      </c>
      <c r="C1012" s="567"/>
      <c r="D1012" s="568" t="s">
        <v>3791</v>
      </c>
      <c r="E1012" s="569" t="s">
        <v>900</v>
      </c>
      <c r="F1012" s="570" t="s">
        <v>901</v>
      </c>
      <c r="G1012" s="570"/>
      <c r="H1012" s="571">
        <v>41887</v>
      </c>
      <c r="I1012" s="572" t="s">
        <v>537</v>
      </c>
      <c r="J1012" s="573" t="s">
        <v>105</v>
      </c>
      <c r="K1012" s="574" t="s">
        <v>390</v>
      </c>
      <c r="L1012" s="575" t="s">
        <v>195</v>
      </c>
      <c r="M1012" s="575" t="s">
        <v>195</v>
      </c>
      <c r="N1012" s="576"/>
      <c r="O1012" s="577">
        <v>8.5000000000000006E-2</v>
      </c>
      <c r="P1012" s="578">
        <v>0</v>
      </c>
      <c r="Q1012" s="579">
        <v>0</v>
      </c>
      <c r="R1012" s="580">
        <v>0</v>
      </c>
    </row>
    <row r="1013" spans="1:18" s="306" customFormat="1" ht="12.75" customHeight="1" x14ac:dyDescent="0.25">
      <c r="A1013" s="565">
        <v>46691</v>
      </c>
      <c r="B1013" s="566" t="s">
        <v>1390</v>
      </c>
      <c r="C1013" s="567"/>
      <c r="D1013" s="568" t="s">
        <v>3791</v>
      </c>
      <c r="E1013" s="569" t="s">
        <v>900</v>
      </c>
      <c r="F1013" s="570" t="s">
        <v>901</v>
      </c>
      <c r="G1013" s="570"/>
      <c r="H1013" s="571">
        <v>41894</v>
      </c>
      <c r="I1013" s="572" t="s">
        <v>537</v>
      </c>
      <c r="J1013" s="573" t="s">
        <v>105</v>
      </c>
      <c r="K1013" s="574" t="s">
        <v>218</v>
      </c>
      <c r="L1013" s="575" t="s">
        <v>106</v>
      </c>
      <c r="M1013" s="575" t="s">
        <v>107</v>
      </c>
      <c r="N1013" s="576"/>
      <c r="O1013" s="577">
        <v>3</v>
      </c>
      <c r="P1013" s="578">
        <v>0</v>
      </c>
      <c r="Q1013" s="579">
        <v>0</v>
      </c>
      <c r="R1013" s="580">
        <v>1.571</v>
      </c>
    </row>
    <row r="1014" spans="1:18" s="306" customFormat="1" ht="12.75" customHeight="1" x14ac:dyDescent="0.25">
      <c r="A1014" s="565">
        <v>46717</v>
      </c>
      <c r="B1014" s="566" t="s">
        <v>1391</v>
      </c>
      <c r="C1014" s="567"/>
      <c r="D1014" s="568" t="s">
        <v>3791</v>
      </c>
      <c r="E1014" s="569" t="s">
        <v>900</v>
      </c>
      <c r="F1014" s="570" t="s">
        <v>901</v>
      </c>
      <c r="G1014" s="570"/>
      <c r="H1014" s="571">
        <v>41901</v>
      </c>
      <c r="I1014" s="572" t="s">
        <v>534</v>
      </c>
      <c r="J1014" s="573" t="s">
        <v>92</v>
      </c>
      <c r="K1014" s="574" t="s">
        <v>93</v>
      </c>
      <c r="L1014" s="575" t="s">
        <v>92</v>
      </c>
      <c r="M1014" s="575" t="s">
        <v>92</v>
      </c>
      <c r="N1014" s="576"/>
      <c r="O1014" s="577">
        <v>7.0000000000000007E-2</v>
      </c>
      <c r="P1014" s="578">
        <v>0</v>
      </c>
      <c r="Q1014" s="579">
        <v>0</v>
      </c>
      <c r="R1014" s="580">
        <v>0</v>
      </c>
    </row>
    <row r="1015" spans="1:18" s="306" customFormat="1" ht="12.75" customHeight="1" x14ac:dyDescent="0.25">
      <c r="A1015" s="565">
        <v>46718</v>
      </c>
      <c r="B1015" s="566" t="s">
        <v>3960</v>
      </c>
      <c r="C1015" s="567"/>
      <c r="D1015" s="568" t="s">
        <v>3791</v>
      </c>
      <c r="E1015" s="569" t="s">
        <v>900</v>
      </c>
      <c r="F1015" s="570" t="s">
        <v>901</v>
      </c>
      <c r="G1015" s="570"/>
      <c r="H1015" s="571">
        <v>41901</v>
      </c>
      <c r="I1015" s="572" t="s">
        <v>537</v>
      </c>
      <c r="J1015" s="573" t="s">
        <v>105</v>
      </c>
      <c r="K1015" s="574" t="s">
        <v>135</v>
      </c>
      <c r="L1015" s="575" t="s">
        <v>260</v>
      </c>
      <c r="M1015" s="575" t="s">
        <v>261</v>
      </c>
      <c r="N1015" s="576"/>
      <c r="O1015" s="577">
        <v>0.14399999999999999</v>
      </c>
      <c r="P1015" s="578">
        <v>0</v>
      </c>
      <c r="Q1015" s="579">
        <v>0</v>
      </c>
      <c r="R1015" s="580">
        <v>0</v>
      </c>
    </row>
    <row r="1016" spans="1:18" s="306" customFormat="1" ht="12.75" customHeight="1" x14ac:dyDescent="0.25">
      <c r="A1016" s="565">
        <v>46719</v>
      </c>
      <c r="B1016" s="566" t="s">
        <v>1392</v>
      </c>
      <c r="C1016" s="567"/>
      <c r="D1016" s="568" t="s">
        <v>3791</v>
      </c>
      <c r="E1016" s="569" t="s">
        <v>900</v>
      </c>
      <c r="F1016" s="570" t="s">
        <v>901</v>
      </c>
      <c r="G1016" s="570"/>
      <c r="H1016" s="571">
        <v>41901</v>
      </c>
      <c r="I1016" s="572" t="s">
        <v>537</v>
      </c>
      <c r="J1016" s="573" t="s">
        <v>105</v>
      </c>
      <c r="K1016" s="574" t="s">
        <v>179</v>
      </c>
      <c r="L1016" s="575" t="s">
        <v>195</v>
      </c>
      <c r="M1016" s="575" t="s">
        <v>195</v>
      </c>
      <c r="N1016" s="576"/>
      <c r="O1016" s="577">
        <v>4.391</v>
      </c>
      <c r="P1016" s="578">
        <v>0</v>
      </c>
      <c r="Q1016" s="579">
        <v>0</v>
      </c>
      <c r="R1016" s="580">
        <v>0.187</v>
      </c>
    </row>
    <row r="1017" spans="1:18" s="306" customFormat="1" ht="12.75" customHeight="1" x14ac:dyDescent="0.25">
      <c r="A1017" s="565">
        <v>46721</v>
      </c>
      <c r="B1017" s="566" t="s">
        <v>1393</v>
      </c>
      <c r="C1017" s="567">
        <v>38864</v>
      </c>
      <c r="D1017" s="568" t="s">
        <v>2748</v>
      </c>
      <c r="E1017" s="569" t="s">
        <v>900</v>
      </c>
      <c r="F1017" s="570" t="s">
        <v>901</v>
      </c>
      <c r="G1017" s="570"/>
      <c r="H1017" s="571">
        <v>41906</v>
      </c>
      <c r="I1017" s="572" t="s">
        <v>534</v>
      </c>
      <c r="J1017" s="573" t="s">
        <v>92</v>
      </c>
      <c r="K1017" s="574" t="s">
        <v>128</v>
      </c>
      <c r="L1017" s="575" t="s">
        <v>92</v>
      </c>
      <c r="M1017" s="575" t="s">
        <v>92</v>
      </c>
      <c r="N1017" s="576"/>
      <c r="O1017" s="577">
        <v>0.25</v>
      </c>
      <c r="P1017" s="578">
        <v>0</v>
      </c>
      <c r="Q1017" s="579">
        <v>0</v>
      </c>
      <c r="R1017" s="580">
        <v>0.14299999999999999</v>
      </c>
    </row>
    <row r="1018" spans="1:18" s="306" customFormat="1" ht="12.75" customHeight="1" x14ac:dyDescent="0.25">
      <c r="A1018" s="565">
        <v>46731</v>
      </c>
      <c r="B1018" s="566" t="s">
        <v>1394</v>
      </c>
      <c r="C1018" s="567">
        <v>38567</v>
      </c>
      <c r="D1018" s="568" t="s">
        <v>2695</v>
      </c>
      <c r="E1018" s="569" t="s">
        <v>900</v>
      </c>
      <c r="F1018" s="570" t="s">
        <v>901</v>
      </c>
      <c r="G1018" s="570"/>
      <c r="H1018" s="571">
        <v>41908</v>
      </c>
      <c r="I1018" s="572" t="s">
        <v>537</v>
      </c>
      <c r="J1018" s="573" t="s">
        <v>105</v>
      </c>
      <c r="K1018" s="574" t="s">
        <v>84</v>
      </c>
      <c r="L1018" s="575" t="s">
        <v>163</v>
      </c>
      <c r="M1018" s="575" t="s">
        <v>107</v>
      </c>
      <c r="N1018" s="576"/>
      <c r="O1018" s="577">
        <v>4.9989999999999997</v>
      </c>
      <c r="P1018" s="578">
        <v>0</v>
      </c>
      <c r="Q1018" s="579">
        <v>0</v>
      </c>
      <c r="R1018" s="580">
        <v>2.3050000000000002</v>
      </c>
    </row>
    <row r="1019" spans="1:18" s="306" customFormat="1" ht="12.75" customHeight="1" x14ac:dyDescent="0.25">
      <c r="A1019" s="565">
        <v>46732</v>
      </c>
      <c r="B1019" s="566" t="s">
        <v>3961</v>
      </c>
      <c r="C1019" s="567"/>
      <c r="D1019" s="568" t="s">
        <v>3791</v>
      </c>
      <c r="E1019" s="569" t="s">
        <v>900</v>
      </c>
      <c r="F1019" s="570" t="s">
        <v>901</v>
      </c>
      <c r="G1019" s="570"/>
      <c r="H1019" s="571">
        <v>41908</v>
      </c>
      <c r="I1019" s="572" t="s">
        <v>537</v>
      </c>
      <c r="J1019" s="573" t="s">
        <v>105</v>
      </c>
      <c r="K1019" s="574" t="s">
        <v>124</v>
      </c>
      <c r="L1019" s="575" t="s">
        <v>106</v>
      </c>
      <c r="M1019" s="575" t="s">
        <v>107</v>
      </c>
      <c r="N1019" s="576"/>
      <c r="O1019" s="577">
        <v>0.995</v>
      </c>
      <c r="P1019" s="578">
        <v>0</v>
      </c>
      <c r="Q1019" s="579">
        <v>0</v>
      </c>
      <c r="R1019" s="580">
        <v>0</v>
      </c>
    </row>
    <row r="1020" spans="1:18" s="306" customFormat="1" ht="12.75" customHeight="1" x14ac:dyDescent="0.25">
      <c r="A1020" s="565">
        <v>46733</v>
      </c>
      <c r="B1020" s="566" t="s">
        <v>1395</v>
      </c>
      <c r="C1020" s="567"/>
      <c r="D1020" s="568" t="s">
        <v>3791</v>
      </c>
      <c r="E1020" s="569" t="s">
        <v>900</v>
      </c>
      <c r="F1020" s="570" t="s">
        <v>901</v>
      </c>
      <c r="G1020" s="570"/>
      <c r="H1020" s="571">
        <v>41908</v>
      </c>
      <c r="I1020" s="572" t="s">
        <v>537</v>
      </c>
      <c r="J1020" s="573" t="s">
        <v>105</v>
      </c>
      <c r="K1020" s="574" t="s">
        <v>140</v>
      </c>
      <c r="L1020" s="575" t="s">
        <v>195</v>
      </c>
      <c r="M1020" s="575" t="s">
        <v>195</v>
      </c>
      <c r="N1020" s="576"/>
      <c r="O1020" s="577">
        <v>0.18</v>
      </c>
      <c r="P1020" s="578">
        <v>0</v>
      </c>
      <c r="Q1020" s="579">
        <v>0</v>
      </c>
      <c r="R1020" s="580">
        <v>6.0999999999999999E-2</v>
      </c>
    </row>
    <row r="1021" spans="1:18" s="306" customFormat="1" ht="12.75" customHeight="1" x14ac:dyDescent="0.25">
      <c r="A1021" s="565">
        <v>46911</v>
      </c>
      <c r="B1021" s="566" t="s">
        <v>1396</v>
      </c>
      <c r="C1021" s="567">
        <v>38865</v>
      </c>
      <c r="D1021" s="568" t="s">
        <v>2749</v>
      </c>
      <c r="E1021" s="569" t="s">
        <v>900</v>
      </c>
      <c r="F1021" s="570" t="s">
        <v>901</v>
      </c>
      <c r="G1021" s="570"/>
      <c r="H1021" s="571">
        <v>41977</v>
      </c>
      <c r="I1021" s="572" t="s">
        <v>534</v>
      </c>
      <c r="J1021" s="573" t="s">
        <v>92</v>
      </c>
      <c r="K1021" s="574" t="s">
        <v>93</v>
      </c>
      <c r="L1021" s="575" t="s">
        <v>92</v>
      </c>
      <c r="M1021" s="575" t="s">
        <v>92</v>
      </c>
      <c r="N1021" s="576"/>
      <c r="O1021" s="577">
        <v>0.85</v>
      </c>
      <c r="P1021" s="578">
        <v>0</v>
      </c>
      <c r="Q1021" s="579">
        <v>0</v>
      </c>
      <c r="R1021" s="580">
        <v>0.48</v>
      </c>
    </row>
    <row r="1022" spans="1:18" s="306" customFormat="1" ht="12.75" customHeight="1" x14ac:dyDescent="0.25">
      <c r="A1022" s="565">
        <v>46913</v>
      </c>
      <c r="B1022" s="566" t="s">
        <v>1397</v>
      </c>
      <c r="C1022" s="567"/>
      <c r="D1022" s="568" t="s">
        <v>3791</v>
      </c>
      <c r="E1022" s="569" t="s">
        <v>900</v>
      </c>
      <c r="F1022" s="570" t="s">
        <v>901</v>
      </c>
      <c r="G1022" s="570"/>
      <c r="H1022" s="571">
        <v>41983</v>
      </c>
      <c r="I1022" s="572" t="s">
        <v>534</v>
      </c>
      <c r="J1022" s="573" t="s">
        <v>92</v>
      </c>
      <c r="K1022" s="574" t="s">
        <v>93</v>
      </c>
      <c r="L1022" s="575" t="s">
        <v>92</v>
      </c>
      <c r="M1022" s="575" t="s">
        <v>92</v>
      </c>
      <c r="N1022" s="576"/>
      <c r="O1022" s="577">
        <v>0.19</v>
      </c>
      <c r="P1022" s="578">
        <v>0</v>
      </c>
      <c r="Q1022" s="579">
        <v>0</v>
      </c>
      <c r="R1022" s="580">
        <v>7.1999999999999995E-2</v>
      </c>
    </row>
    <row r="1023" spans="1:18" s="306" customFormat="1" ht="12.75" customHeight="1" x14ac:dyDescent="0.25">
      <c r="A1023" s="565">
        <v>46914</v>
      </c>
      <c r="B1023" s="566" t="s">
        <v>1398</v>
      </c>
      <c r="C1023" s="567">
        <v>41347</v>
      </c>
      <c r="D1023" s="568" t="s">
        <v>3252</v>
      </c>
      <c r="E1023" s="569" t="s">
        <v>900</v>
      </c>
      <c r="F1023" s="570" t="s">
        <v>901</v>
      </c>
      <c r="G1023" s="570"/>
      <c r="H1023" s="571">
        <v>41988</v>
      </c>
      <c r="I1023" s="572" t="s">
        <v>537</v>
      </c>
      <c r="J1023" s="573" t="s">
        <v>105</v>
      </c>
      <c r="K1023" s="574" t="s">
        <v>124</v>
      </c>
      <c r="L1023" s="575" t="s">
        <v>163</v>
      </c>
      <c r="M1023" s="575" t="s">
        <v>107</v>
      </c>
      <c r="N1023" s="576"/>
      <c r="O1023" s="577">
        <v>2.4990000000000001</v>
      </c>
      <c r="P1023" s="578">
        <v>0</v>
      </c>
      <c r="Q1023" s="579">
        <v>0</v>
      </c>
      <c r="R1023" s="580">
        <v>1.1220000000000001</v>
      </c>
    </row>
    <row r="1024" spans="1:18" s="306" customFormat="1" ht="12.75" customHeight="1" x14ac:dyDescent="0.25">
      <c r="A1024" s="565">
        <v>46915</v>
      </c>
      <c r="B1024" s="566" t="s">
        <v>1399</v>
      </c>
      <c r="C1024" s="567">
        <v>41238</v>
      </c>
      <c r="D1024" s="568" t="s">
        <v>3170</v>
      </c>
      <c r="E1024" s="569" t="s">
        <v>900</v>
      </c>
      <c r="F1024" s="570" t="s">
        <v>901</v>
      </c>
      <c r="G1024" s="570"/>
      <c r="H1024" s="571">
        <v>41985</v>
      </c>
      <c r="I1024" s="572" t="s">
        <v>537</v>
      </c>
      <c r="J1024" s="573" t="s">
        <v>105</v>
      </c>
      <c r="K1024" s="574" t="s">
        <v>128</v>
      </c>
      <c r="L1024" s="575" t="s">
        <v>260</v>
      </c>
      <c r="M1024" s="575" t="s">
        <v>261</v>
      </c>
      <c r="N1024" s="576"/>
      <c r="O1024" s="577">
        <v>2</v>
      </c>
      <c r="P1024" s="578">
        <v>0</v>
      </c>
      <c r="Q1024" s="579">
        <v>0</v>
      </c>
      <c r="R1024" s="580">
        <v>1.0169999999999999</v>
      </c>
    </row>
    <row r="1025" spans="1:18" s="306" customFormat="1" ht="12.75" customHeight="1" x14ac:dyDescent="0.25">
      <c r="A1025" s="565">
        <v>46917</v>
      </c>
      <c r="B1025" s="566" t="s">
        <v>1400</v>
      </c>
      <c r="C1025" s="567"/>
      <c r="D1025" s="568" t="s">
        <v>3791</v>
      </c>
      <c r="E1025" s="569" t="s">
        <v>900</v>
      </c>
      <c r="F1025" s="570" t="s">
        <v>901</v>
      </c>
      <c r="G1025" s="570"/>
      <c r="H1025" s="571">
        <v>41988</v>
      </c>
      <c r="I1025" s="572" t="s">
        <v>534</v>
      </c>
      <c r="J1025" s="573" t="s">
        <v>92</v>
      </c>
      <c r="K1025" s="574" t="s">
        <v>179</v>
      </c>
      <c r="L1025" s="575" t="s">
        <v>195</v>
      </c>
      <c r="M1025" s="575" t="s">
        <v>92</v>
      </c>
      <c r="N1025" s="576"/>
      <c r="O1025" s="577">
        <v>0.05</v>
      </c>
      <c r="P1025" s="578">
        <v>0</v>
      </c>
      <c r="Q1025" s="579">
        <v>0</v>
      </c>
      <c r="R1025" s="580">
        <v>2.3E-2</v>
      </c>
    </row>
    <row r="1026" spans="1:18" s="306" customFormat="1" ht="12.75" customHeight="1" x14ac:dyDescent="0.25">
      <c r="A1026" s="565">
        <v>46918</v>
      </c>
      <c r="B1026" s="566" t="s">
        <v>1401</v>
      </c>
      <c r="C1026" s="567">
        <v>38480</v>
      </c>
      <c r="D1026" s="568" t="s">
        <v>2668</v>
      </c>
      <c r="E1026" s="569" t="s">
        <v>900</v>
      </c>
      <c r="F1026" s="570" t="s">
        <v>901</v>
      </c>
      <c r="G1026" s="570"/>
      <c r="H1026" s="571">
        <v>41990</v>
      </c>
      <c r="I1026" s="572" t="s">
        <v>537</v>
      </c>
      <c r="J1026" s="573" t="s">
        <v>105</v>
      </c>
      <c r="K1026" s="574" t="s">
        <v>124</v>
      </c>
      <c r="L1026" s="575" t="s">
        <v>163</v>
      </c>
      <c r="M1026" s="575" t="s">
        <v>107</v>
      </c>
      <c r="N1026" s="576"/>
      <c r="O1026" s="577">
        <v>2.8</v>
      </c>
      <c r="P1026" s="578">
        <v>0</v>
      </c>
      <c r="Q1026" s="579">
        <v>0</v>
      </c>
      <c r="R1026" s="580">
        <v>1.2509999999999999</v>
      </c>
    </row>
    <row r="1027" spans="1:18" s="306" customFormat="1" ht="12.75" customHeight="1" x14ac:dyDescent="0.25">
      <c r="A1027" s="565">
        <v>46924</v>
      </c>
      <c r="B1027" s="566" t="s">
        <v>1402</v>
      </c>
      <c r="C1027" s="567">
        <v>41359</v>
      </c>
      <c r="D1027" s="568" t="s">
        <v>3264</v>
      </c>
      <c r="E1027" s="569" t="s">
        <v>900</v>
      </c>
      <c r="F1027" s="570" t="s">
        <v>901</v>
      </c>
      <c r="G1027" s="570"/>
      <c r="H1027" s="571">
        <v>41988</v>
      </c>
      <c r="I1027" s="572" t="s">
        <v>537</v>
      </c>
      <c r="J1027" s="573" t="s">
        <v>105</v>
      </c>
      <c r="K1027" s="574" t="s">
        <v>124</v>
      </c>
      <c r="L1027" s="575" t="s">
        <v>163</v>
      </c>
      <c r="M1027" s="575" t="s">
        <v>107</v>
      </c>
      <c r="N1027" s="576"/>
      <c r="O1027" s="577">
        <v>2.5</v>
      </c>
      <c r="P1027" s="578">
        <v>0</v>
      </c>
      <c r="Q1027" s="579">
        <v>0</v>
      </c>
      <c r="R1027" s="580">
        <v>1.1000000000000001</v>
      </c>
    </row>
    <row r="1028" spans="1:18" s="306" customFormat="1" ht="12.75" customHeight="1" x14ac:dyDescent="0.25">
      <c r="A1028" s="565">
        <v>46925</v>
      </c>
      <c r="B1028" s="566" t="s">
        <v>1403</v>
      </c>
      <c r="C1028" s="567">
        <v>41182</v>
      </c>
      <c r="D1028" s="568" t="s">
        <v>3126</v>
      </c>
      <c r="E1028" s="569" t="s">
        <v>900</v>
      </c>
      <c r="F1028" s="570" t="s">
        <v>901</v>
      </c>
      <c r="G1028" s="570"/>
      <c r="H1028" s="571">
        <v>41990</v>
      </c>
      <c r="I1028" s="572" t="s">
        <v>537</v>
      </c>
      <c r="J1028" s="573" t="s">
        <v>105</v>
      </c>
      <c r="K1028" s="574" t="s">
        <v>124</v>
      </c>
      <c r="L1028" s="575" t="s">
        <v>163</v>
      </c>
      <c r="M1028" s="575" t="s">
        <v>107</v>
      </c>
      <c r="N1028" s="576"/>
      <c r="O1028" s="577">
        <v>1.98</v>
      </c>
      <c r="P1028" s="578">
        <v>0</v>
      </c>
      <c r="Q1028" s="579">
        <v>0</v>
      </c>
      <c r="R1028" s="580">
        <v>0.97899999999999998</v>
      </c>
    </row>
    <row r="1029" spans="1:18" s="306" customFormat="1" ht="12.75" customHeight="1" x14ac:dyDescent="0.25">
      <c r="A1029" s="565">
        <v>46926</v>
      </c>
      <c r="B1029" s="566" t="s">
        <v>1404</v>
      </c>
      <c r="C1029" s="567"/>
      <c r="D1029" s="568" t="s">
        <v>3791</v>
      </c>
      <c r="E1029" s="569" t="s">
        <v>900</v>
      </c>
      <c r="F1029" s="570" t="s">
        <v>901</v>
      </c>
      <c r="G1029" s="570"/>
      <c r="H1029" s="571">
        <v>41990</v>
      </c>
      <c r="I1029" s="572" t="s">
        <v>534</v>
      </c>
      <c r="J1029" s="573" t="s">
        <v>92</v>
      </c>
      <c r="K1029" s="574" t="s">
        <v>93</v>
      </c>
      <c r="L1029" s="575" t="s">
        <v>92</v>
      </c>
      <c r="M1029" s="575" t="s">
        <v>92</v>
      </c>
      <c r="N1029" s="576"/>
      <c r="O1029" s="577">
        <v>5.6000000000000001E-2</v>
      </c>
      <c r="P1029" s="578">
        <v>0</v>
      </c>
      <c r="Q1029" s="579">
        <v>0</v>
      </c>
      <c r="R1029" s="580">
        <v>2.1000000000000001E-2</v>
      </c>
    </row>
    <row r="1030" spans="1:18" s="306" customFormat="1" ht="12.75" customHeight="1" x14ac:dyDescent="0.25">
      <c r="A1030" s="565">
        <v>46947</v>
      </c>
      <c r="B1030" s="566" t="s">
        <v>3962</v>
      </c>
      <c r="C1030" s="567"/>
      <c r="D1030" s="568" t="s">
        <v>3791</v>
      </c>
      <c r="E1030" s="569" t="s">
        <v>900</v>
      </c>
      <c r="F1030" s="570" t="s">
        <v>901</v>
      </c>
      <c r="G1030" s="570"/>
      <c r="H1030" s="571">
        <v>42016</v>
      </c>
      <c r="I1030" s="572" t="s">
        <v>537</v>
      </c>
      <c r="J1030" s="573" t="s">
        <v>105</v>
      </c>
      <c r="K1030" s="574" t="s">
        <v>124</v>
      </c>
      <c r="L1030" s="575" t="s">
        <v>163</v>
      </c>
      <c r="M1030" s="575" t="s">
        <v>107</v>
      </c>
      <c r="N1030" s="576"/>
      <c r="O1030" s="577">
        <v>0.22500000000000001</v>
      </c>
      <c r="P1030" s="578">
        <v>0</v>
      </c>
      <c r="Q1030" s="579">
        <v>0</v>
      </c>
      <c r="R1030" s="580">
        <v>0</v>
      </c>
    </row>
    <row r="1031" spans="1:18" s="306" customFormat="1" ht="12.75" customHeight="1" x14ac:dyDescent="0.25">
      <c r="A1031" s="565">
        <v>46948</v>
      </c>
      <c r="B1031" s="566" t="s">
        <v>1405</v>
      </c>
      <c r="C1031" s="567"/>
      <c r="D1031" s="568" t="s">
        <v>3791</v>
      </c>
      <c r="E1031" s="569" t="s">
        <v>900</v>
      </c>
      <c r="F1031" s="570" t="s">
        <v>901</v>
      </c>
      <c r="G1031" s="570"/>
      <c r="H1031" s="571">
        <v>42016</v>
      </c>
      <c r="I1031" s="572" t="s">
        <v>537</v>
      </c>
      <c r="J1031" s="573" t="s">
        <v>105</v>
      </c>
      <c r="K1031" s="574" t="s">
        <v>124</v>
      </c>
      <c r="L1031" s="575" t="s">
        <v>92</v>
      </c>
      <c r="M1031" s="575" t="s">
        <v>195</v>
      </c>
      <c r="N1031" s="576"/>
      <c r="O1031" s="577">
        <v>0.17</v>
      </c>
      <c r="P1031" s="578">
        <v>0</v>
      </c>
      <c r="Q1031" s="579">
        <v>0</v>
      </c>
      <c r="R1031" s="580">
        <v>9.0999999999999998E-2</v>
      </c>
    </row>
    <row r="1032" spans="1:18" s="306" customFormat="1" ht="12.75" customHeight="1" x14ac:dyDescent="0.25">
      <c r="A1032" s="565">
        <v>46949</v>
      </c>
      <c r="B1032" s="566" t="s">
        <v>1406</v>
      </c>
      <c r="C1032" s="567"/>
      <c r="D1032" s="568" t="s">
        <v>3791</v>
      </c>
      <c r="E1032" s="569" t="s">
        <v>900</v>
      </c>
      <c r="F1032" s="570" t="s">
        <v>901</v>
      </c>
      <c r="G1032" s="570"/>
      <c r="H1032" s="571">
        <v>42016</v>
      </c>
      <c r="I1032" s="572" t="s">
        <v>537</v>
      </c>
      <c r="J1032" s="573" t="s">
        <v>105</v>
      </c>
      <c r="K1032" s="574" t="s">
        <v>124</v>
      </c>
      <c r="L1032" s="575" t="s">
        <v>106</v>
      </c>
      <c r="M1032" s="575" t="s">
        <v>107</v>
      </c>
      <c r="N1032" s="576"/>
      <c r="O1032" s="577">
        <v>0.67500000000000004</v>
      </c>
      <c r="P1032" s="578">
        <v>0</v>
      </c>
      <c r="Q1032" s="579">
        <v>0</v>
      </c>
      <c r="R1032" s="580">
        <v>0.36499999999999999</v>
      </c>
    </row>
    <row r="1033" spans="1:18" s="306" customFormat="1" ht="12.75" customHeight="1" x14ac:dyDescent="0.25">
      <c r="A1033" s="565">
        <v>46951</v>
      </c>
      <c r="B1033" s="566" t="s">
        <v>1407</v>
      </c>
      <c r="C1033" s="567"/>
      <c r="D1033" s="568" t="s">
        <v>3791</v>
      </c>
      <c r="E1033" s="569" t="s">
        <v>591</v>
      </c>
      <c r="F1033" s="570" t="s">
        <v>592</v>
      </c>
      <c r="G1033" s="570"/>
      <c r="H1033" s="571">
        <v>42306</v>
      </c>
      <c r="I1033" s="572" t="s">
        <v>1408</v>
      </c>
      <c r="J1033" s="573" t="s">
        <v>117</v>
      </c>
      <c r="K1033" s="574" t="s">
        <v>102</v>
      </c>
      <c r="L1033" s="575" t="s">
        <v>245</v>
      </c>
      <c r="M1033" s="575" t="s">
        <v>117</v>
      </c>
      <c r="N1033" s="576" t="s">
        <v>1409</v>
      </c>
      <c r="O1033" s="577">
        <v>140.6</v>
      </c>
      <c r="P1033" s="578">
        <v>43.155000000000001</v>
      </c>
      <c r="Q1033" s="579">
        <v>43.155000000000001</v>
      </c>
      <c r="R1033" s="580">
        <v>16.605</v>
      </c>
    </row>
    <row r="1034" spans="1:18" s="306" customFormat="1" ht="12.75" customHeight="1" x14ac:dyDescent="0.25">
      <c r="A1034" s="565">
        <v>46952</v>
      </c>
      <c r="B1034" s="566" t="s">
        <v>1410</v>
      </c>
      <c r="C1034" s="567"/>
      <c r="D1034" s="568" t="s">
        <v>3791</v>
      </c>
      <c r="E1034" s="569" t="s">
        <v>900</v>
      </c>
      <c r="F1034" s="570" t="s">
        <v>901</v>
      </c>
      <c r="G1034" s="570"/>
      <c r="H1034" s="571">
        <v>42020</v>
      </c>
      <c r="I1034" s="572" t="s">
        <v>537</v>
      </c>
      <c r="J1034" s="573" t="s">
        <v>105</v>
      </c>
      <c r="K1034" s="574" t="s">
        <v>84</v>
      </c>
      <c r="L1034" s="575" t="s">
        <v>163</v>
      </c>
      <c r="M1034" s="575" t="s">
        <v>107</v>
      </c>
      <c r="N1034" s="576"/>
      <c r="O1034" s="577">
        <v>0.26</v>
      </c>
      <c r="P1034" s="578">
        <v>0</v>
      </c>
      <c r="Q1034" s="579">
        <v>0</v>
      </c>
      <c r="R1034" s="580">
        <v>0.12</v>
      </c>
    </row>
    <row r="1035" spans="1:18" s="306" customFormat="1" ht="12.75" customHeight="1" x14ac:dyDescent="0.25">
      <c r="A1035" s="565">
        <v>46953</v>
      </c>
      <c r="B1035" s="566" t="s">
        <v>3963</v>
      </c>
      <c r="C1035" s="567"/>
      <c r="D1035" s="568" t="s">
        <v>3791</v>
      </c>
      <c r="E1035" s="569" t="s">
        <v>900</v>
      </c>
      <c r="F1035" s="570" t="s">
        <v>901</v>
      </c>
      <c r="G1035" s="570"/>
      <c r="H1035" s="571">
        <v>42020</v>
      </c>
      <c r="I1035" s="572" t="s">
        <v>537</v>
      </c>
      <c r="J1035" s="573" t="s">
        <v>105</v>
      </c>
      <c r="K1035" s="574" t="s">
        <v>390</v>
      </c>
      <c r="L1035" s="575" t="s">
        <v>195</v>
      </c>
      <c r="M1035" s="575" t="s">
        <v>195</v>
      </c>
      <c r="N1035" s="576"/>
      <c r="O1035" s="577">
        <v>7.4999999999999997E-2</v>
      </c>
      <c r="P1035" s="578">
        <v>0</v>
      </c>
      <c r="Q1035" s="579">
        <v>0</v>
      </c>
      <c r="R1035" s="580">
        <v>0</v>
      </c>
    </row>
    <row r="1036" spans="1:18" s="306" customFormat="1" ht="12.75" customHeight="1" x14ac:dyDescent="0.25">
      <c r="A1036" s="565">
        <v>46954</v>
      </c>
      <c r="B1036" s="566" t="s">
        <v>3964</v>
      </c>
      <c r="C1036" s="567"/>
      <c r="D1036" s="568" t="s">
        <v>3791</v>
      </c>
      <c r="E1036" s="569" t="s">
        <v>900</v>
      </c>
      <c r="F1036" s="570" t="s">
        <v>901</v>
      </c>
      <c r="G1036" s="570"/>
      <c r="H1036" s="571">
        <v>42020</v>
      </c>
      <c r="I1036" s="572" t="s">
        <v>537</v>
      </c>
      <c r="J1036" s="573" t="s">
        <v>105</v>
      </c>
      <c r="K1036" s="574" t="s">
        <v>140</v>
      </c>
      <c r="L1036" s="575" t="s">
        <v>195</v>
      </c>
      <c r="M1036" s="575" t="s">
        <v>195</v>
      </c>
      <c r="N1036" s="576"/>
      <c r="O1036" s="577">
        <v>7.0000000000000007E-2</v>
      </c>
      <c r="P1036" s="578">
        <v>0</v>
      </c>
      <c r="Q1036" s="579">
        <v>0</v>
      </c>
      <c r="R1036" s="580">
        <v>0</v>
      </c>
    </row>
    <row r="1037" spans="1:18" s="306" customFormat="1" ht="12.75" customHeight="1" x14ac:dyDescent="0.25">
      <c r="A1037" s="565">
        <v>46955</v>
      </c>
      <c r="B1037" s="566" t="s">
        <v>3965</v>
      </c>
      <c r="C1037" s="567"/>
      <c r="D1037" s="568" t="s">
        <v>3791</v>
      </c>
      <c r="E1037" s="569" t="s">
        <v>900</v>
      </c>
      <c r="F1037" s="570" t="s">
        <v>901</v>
      </c>
      <c r="G1037" s="570"/>
      <c r="H1037" s="571">
        <v>42024</v>
      </c>
      <c r="I1037" s="572" t="s">
        <v>537</v>
      </c>
      <c r="J1037" s="573" t="s">
        <v>105</v>
      </c>
      <c r="K1037" s="574" t="s">
        <v>124</v>
      </c>
      <c r="L1037" s="575" t="s">
        <v>163</v>
      </c>
      <c r="M1037" s="575" t="s">
        <v>107</v>
      </c>
      <c r="N1037" s="576"/>
      <c r="O1037" s="577">
        <v>0.251</v>
      </c>
      <c r="P1037" s="578">
        <v>0</v>
      </c>
      <c r="Q1037" s="579">
        <v>0</v>
      </c>
      <c r="R1037" s="580">
        <v>0</v>
      </c>
    </row>
    <row r="1038" spans="1:18" s="306" customFormat="1" ht="12.75" customHeight="1" x14ac:dyDescent="0.25">
      <c r="A1038" s="565">
        <v>46982</v>
      </c>
      <c r="B1038" s="566" t="s">
        <v>3966</v>
      </c>
      <c r="C1038" s="567"/>
      <c r="D1038" s="568" t="s">
        <v>3791</v>
      </c>
      <c r="E1038" s="569" t="s">
        <v>900</v>
      </c>
      <c r="F1038" s="570" t="s">
        <v>901</v>
      </c>
      <c r="G1038" s="570"/>
      <c r="H1038" s="571">
        <v>42032</v>
      </c>
      <c r="I1038" s="572" t="s">
        <v>537</v>
      </c>
      <c r="J1038" s="573" t="s">
        <v>105</v>
      </c>
      <c r="K1038" s="574" t="s">
        <v>179</v>
      </c>
      <c r="L1038" s="575" t="s">
        <v>195</v>
      </c>
      <c r="M1038" s="575" t="s">
        <v>195</v>
      </c>
      <c r="N1038" s="576"/>
      <c r="O1038" s="577">
        <v>8.5000000000000006E-2</v>
      </c>
      <c r="P1038" s="578">
        <v>0</v>
      </c>
      <c r="Q1038" s="579">
        <v>0</v>
      </c>
      <c r="R1038" s="580">
        <v>0</v>
      </c>
    </row>
    <row r="1039" spans="1:18" s="306" customFormat="1" ht="12.75" customHeight="1" x14ac:dyDescent="0.25">
      <c r="A1039" s="565">
        <v>46984</v>
      </c>
      <c r="B1039" s="566" t="s">
        <v>1411</v>
      </c>
      <c r="C1039" s="567">
        <v>38533</v>
      </c>
      <c r="D1039" s="568" t="s">
        <v>3552</v>
      </c>
      <c r="E1039" s="569" t="s">
        <v>900</v>
      </c>
      <c r="F1039" s="570" t="s">
        <v>901</v>
      </c>
      <c r="G1039" s="570"/>
      <c r="H1039" s="571">
        <v>42033</v>
      </c>
      <c r="I1039" s="572" t="s">
        <v>537</v>
      </c>
      <c r="J1039" s="573" t="s">
        <v>105</v>
      </c>
      <c r="K1039" s="574" t="s">
        <v>124</v>
      </c>
      <c r="L1039" s="575" t="s">
        <v>163</v>
      </c>
      <c r="M1039" s="575" t="s">
        <v>107</v>
      </c>
      <c r="N1039" s="576"/>
      <c r="O1039" s="577">
        <v>0.75</v>
      </c>
      <c r="P1039" s="578">
        <v>0</v>
      </c>
      <c r="Q1039" s="579">
        <v>0</v>
      </c>
      <c r="R1039" s="580">
        <v>0.379</v>
      </c>
    </row>
    <row r="1040" spans="1:18" s="306" customFormat="1" ht="12.75" customHeight="1" x14ac:dyDescent="0.25">
      <c r="A1040" s="565">
        <v>46985</v>
      </c>
      <c r="B1040" s="566" t="s">
        <v>1412</v>
      </c>
      <c r="C1040" s="567">
        <v>38555</v>
      </c>
      <c r="D1040" s="568" t="s">
        <v>2687</v>
      </c>
      <c r="E1040" s="569" t="s">
        <v>900</v>
      </c>
      <c r="F1040" s="570" t="s">
        <v>901</v>
      </c>
      <c r="G1040" s="570"/>
      <c r="H1040" s="571">
        <v>42033</v>
      </c>
      <c r="I1040" s="572" t="s">
        <v>537</v>
      </c>
      <c r="J1040" s="573" t="s">
        <v>105</v>
      </c>
      <c r="K1040" s="574" t="s">
        <v>124</v>
      </c>
      <c r="L1040" s="575" t="s">
        <v>163</v>
      </c>
      <c r="M1040" s="575" t="s">
        <v>107</v>
      </c>
      <c r="N1040" s="576"/>
      <c r="O1040" s="577">
        <v>0.75</v>
      </c>
      <c r="P1040" s="578">
        <v>0</v>
      </c>
      <c r="Q1040" s="579">
        <v>0</v>
      </c>
      <c r="R1040" s="580">
        <v>0.36399999999999999</v>
      </c>
    </row>
    <row r="1041" spans="1:18" s="306" customFormat="1" ht="12.75" customHeight="1" x14ac:dyDescent="0.25">
      <c r="A1041" s="565">
        <v>46986</v>
      </c>
      <c r="B1041" s="566" t="s">
        <v>1413</v>
      </c>
      <c r="C1041" s="567">
        <v>38556</v>
      </c>
      <c r="D1041" s="568" t="s">
        <v>2688</v>
      </c>
      <c r="E1041" s="569" t="s">
        <v>900</v>
      </c>
      <c r="F1041" s="570" t="s">
        <v>901</v>
      </c>
      <c r="G1041" s="570"/>
      <c r="H1041" s="571">
        <v>42033</v>
      </c>
      <c r="I1041" s="572" t="s">
        <v>537</v>
      </c>
      <c r="J1041" s="573" t="s">
        <v>105</v>
      </c>
      <c r="K1041" s="574" t="s">
        <v>124</v>
      </c>
      <c r="L1041" s="575" t="s">
        <v>163</v>
      </c>
      <c r="M1041" s="575" t="s">
        <v>107</v>
      </c>
      <c r="N1041" s="576"/>
      <c r="O1041" s="577">
        <v>0.75</v>
      </c>
      <c r="P1041" s="578">
        <v>0</v>
      </c>
      <c r="Q1041" s="579">
        <v>0</v>
      </c>
      <c r="R1041" s="580">
        <v>0.36899999999999999</v>
      </c>
    </row>
    <row r="1042" spans="1:18" s="306" customFormat="1" ht="12.75" customHeight="1" x14ac:dyDescent="0.25">
      <c r="A1042" s="565">
        <v>46987</v>
      </c>
      <c r="B1042" s="566" t="s">
        <v>1414</v>
      </c>
      <c r="C1042" s="567">
        <v>38559</v>
      </c>
      <c r="D1042" s="568" t="s">
        <v>2690</v>
      </c>
      <c r="E1042" s="569" t="s">
        <v>900</v>
      </c>
      <c r="F1042" s="570" t="s">
        <v>901</v>
      </c>
      <c r="G1042" s="570"/>
      <c r="H1042" s="571">
        <v>42033</v>
      </c>
      <c r="I1042" s="572" t="s">
        <v>537</v>
      </c>
      <c r="J1042" s="573" t="s">
        <v>105</v>
      </c>
      <c r="K1042" s="574" t="s">
        <v>124</v>
      </c>
      <c r="L1042" s="575" t="s">
        <v>163</v>
      </c>
      <c r="M1042" s="575" t="s">
        <v>107</v>
      </c>
      <c r="N1042" s="576"/>
      <c r="O1042" s="577">
        <v>0.75</v>
      </c>
      <c r="P1042" s="578">
        <v>0</v>
      </c>
      <c r="Q1042" s="579">
        <v>0</v>
      </c>
      <c r="R1042" s="580">
        <v>0.38100000000000001</v>
      </c>
    </row>
    <row r="1043" spans="1:18" s="306" customFormat="1" ht="12.75" customHeight="1" x14ac:dyDescent="0.25">
      <c r="A1043" s="565">
        <v>46992</v>
      </c>
      <c r="B1043" s="566" t="s">
        <v>1415</v>
      </c>
      <c r="C1043" s="567"/>
      <c r="D1043" s="568" t="s">
        <v>3791</v>
      </c>
      <c r="E1043" s="569" t="s">
        <v>900</v>
      </c>
      <c r="F1043" s="570" t="s">
        <v>901</v>
      </c>
      <c r="G1043" s="570"/>
      <c r="H1043" s="571">
        <v>42037</v>
      </c>
      <c r="I1043" s="572" t="s">
        <v>537</v>
      </c>
      <c r="J1043" s="573" t="s">
        <v>105</v>
      </c>
      <c r="K1043" s="574" t="s">
        <v>179</v>
      </c>
      <c r="L1043" s="575" t="s">
        <v>195</v>
      </c>
      <c r="M1043" s="575" t="s">
        <v>195</v>
      </c>
      <c r="N1043" s="576"/>
      <c r="O1043" s="577">
        <v>1.5</v>
      </c>
      <c r="P1043" s="578">
        <v>0</v>
      </c>
      <c r="Q1043" s="579">
        <v>0</v>
      </c>
      <c r="R1043" s="580">
        <v>0.88500000000000001</v>
      </c>
    </row>
    <row r="1044" spans="1:18" s="306" customFormat="1" ht="12.75" customHeight="1" x14ac:dyDescent="0.25">
      <c r="A1044" s="565">
        <v>46993</v>
      </c>
      <c r="B1044" s="566" t="s">
        <v>3967</v>
      </c>
      <c r="C1044" s="567"/>
      <c r="D1044" s="568" t="s">
        <v>3791</v>
      </c>
      <c r="E1044" s="569" t="s">
        <v>900</v>
      </c>
      <c r="F1044" s="570" t="s">
        <v>901</v>
      </c>
      <c r="G1044" s="570"/>
      <c r="H1044" s="571">
        <v>42037</v>
      </c>
      <c r="I1044" s="572" t="s">
        <v>537</v>
      </c>
      <c r="J1044" s="573" t="s">
        <v>105</v>
      </c>
      <c r="K1044" s="574" t="s">
        <v>124</v>
      </c>
      <c r="L1044" s="575" t="s">
        <v>163</v>
      </c>
      <c r="M1044" s="575" t="s">
        <v>107</v>
      </c>
      <c r="N1044" s="576"/>
      <c r="O1044" s="577">
        <v>0.995</v>
      </c>
      <c r="P1044" s="578">
        <v>0</v>
      </c>
      <c r="Q1044" s="579">
        <v>0</v>
      </c>
      <c r="R1044" s="580">
        <v>0</v>
      </c>
    </row>
    <row r="1045" spans="1:18" s="306" customFormat="1" ht="12.75" customHeight="1" x14ac:dyDescent="0.25">
      <c r="A1045" s="565">
        <v>46998</v>
      </c>
      <c r="B1045" s="566" t="s">
        <v>1416</v>
      </c>
      <c r="C1045" s="567"/>
      <c r="D1045" s="568" t="s">
        <v>3791</v>
      </c>
      <c r="E1045" s="569" t="s">
        <v>900</v>
      </c>
      <c r="F1045" s="570" t="s">
        <v>901</v>
      </c>
      <c r="G1045" s="570"/>
      <c r="H1045" s="571">
        <v>42037</v>
      </c>
      <c r="I1045" s="572" t="s">
        <v>534</v>
      </c>
      <c r="J1045" s="573" t="s">
        <v>92</v>
      </c>
      <c r="K1045" s="574" t="s">
        <v>93</v>
      </c>
      <c r="L1045" s="575" t="s">
        <v>92</v>
      </c>
      <c r="M1045" s="575" t="s">
        <v>92</v>
      </c>
      <c r="N1045" s="576"/>
      <c r="O1045" s="577">
        <v>7.1999999999999995E-2</v>
      </c>
      <c r="P1045" s="578">
        <v>0</v>
      </c>
      <c r="Q1045" s="579">
        <v>0</v>
      </c>
      <c r="R1045" s="580">
        <v>3.9E-2</v>
      </c>
    </row>
    <row r="1046" spans="1:18" s="306" customFormat="1" ht="12.75" customHeight="1" x14ac:dyDescent="0.25">
      <c r="A1046" s="565">
        <v>47002</v>
      </c>
      <c r="B1046" s="566" t="s">
        <v>1417</v>
      </c>
      <c r="C1046" s="567">
        <v>41151</v>
      </c>
      <c r="D1046" s="568" t="s">
        <v>3108</v>
      </c>
      <c r="E1046" s="569" t="s">
        <v>900</v>
      </c>
      <c r="F1046" s="570" t="s">
        <v>901</v>
      </c>
      <c r="G1046" s="570"/>
      <c r="H1046" s="571">
        <v>42045</v>
      </c>
      <c r="I1046" s="572" t="s">
        <v>537</v>
      </c>
      <c r="J1046" s="573" t="s">
        <v>105</v>
      </c>
      <c r="K1046" s="574" t="s">
        <v>390</v>
      </c>
      <c r="L1046" s="575" t="s">
        <v>92</v>
      </c>
      <c r="M1046" s="575" t="s">
        <v>195</v>
      </c>
      <c r="N1046" s="576"/>
      <c r="O1046" s="577">
        <v>0.26600000000000001</v>
      </c>
      <c r="P1046" s="578">
        <v>0</v>
      </c>
      <c r="Q1046" s="579">
        <v>0</v>
      </c>
      <c r="R1046" s="580">
        <v>0.124</v>
      </c>
    </row>
    <row r="1047" spans="1:18" s="306" customFormat="1" ht="12.75" customHeight="1" x14ac:dyDescent="0.25">
      <c r="A1047" s="565">
        <v>47003</v>
      </c>
      <c r="B1047" s="566" t="s">
        <v>3968</v>
      </c>
      <c r="C1047" s="567"/>
      <c r="D1047" s="568" t="s">
        <v>3791</v>
      </c>
      <c r="E1047" s="569" t="s">
        <v>900</v>
      </c>
      <c r="F1047" s="570" t="s">
        <v>901</v>
      </c>
      <c r="G1047" s="570"/>
      <c r="H1047" s="571">
        <v>42045</v>
      </c>
      <c r="I1047" s="572" t="s">
        <v>537</v>
      </c>
      <c r="J1047" s="573" t="s">
        <v>105</v>
      </c>
      <c r="K1047" s="574" t="s">
        <v>179</v>
      </c>
      <c r="L1047" s="575" t="s">
        <v>92</v>
      </c>
      <c r="M1047" s="575" t="s">
        <v>195</v>
      </c>
      <c r="N1047" s="576"/>
      <c r="O1047" s="577">
        <v>0.64800000000000002</v>
      </c>
      <c r="P1047" s="578">
        <v>0</v>
      </c>
      <c r="Q1047" s="579">
        <v>0</v>
      </c>
      <c r="R1047" s="580">
        <v>0</v>
      </c>
    </row>
    <row r="1048" spans="1:18" s="306" customFormat="1" ht="12.75" customHeight="1" x14ac:dyDescent="0.25">
      <c r="A1048" s="565">
        <v>47004</v>
      </c>
      <c r="B1048" s="566" t="s">
        <v>3969</v>
      </c>
      <c r="C1048" s="567"/>
      <c r="D1048" s="568" t="s">
        <v>3791</v>
      </c>
      <c r="E1048" s="569" t="s">
        <v>900</v>
      </c>
      <c r="F1048" s="570" t="s">
        <v>901</v>
      </c>
      <c r="G1048" s="570"/>
      <c r="H1048" s="571">
        <v>42045</v>
      </c>
      <c r="I1048" s="572" t="s">
        <v>537</v>
      </c>
      <c r="J1048" s="573" t="s">
        <v>105</v>
      </c>
      <c r="K1048" s="574" t="s">
        <v>124</v>
      </c>
      <c r="L1048" s="575" t="s">
        <v>163</v>
      </c>
      <c r="M1048" s="575" t="s">
        <v>107</v>
      </c>
      <c r="N1048" s="576"/>
      <c r="O1048" s="577">
        <v>0.76</v>
      </c>
      <c r="P1048" s="578">
        <v>0</v>
      </c>
      <c r="Q1048" s="579">
        <v>0</v>
      </c>
      <c r="R1048" s="580">
        <v>0</v>
      </c>
    </row>
    <row r="1049" spans="1:18" s="306" customFormat="1" ht="12.75" customHeight="1" x14ac:dyDescent="0.25">
      <c r="A1049" s="565">
        <v>47007</v>
      </c>
      <c r="B1049" s="566" t="s">
        <v>3970</v>
      </c>
      <c r="C1049" s="567"/>
      <c r="D1049" s="568" t="s">
        <v>3791</v>
      </c>
      <c r="E1049" s="569" t="s">
        <v>900</v>
      </c>
      <c r="F1049" s="570" t="s">
        <v>901</v>
      </c>
      <c r="G1049" s="570"/>
      <c r="H1049" s="571">
        <v>42047</v>
      </c>
      <c r="I1049" s="572" t="s">
        <v>537</v>
      </c>
      <c r="J1049" s="573" t="s">
        <v>105</v>
      </c>
      <c r="K1049" s="574" t="s">
        <v>390</v>
      </c>
      <c r="L1049" s="575" t="s">
        <v>92</v>
      </c>
      <c r="M1049" s="575" t="s">
        <v>195</v>
      </c>
      <c r="N1049" s="576"/>
      <c r="O1049" s="577">
        <v>0.14000000000000001</v>
      </c>
      <c r="P1049" s="578">
        <v>0</v>
      </c>
      <c r="Q1049" s="579">
        <v>0</v>
      </c>
      <c r="R1049" s="580">
        <v>0</v>
      </c>
    </row>
    <row r="1050" spans="1:18" s="306" customFormat="1" ht="12.75" customHeight="1" x14ac:dyDescent="0.25">
      <c r="A1050" s="565">
        <v>47008</v>
      </c>
      <c r="B1050" s="566" t="s">
        <v>3971</v>
      </c>
      <c r="C1050" s="567"/>
      <c r="D1050" s="568" t="s">
        <v>3791</v>
      </c>
      <c r="E1050" s="569" t="s">
        <v>900</v>
      </c>
      <c r="F1050" s="570" t="s">
        <v>901</v>
      </c>
      <c r="G1050" s="570"/>
      <c r="H1050" s="571">
        <v>42047</v>
      </c>
      <c r="I1050" s="572" t="s">
        <v>537</v>
      </c>
      <c r="J1050" s="573" t="s">
        <v>105</v>
      </c>
      <c r="K1050" s="574" t="s">
        <v>140</v>
      </c>
      <c r="L1050" s="575" t="s">
        <v>92</v>
      </c>
      <c r="M1050" s="575" t="s">
        <v>195</v>
      </c>
      <c r="N1050" s="576"/>
      <c r="O1050" s="577">
        <v>8.5000000000000006E-2</v>
      </c>
      <c r="P1050" s="578">
        <v>0</v>
      </c>
      <c r="Q1050" s="579">
        <v>0</v>
      </c>
      <c r="R1050" s="580">
        <v>0</v>
      </c>
    </row>
    <row r="1051" spans="1:18" s="306" customFormat="1" ht="12.75" customHeight="1" x14ac:dyDescent="0.25">
      <c r="A1051" s="565">
        <v>47020</v>
      </c>
      <c r="B1051" s="566" t="s">
        <v>1418</v>
      </c>
      <c r="C1051" s="567">
        <v>38869</v>
      </c>
      <c r="D1051" s="568" t="s">
        <v>2751</v>
      </c>
      <c r="E1051" s="569" t="s">
        <v>900</v>
      </c>
      <c r="F1051" s="570" t="s">
        <v>901</v>
      </c>
      <c r="G1051" s="570"/>
      <c r="H1051" s="571">
        <v>42054</v>
      </c>
      <c r="I1051" s="572" t="s">
        <v>534</v>
      </c>
      <c r="J1051" s="573" t="s">
        <v>92</v>
      </c>
      <c r="K1051" s="574" t="s">
        <v>128</v>
      </c>
      <c r="L1051" s="575" t="s">
        <v>92</v>
      </c>
      <c r="M1051" s="575" t="s">
        <v>92</v>
      </c>
      <c r="N1051" s="576"/>
      <c r="O1051" s="577">
        <v>0.499</v>
      </c>
      <c r="P1051" s="578">
        <v>0</v>
      </c>
      <c r="Q1051" s="579">
        <v>0</v>
      </c>
      <c r="R1051" s="580">
        <v>0.218</v>
      </c>
    </row>
    <row r="1052" spans="1:18" s="306" customFormat="1" ht="12.75" customHeight="1" x14ac:dyDescent="0.25">
      <c r="A1052" s="565">
        <v>47032</v>
      </c>
      <c r="B1052" s="566" t="s">
        <v>3972</v>
      </c>
      <c r="C1052" s="567"/>
      <c r="D1052" s="568" t="s">
        <v>3791</v>
      </c>
      <c r="E1052" s="569" t="s">
        <v>900</v>
      </c>
      <c r="F1052" s="570" t="s">
        <v>901</v>
      </c>
      <c r="G1052" s="570"/>
      <c r="H1052" s="571">
        <v>42062</v>
      </c>
      <c r="I1052" s="572" t="s">
        <v>537</v>
      </c>
      <c r="J1052" s="573" t="s">
        <v>105</v>
      </c>
      <c r="K1052" s="574" t="s">
        <v>140</v>
      </c>
      <c r="L1052" s="575" t="s">
        <v>195</v>
      </c>
      <c r="M1052" s="575" t="s">
        <v>195</v>
      </c>
      <c r="N1052" s="576"/>
      <c r="O1052" s="577">
        <v>0.41799999999999998</v>
      </c>
      <c r="P1052" s="578">
        <v>0</v>
      </c>
      <c r="Q1052" s="579">
        <v>0</v>
      </c>
      <c r="R1052" s="580">
        <v>0</v>
      </c>
    </row>
    <row r="1053" spans="1:18" s="306" customFormat="1" ht="12.75" customHeight="1" x14ac:dyDescent="0.25">
      <c r="A1053" s="565">
        <v>47033</v>
      </c>
      <c r="B1053" s="566" t="s">
        <v>3973</v>
      </c>
      <c r="C1053" s="567"/>
      <c r="D1053" s="568" t="s">
        <v>3791</v>
      </c>
      <c r="E1053" s="569" t="s">
        <v>900</v>
      </c>
      <c r="F1053" s="570" t="s">
        <v>901</v>
      </c>
      <c r="G1053" s="570"/>
      <c r="H1053" s="571">
        <v>42062</v>
      </c>
      <c r="I1053" s="572" t="s">
        <v>537</v>
      </c>
      <c r="J1053" s="573" t="s">
        <v>105</v>
      </c>
      <c r="K1053" s="574" t="s">
        <v>140</v>
      </c>
      <c r="L1053" s="575" t="s">
        <v>92</v>
      </c>
      <c r="M1053" s="575" t="s">
        <v>195</v>
      </c>
      <c r="N1053" s="576"/>
      <c r="O1053" s="577">
        <v>0.441</v>
      </c>
      <c r="P1053" s="578">
        <v>0</v>
      </c>
      <c r="Q1053" s="579">
        <v>0</v>
      </c>
      <c r="R1053" s="580">
        <v>0</v>
      </c>
    </row>
    <row r="1054" spans="1:18" s="306" customFormat="1" ht="12.75" customHeight="1" x14ac:dyDescent="0.25">
      <c r="A1054" s="565">
        <v>47034</v>
      </c>
      <c r="B1054" s="566" t="s">
        <v>3974</v>
      </c>
      <c r="C1054" s="567"/>
      <c r="D1054" s="568" t="s">
        <v>3791</v>
      </c>
      <c r="E1054" s="569" t="s">
        <v>900</v>
      </c>
      <c r="F1054" s="570" t="s">
        <v>901</v>
      </c>
      <c r="G1054" s="570"/>
      <c r="H1054" s="571">
        <v>42062</v>
      </c>
      <c r="I1054" s="572" t="s">
        <v>537</v>
      </c>
      <c r="J1054" s="573" t="s">
        <v>105</v>
      </c>
      <c r="K1054" s="574" t="s">
        <v>84</v>
      </c>
      <c r="L1054" s="575" t="s">
        <v>163</v>
      </c>
      <c r="M1054" s="575" t="s">
        <v>107</v>
      </c>
      <c r="N1054" s="576"/>
      <c r="O1054" s="577">
        <v>0.441</v>
      </c>
      <c r="P1054" s="578">
        <v>0</v>
      </c>
      <c r="Q1054" s="579">
        <v>0</v>
      </c>
      <c r="R1054" s="580">
        <v>0</v>
      </c>
    </row>
    <row r="1055" spans="1:18" s="306" customFormat="1" ht="12.75" customHeight="1" x14ac:dyDescent="0.25">
      <c r="A1055" s="565">
        <v>47035</v>
      </c>
      <c r="B1055" s="566" t="s">
        <v>3975</v>
      </c>
      <c r="C1055" s="567"/>
      <c r="D1055" s="568" t="s">
        <v>3791</v>
      </c>
      <c r="E1055" s="569" t="s">
        <v>900</v>
      </c>
      <c r="F1055" s="570" t="s">
        <v>901</v>
      </c>
      <c r="G1055" s="570"/>
      <c r="H1055" s="571">
        <v>42065</v>
      </c>
      <c r="I1055" s="572" t="s">
        <v>537</v>
      </c>
      <c r="J1055" s="573" t="s">
        <v>105</v>
      </c>
      <c r="K1055" s="574" t="s">
        <v>124</v>
      </c>
      <c r="L1055" s="575" t="s">
        <v>92</v>
      </c>
      <c r="M1055" s="575" t="s">
        <v>195</v>
      </c>
      <c r="N1055" s="576"/>
      <c r="O1055" s="577">
        <v>0.30199999999999999</v>
      </c>
      <c r="P1055" s="578">
        <v>0</v>
      </c>
      <c r="Q1055" s="579">
        <v>0</v>
      </c>
      <c r="R1055" s="580">
        <v>0</v>
      </c>
    </row>
    <row r="1056" spans="1:18" s="306" customFormat="1" ht="12.75" customHeight="1" x14ac:dyDescent="0.25">
      <c r="A1056" s="565">
        <v>47036</v>
      </c>
      <c r="B1056" s="566" t="s">
        <v>3976</v>
      </c>
      <c r="C1056" s="567"/>
      <c r="D1056" s="568" t="s">
        <v>3791</v>
      </c>
      <c r="E1056" s="569" t="s">
        <v>900</v>
      </c>
      <c r="F1056" s="570" t="s">
        <v>901</v>
      </c>
      <c r="G1056" s="570"/>
      <c r="H1056" s="571">
        <v>42065</v>
      </c>
      <c r="I1056" s="572" t="s">
        <v>537</v>
      </c>
      <c r="J1056" s="573" t="s">
        <v>105</v>
      </c>
      <c r="K1056" s="574" t="s">
        <v>124</v>
      </c>
      <c r="L1056" s="575" t="s">
        <v>163</v>
      </c>
      <c r="M1056" s="575" t="s">
        <v>107</v>
      </c>
      <c r="N1056" s="576"/>
      <c r="O1056" s="577">
        <v>0.36799999999999999</v>
      </c>
      <c r="P1056" s="578">
        <v>0</v>
      </c>
      <c r="Q1056" s="579">
        <v>0</v>
      </c>
      <c r="R1056" s="580">
        <v>0</v>
      </c>
    </row>
    <row r="1057" spans="1:18" s="306" customFormat="1" ht="12.75" customHeight="1" x14ac:dyDescent="0.25">
      <c r="A1057" s="565">
        <v>47037</v>
      </c>
      <c r="B1057" s="566" t="s">
        <v>3977</v>
      </c>
      <c r="C1057" s="567"/>
      <c r="D1057" s="568" t="s">
        <v>3791</v>
      </c>
      <c r="E1057" s="569" t="s">
        <v>900</v>
      </c>
      <c r="F1057" s="570" t="s">
        <v>901</v>
      </c>
      <c r="G1057" s="570"/>
      <c r="H1057" s="571">
        <v>42065</v>
      </c>
      <c r="I1057" s="572" t="s">
        <v>537</v>
      </c>
      <c r="J1057" s="573" t="s">
        <v>105</v>
      </c>
      <c r="K1057" s="574" t="s">
        <v>128</v>
      </c>
      <c r="L1057" s="575" t="s">
        <v>260</v>
      </c>
      <c r="M1057" s="575" t="s">
        <v>261</v>
      </c>
      <c r="N1057" s="576"/>
      <c r="O1057" s="577">
        <v>0.23200000000000001</v>
      </c>
      <c r="P1057" s="578">
        <v>0</v>
      </c>
      <c r="Q1057" s="579">
        <v>0</v>
      </c>
      <c r="R1057" s="580">
        <v>0</v>
      </c>
    </row>
    <row r="1058" spans="1:18" s="306" customFormat="1" ht="12.75" customHeight="1" x14ac:dyDescent="0.25">
      <c r="A1058" s="565">
        <v>47060</v>
      </c>
      <c r="B1058" s="566" t="s">
        <v>3978</v>
      </c>
      <c r="C1058" s="567"/>
      <c r="D1058" s="568" t="s">
        <v>3791</v>
      </c>
      <c r="E1058" s="569" t="s">
        <v>900</v>
      </c>
      <c r="F1058" s="570" t="s">
        <v>901</v>
      </c>
      <c r="G1058" s="570"/>
      <c r="H1058" s="571">
        <v>42081</v>
      </c>
      <c r="I1058" s="572" t="s">
        <v>537</v>
      </c>
      <c r="J1058" s="573" t="s">
        <v>105</v>
      </c>
      <c r="K1058" s="574" t="s">
        <v>124</v>
      </c>
      <c r="L1058" s="575" t="s">
        <v>106</v>
      </c>
      <c r="M1058" s="575" t="s">
        <v>107</v>
      </c>
      <c r="N1058" s="576"/>
      <c r="O1058" s="577">
        <v>0.12</v>
      </c>
      <c r="P1058" s="578">
        <v>0</v>
      </c>
      <c r="Q1058" s="579">
        <v>0</v>
      </c>
      <c r="R1058" s="580">
        <v>0</v>
      </c>
    </row>
    <row r="1059" spans="1:18" s="306" customFormat="1" ht="12.75" customHeight="1" x14ac:dyDescent="0.25">
      <c r="A1059" s="565">
        <v>47061</v>
      </c>
      <c r="B1059" s="566" t="s">
        <v>1419</v>
      </c>
      <c r="C1059" s="567"/>
      <c r="D1059" s="568" t="s">
        <v>3791</v>
      </c>
      <c r="E1059" s="569" t="s">
        <v>900</v>
      </c>
      <c r="F1059" s="570" t="s">
        <v>901</v>
      </c>
      <c r="G1059" s="570"/>
      <c r="H1059" s="571">
        <v>42081</v>
      </c>
      <c r="I1059" s="572" t="s">
        <v>537</v>
      </c>
      <c r="J1059" s="573" t="s">
        <v>105</v>
      </c>
      <c r="K1059" s="574" t="s">
        <v>124</v>
      </c>
      <c r="L1059" s="575" t="s">
        <v>163</v>
      </c>
      <c r="M1059" s="575" t="s">
        <v>107</v>
      </c>
      <c r="N1059" s="576"/>
      <c r="O1059" s="577">
        <v>0.114</v>
      </c>
      <c r="P1059" s="578">
        <v>0</v>
      </c>
      <c r="Q1059" s="579">
        <v>0</v>
      </c>
      <c r="R1059" s="580">
        <v>6.4000000000000001E-2</v>
      </c>
    </row>
    <row r="1060" spans="1:18" s="306" customFormat="1" ht="12.75" customHeight="1" x14ac:dyDescent="0.25">
      <c r="A1060" s="565">
        <v>47063</v>
      </c>
      <c r="B1060" s="566" t="s">
        <v>3979</v>
      </c>
      <c r="C1060" s="567"/>
      <c r="D1060" s="568" t="s">
        <v>3791</v>
      </c>
      <c r="E1060" s="569" t="s">
        <v>900</v>
      </c>
      <c r="F1060" s="570" t="s">
        <v>901</v>
      </c>
      <c r="G1060" s="570"/>
      <c r="H1060" s="571">
        <v>42083</v>
      </c>
      <c r="I1060" s="572" t="s">
        <v>537</v>
      </c>
      <c r="J1060" s="573" t="s">
        <v>105</v>
      </c>
      <c r="K1060" s="574" t="s">
        <v>124</v>
      </c>
      <c r="L1060" s="575" t="s">
        <v>106</v>
      </c>
      <c r="M1060" s="575" t="s">
        <v>107</v>
      </c>
      <c r="N1060" s="576"/>
      <c r="O1060" s="577">
        <v>0.1</v>
      </c>
      <c r="P1060" s="578">
        <v>0</v>
      </c>
      <c r="Q1060" s="579">
        <v>0</v>
      </c>
      <c r="R1060" s="580">
        <v>0</v>
      </c>
    </row>
    <row r="1061" spans="1:18" s="306" customFormat="1" ht="12.75" customHeight="1" x14ac:dyDescent="0.25">
      <c r="A1061" s="565">
        <v>47064</v>
      </c>
      <c r="B1061" s="566" t="s">
        <v>3980</v>
      </c>
      <c r="C1061" s="567"/>
      <c r="D1061" s="568" t="s">
        <v>3791</v>
      </c>
      <c r="E1061" s="569" t="s">
        <v>900</v>
      </c>
      <c r="F1061" s="570" t="s">
        <v>901</v>
      </c>
      <c r="G1061" s="570"/>
      <c r="H1061" s="571">
        <v>42083</v>
      </c>
      <c r="I1061" s="572" t="s">
        <v>537</v>
      </c>
      <c r="J1061" s="573" t="s">
        <v>105</v>
      </c>
      <c r="K1061" s="574" t="s">
        <v>84</v>
      </c>
      <c r="L1061" s="575" t="s">
        <v>260</v>
      </c>
      <c r="M1061" s="575" t="s">
        <v>261</v>
      </c>
      <c r="N1061" s="576"/>
      <c r="O1061" s="577">
        <v>0.09</v>
      </c>
      <c r="P1061" s="578">
        <v>0</v>
      </c>
      <c r="Q1061" s="579">
        <v>0</v>
      </c>
      <c r="R1061" s="580">
        <v>0</v>
      </c>
    </row>
    <row r="1062" spans="1:18" s="306" customFormat="1" ht="12.75" customHeight="1" x14ac:dyDescent="0.25">
      <c r="A1062" s="565">
        <v>47092</v>
      </c>
      <c r="B1062" s="566" t="s">
        <v>3981</v>
      </c>
      <c r="C1062" s="567"/>
      <c r="D1062" s="568" t="s">
        <v>3791</v>
      </c>
      <c r="E1062" s="569" t="s">
        <v>900</v>
      </c>
      <c r="F1062" s="570" t="s">
        <v>901</v>
      </c>
      <c r="G1062" s="570"/>
      <c r="H1062" s="571">
        <v>42115</v>
      </c>
      <c r="I1062" s="572" t="s">
        <v>537</v>
      </c>
      <c r="J1062" s="573" t="s">
        <v>105</v>
      </c>
      <c r="K1062" s="574" t="s">
        <v>179</v>
      </c>
      <c r="L1062" s="575" t="s">
        <v>92</v>
      </c>
      <c r="M1062" s="575" t="s">
        <v>195</v>
      </c>
      <c r="N1062" s="576"/>
      <c r="O1062" s="577">
        <v>0.75</v>
      </c>
      <c r="P1062" s="578">
        <v>0</v>
      </c>
      <c r="Q1062" s="579">
        <v>0</v>
      </c>
      <c r="R1062" s="580">
        <v>0</v>
      </c>
    </row>
    <row r="1063" spans="1:18" s="306" customFormat="1" ht="12.75" customHeight="1" x14ac:dyDescent="0.25">
      <c r="A1063" s="565">
        <v>47093</v>
      </c>
      <c r="B1063" s="566" t="s">
        <v>3982</v>
      </c>
      <c r="C1063" s="567"/>
      <c r="D1063" s="568" t="s">
        <v>3791</v>
      </c>
      <c r="E1063" s="569" t="s">
        <v>900</v>
      </c>
      <c r="F1063" s="570" t="s">
        <v>901</v>
      </c>
      <c r="G1063" s="570"/>
      <c r="H1063" s="571">
        <v>42115</v>
      </c>
      <c r="I1063" s="572" t="s">
        <v>537</v>
      </c>
      <c r="J1063" s="573" t="s">
        <v>105</v>
      </c>
      <c r="K1063" s="574" t="s">
        <v>179</v>
      </c>
      <c r="L1063" s="575" t="s">
        <v>92</v>
      </c>
      <c r="M1063" s="575" t="s">
        <v>195</v>
      </c>
      <c r="N1063" s="576"/>
      <c r="O1063" s="577">
        <v>0.499</v>
      </c>
      <c r="P1063" s="578">
        <v>0</v>
      </c>
      <c r="Q1063" s="579">
        <v>0</v>
      </c>
      <c r="R1063" s="580">
        <v>0</v>
      </c>
    </row>
    <row r="1064" spans="1:18" s="306" customFormat="1" ht="12.75" customHeight="1" x14ac:dyDescent="0.25">
      <c r="A1064" s="565">
        <v>47094</v>
      </c>
      <c r="B1064" s="566" t="s">
        <v>3983</v>
      </c>
      <c r="C1064" s="567"/>
      <c r="D1064" s="568" t="s">
        <v>3791</v>
      </c>
      <c r="E1064" s="569" t="s">
        <v>900</v>
      </c>
      <c r="F1064" s="570" t="s">
        <v>901</v>
      </c>
      <c r="G1064" s="570"/>
      <c r="H1064" s="571">
        <v>42115</v>
      </c>
      <c r="I1064" s="572" t="s">
        <v>537</v>
      </c>
      <c r="J1064" s="573" t="s">
        <v>105</v>
      </c>
      <c r="K1064" s="574" t="s">
        <v>128</v>
      </c>
      <c r="L1064" s="575" t="s">
        <v>260</v>
      </c>
      <c r="M1064" s="575" t="s">
        <v>261</v>
      </c>
      <c r="N1064" s="576"/>
      <c r="O1064" s="577">
        <v>0.27800000000000002</v>
      </c>
      <c r="P1064" s="578">
        <v>0</v>
      </c>
      <c r="Q1064" s="579">
        <v>0</v>
      </c>
      <c r="R1064" s="580">
        <v>0</v>
      </c>
    </row>
    <row r="1065" spans="1:18" s="306" customFormat="1" ht="12.75" customHeight="1" x14ac:dyDescent="0.25">
      <c r="A1065" s="565">
        <v>47095</v>
      </c>
      <c r="B1065" s="566" t="s">
        <v>1420</v>
      </c>
      <c r="C1065" s="567"/>
      <c r="D1065" s="568" t="s">
        <v>3791</v>
      </c>
      <c r="E1065" s="569" t="s">
        <v>900</v>
      </c>
      <c r="F1065" s="570" t="s">
        <v>901</v>
      </c>
      <c r="G1065" s="570"/>
      <c r="H1065" s="571">
        <v>42117</v>
      </c>
      <c r="I1065" s="572" t="s">
        <v>537</v>
      </c>
      <c r="J1065" s="573" t="s">
        <v>105</v>
      </c>
      <c r="K1065" s="574" t="s">
        <v>124</v>
      </c>
      <c r="L1065" s="575" t="s">
        <v>92</v>
      </c>
      <c r="M1065" s="575" t="s">
        <v>195</v>
      </c>
      <c r="N1065" s="576"/>
      <c r="O1065" s="577">
        <v>0.17</v>
      </c>
      <c r="P1065" s="578">
        <v>0</v>
      </c>
      <c r="Q1065" s="579">
        <v>0</v>
      </c>
      <c r="R1065" s="580">
        <v>9.1999999999999998E-2</v>
      </c>
    </row>
    <row r="1066" spans="1:18" s="306" customFormat="1" ht="12.75" customHeight="1" x14ac:dyDescent="0.25">
      <c r="A1066" s="565">
        <v>47096</v>
      </c>
      <c r="B1066" s="566" t="s">
        <v>3984</v>
      </c>
      <c r="C1066" s="567"/>
      <c r="D1066" s="568" t="s">
        <v>3791</v>
      </c>
      <c r="E1066" s="569" t="s">
        <v>900</v>
      </c>
      <c r="F1066" s="570" t="s">
        <v>901</v>
      </c>
      <c r="G1066" s="570"/>
      <c r="H1066" s="571">
        <v>42117</v>
      </c>
      <c r="I1066" s="572" t="s">
        <v>537</v>
      </c>
      <c r="J1066" s="573" t="s">
        <v>105</v>
      </c>
      <c r="K1066" s="574" t="s">
        <v>84</v>
      </c>
      <c r="L1066" s="575" t="s">
        <v>163</v>
      </c>
      <c r="M1066" s="575" t="s">
        <v>107</v>
      </c>
      <c r="N1066" s="576"/>
      <c r="O1066" s="577">
        <v>0.15</v>
      </c>
      <c r="P1066" s="578">
        <v>0</v>
      </c>
      <c r="Q1066" s="579">
        <v>0</v>
      </c>
      <c r="R1066" s="580">
        <v>0</v>
      </c>
    </row>
    <row r="1067" spans="1:18" s="306" customFormat="1" ht="12.75" customHeight="1" x14ac:dyDescent="0.25">
      <c r="A1067" s="565">
        <v>47097</v>
      </c>
      <c r="B1067" s="566" t="s">
        <v>3985</v>
      </c>
      <c r="C1067" s="567"/>
      <c r="D1067" s="568" t="s">
        <v>3791</v>
      </c>
      <c r="E1067" s="569" t="s">
        <v>900</v>
      </c>
      <c r="F1067" s="570" t="s">
        <v>901</v>
      </c>
      <c r="G1067" s="570"/>
      <c r="H1067" s="571">
        <v>42118</v>
      </c>
      <c r="I1067" s="572" t="s">
        <v>537</v>
      </c>
      <c r="J1067" s="573" t="s">
        <v>105</v>
      </c>
      <c r="K1067" s="574" t="s">
        <v>390</v>
      </c>
      <c r="L1067" s="575" t="s">
        <v>195</v>
      </c>
      <c r="M1067" s="575" t="s">
        <v>195</v>
      </c>
      <c r="N1067" s="576"/>
      <c r="O1067" s="577">
        <v>0.99</v>
      </c>
      <c r="P1067" s="578">
        <v>0</v>
      </c>
      <c r="Q1067" s="579">
        <v>0</v>
      </c>
      <c r="R1067" s="580">
        <v>0</v>
      </c>
    </row>
    <row r="1068" spans="1:18" s="306" customFormat="1" ht="12.75" customHeight="1" x14ac:dyDescent="0.25">
      <c r="A1068" s="565">
        <v>47125</v>
      </c>
      <c r="B1068" s="566" t="s">
        <v>1421</v>
      </c>
      <c r="C1068" s="567">
        <v>875</v>
      </c>
      <c r="D1068" s="568" t="s">
        <v>654</v>
      </c>
      <c r="E1068" s="569" t="s">
        <v>110</v>
      </c>
      <c r="F1068" s="570" t="s">
        <v>111</v>
      </c>
      <c r="G1068" s="570"/>
      <c r="H1068" s="571">
        <v>42125</v>
      </c>
      <c r="I1068" s="572" t="s">
        <v>438</v>
      </c>
      <c r="J1068" s="573" t="s">
        <v>83</v>
      </c>
      <c r="K1068" s="574" t="s">
        <v>218</v>
      </c>
      <c r="L1068" s="575" t="s">
        <v>83</v>
      </c>
      <c r="M1068" s="575" t="s">
        <v>83</v>
      </c>
      <c r="N1068" s="576"/>
      <c r="O1068" s="577">
        <v>0.23599999999999999</v>
      </c>
      <c r="P1068" s="578">
        <v>0.189</v>
      </c>
      <c r="Q1068" s="579">
        <v>0.189</v>
      </c>
      <c r="R1068" s="580">
        <v>0</v>
      </c>
    </row>
    <row r="1069" spans="1:18" s="306" customFormat="1" ht="12.75" customHeight="1" x14ac:dyDescent="0.25">
      <c r="A1069" s="565">
        <v>47126</v>
      </c>
      <c r="B1069" s="566" t="s">
        <v>3986</v>
      </c>
      <c r="C1069" s="567"/>
      <c r="D1069" s="568" t="s">
        <v>3791</v>
      </c>
      <c r="E1069" s="569" t="s">
        <v>900</v>
      </c>
      <c r="F1069" s="570" t="s">
        <v>901</v>
      </c>
      <c r="G1069" s="570"/>
      <c r="H1069" s="571">
        <v>42123</v>
      </c>
      <c r="I1069" s="572" t="s">
        <v>537</v>
      </c>
      <c r="J1069" s="573" t="s">
        <v>105</v>
      </c>
      <c r="K1069" s="574" t="s">
        <v>390</v>
      </c>
      <c r="L1069" s="575" t="s">
        <v>195</v>
      </c>
      <c r="M1069" s="575" t="s">
        <v>195</v>
      </c>
      <c r="N1069" s="576"/>
      <c r="O1069" s="577">
        <v>0.13200000000000001</v>
      </c>
      <c r="P1069" s="578">
        <v>0</v>
      </c>
      <c r="Q1069" s="579">
        <v>0</v>
      </c>
      <c r="R1069" s="580">
        <v>0</v>
      </c>
    </row>
    <row r="1070" spans="1:18" s="306" customFormat="1" ht="12.75" customHeight="1" x14ac:dyDescent="0.25">
      <c r="A1070" s="565">
        <v>47127</v>
      </c>
      <c r="B1070" s="566" t="s">
        <v>3987</v>
      </c>
      <c r="C1070" s="567"/>
      <c r="D1070" s="568" t="s">
        <v>3791</v>
      </c>
      <c r="E1070" s="569" t="s">
        <v>900</v>
      </c>
      <c r="F1070" s="570" t="s">
        <v>901</v>
      </c>
      <c r="G1070" s="570"/>
      <c r="H1070" s="571">
        <v>42123</v>
      </c>
      <c r="I1070" s="572" t="s">
        <v>537</v>
      </c>
      <c r="J1070" s="573" t="s">
        <v>105</v>
      </c>
      <c r="K1070" s="574" t="s">
        <v>390</v>
      </c>
      <c r="L1070" s="575" t="s">
        <v>195</v>
      </c>
      <c r="M1070" s="575" t="s">
        <v>195</v>
      </c>
      <c r="N1070" s="576"/>
      <c r="O1070" s="577">
        <v>0.14399999999999999</v>
      </c>
      <c r="P1070" s="578">
        <v>0</v>
      </c>
      <c r="Q1070" s="579">
        <v>0</v>
      </c>
      <c r="R1070" s="580">
        <v>0</v>
      </c>
    </row>
    <row r="1071" spans="1:18" s="306" customFormat="1" ht="12.75" customHeight="1" x14ac:dyDescent="0.25">
      <c r="A1071" s="565">
        <v>47128</v>
      </c>
      <c r="B1071" s="566" t="s">
        <v>3988</v>
      </c>
      <c r="C1071" s="567"/>
      <c r="D1071" s="568" t="s">
        <v>3791</v>
      </c>
      <c r="E1071" s="569" t="s">
        <v>900</v>
      </c>
      <c r="F1071" s="570" t="s">
        <v>901</v>
      </c>
      <c r="G1071" s="570"/>
      <c r="H1071" s="571">
        <v>42123</v>
      </c>
      <c r="I1071" s="572" t="s">
        <v>537</v>
      </c>
      <c r="J1071" s="573" t="s">
        <v>105</v>
      </c>
      <c r="K1071" s="574" t="s">
        <v>390</v>
      </c>
      <c r="L1071" s="575" t="s">
        <v>195</v>
      </c>
      <c r="M1071" s="575" t="s">
        <v>195</v>
      </c>
      <c r="N1071" s="576"/>
      <c r="O1071" s="577">
        <v>0.19500000000000001</v>
      </c>
      <c r="P1071" s="578">
        <v>0</v>
      </c>
      <c r="Q1071" s="579">
        <v>0</v>
      </c>
      <c r="R1071" s="580">
        <v>0</v>
      </c>
    </row>
    <row r="1072" spans="1:18" s="306" customFormat="1" ht="12.75" customHeight="1" x14ac:dyDescent="0.25">
      <c r="A1072" s="565">
        <v>47129</v>
      </c>
      <c r="B1072" s="566" t="s">
        <v>3989</v>
      </c>
      <c r="C1072" s="567"/>
      <c r="D1072" s="568" t="s">
        <v>3791</v>
      </c>
      <c r="E1072" s="569" t="s">
        <v>900</v>
      </c>
      <c r="F1072" s="570" t="s">
        <v>901</v>
      </c>
      <c r="G1072" s="570"/>
      <c r="H1072" s="571">
        <v>42125</v>
      </c>
      <c r="I1072" s="572" t="s">
        <v>537</v>
      </c>
      <c r="J1072" s="573" t="s">
        <v>105</v>
      </c>
      <c r="K1072" s="574" t="s">
        <v>390</v>
      </c>
      <c r="L1072" s="575" t="s">
        <v>195</v>
      </c>
      <c r="M1072" s="575" t="s">
        <v>195</v>
      </c>
      <c r="N1072" s="576"/>
      <c r="O1072" s="577">
        <v>0.129</v>
      </c>
      <c r="P1072" s="578">
        <v>0</v>
      </c>
      <c r="Q1072" s="579">
        <v>0</v>
      </c>
      <c r="R1072" s="580">
        <v>0</v>
      </c>
    </row>
    <row r="1073" spans="1:18" s="306" customFormat="1" ht="12.75" customHeight="1" x14ac:dyDescent="0.25">
      <c r="A1073" s="565">
        <v>47210</v>
      </c>
      <c r="B1073" s="566" t="s">
        <v>1422</v>
      </c>
      <c r="C1073" s="567">
        <v>41395</v>
      </c>
      <c r="D1073" s="568" t="s">
        <v>3286</v>
      </c>
      <c r="E1073" s="569" t="s">
        <v>900</v>
      </c>
      <c r="F1073" s="570" t="s">
        <v>901</v>
      </c>
      <c r="G1073" s="570"/>
      <c r="H1073" s="571">
        <v>42145</v>
      </c>
      <c r="I1073" s="572" t="s">
        <v>537</v>
      </c>
      <c r="J1073" s="573" t="s">
        <v>105</v>
      </c>
      <c r="K1073" s="574" t="s">
        <v>124</v>
      </c>
      <c r="L1073" s="575" t="s">
        <v>106</v>
      </c>
      <c r="M1073" s="575" t="s">
        <v>107</v>
      </c>
      <c r="N1073" s="576"/>
      <c r="O1073" s="577">
        <v>4.883</v>
      </c>
      <c r="P1073" s="578">
        <v>0</v>
      </c>
      <c r="Q1073" s="579">
        <v>0</v>
      </c>
      <c r="R1073" s="580">
        <v>2.3450000000000002</v>
      </c>
    </row>
    <row r="1074" spans="1:18" s="306" customFormat="1" ht="12.75" customHeight="1" x14ac:dyDescent="0.25">
      <c r="A1074" s="565">
        <v>47211</v>
      </c>
      <c r="B1074" s="566" t="s">
        <v>1423</v>
      </c>
      <c r="C1074" s="567">
        <v>40664</v>
      </c>
      <c r="D1074" s="568" t="s">
        <v>2792</v>
      </c>
      <c r="E1074" s="569" t="s">
        <v>900</v>
      </c>
      <c r="F1074" s="570" t="s">
        <v>901</v>
      </c>
      <c r="G1074" s="570"/>
      <c r="H1074" s="571">
        <v>42145</v>
      </c>
      <c r="I1074" s="572" t="s">
        <v>537</v>
      </c>
      <c r="J1074" s="573" t="s">
        <v>105</v>
      </c>
      <c r="K1074" s="574" t="s">
        <v>124</v>
      </c>
      <c r="L1074" s="575" t="s">
        <v>163</v>
      </c>
      <c r="M1074" s="575" t="s">
        <v>107</v>
      </c>
      <c r="N1074" s="576"/>
      <c r="O1074" s="577">
        <v>2</v>
      </c>
      <c r="P1074" s="578">
        <v>0</v>
      </c>
      <c r="Q1074" s="579">
        <v>0</v>
      </c>
      <c r="R1074" s="580">
        <v>1.083</v>
      </c>
    </row>
    <row r="1075" spans="1:18" s="306" customFormat="1" ht="12.75" customHeight="1" x14ac:dyDescent="0.25">
      <c r="A1075" s="565">
        <v>47263</v>
      </c>
      <c r="B1075" s="566" t="s">
        <v>3990</v>
      </c>
      <c r="C1075" s="567"/>
      <c r="D1075" s="568" t="s">
        <v>3791</v>
      </c>
      <c r="E1075" s="569" t="s">
        <v>900</v>
      </c>
      <c r="F1075" s="570" t="s">
        <v>901</v>
      </c>
      <c r="G1075" s="570"/>
      <c r="H1075" s="571">
        <v>42170</v>
      </c>
      <c r="I1075" s="572" t="s">
        <v>537</v>
      </c>
      <c r="J1075" s="573" t="s">
        <v>105</v>
      </c>
      <c r="K1075" s="574" t="s">
        <v>124</v>
      </c>
      <c r="L1075" s="575" t="s">
        <v>163</v>
      </c>
      <c r="M1075" s="575" t="s">
        <v>107</v>
      </c>
      <c r="N1075" s="576"/>
      <c r="O1075" s="577">
        <v>0.15</v>
      </c>
      <c r="P1075" s="578">
        <v>0</v>
      </c>
      <c r="Q1075" s="579">
        <v>0</v>
      </c>
      <c r="R1075" s="580">
        <v>0</v>
      </c>
    </row>
    <row r="1076" spans="1:18" s="306" customFormat="1" ht="12.75" customHeight="1" x14ac:dyDescent="0.25">
      <c r="A1076" s="565">
        <v>47264</v>
      </c>
      <c r="B1076" s="566" t="s">
        <v>3991</v>
      </c>
      <c r="C1076" s="567"/>
      <c r="D1076" s="568" t="s">
        <v>3791</v>
      </c>
      <c r="E1076" s="569" t="s">
        <v>900</v>
      </c>
      <c r="F1076" s="570" t="s">
        <v>901</v>
      </c>
      <c r="G1076" s="570"/>
      <c r="H1076" s="571">
        <v>42170</v>
      </c>
      <c r="I1076" s="572" t="s">
        <v>537</v>
      </c>
      <c r="J1076" s="573" t="s">
        <v>105</v>
      </c>
      <c r="K1076" s="574" t="s">
        <v>128</v>
      </c>
      <c r="L1076" s="575" t="s">
        <v>260</v>
      </c>
      <c r="M1076" s="575" t="s">
        <v>261</v>
      </c>
      <c r="N1076" s="576"/>
      <c r="O1076" s="577">
        <v>0.1</v>
      </c>
      <c r="P1076" s="578">
        <v>0</v>
      </c>
      <c r="Q1076" s="579">
        <v>0</v>
      </c>
      <c r="R1076" s="580">
        <v>0</v>
      </c>
    </row>
    <row r="1077" spans="1:18" s="306" customFormat="1" ht="12.75" customHeight="1" x14ac:dyDescent="0.25">
      <c r="A1077" s="565">
        <v>47265</v>
      </c>
      <c r="B1077" s="566" t="s">
        <v>1424</v>
      </c>
      <c r="C1077" s="567"/>
      <c r="D1077" s="568" t="s">
        <v>3791</v>
      </c>
      <c r="E1077" s="569" t="s">
        <v>900</v>
      </c>
      <c r="F1077" s="570" t="s">
        <v>901</v>
      </c>
      <c r="G1077" s="570"/>
      <c r="H1077" s="571">
        <v>42170</v>
      </c>
      <c r="I1077" s="572" t="s">
        <v>537</v>
      </c>
      <c r="J1077" s="573" t="s">
        <v>105</v>
      </c>
      <c r="K1077" s="574" t="s">
        <v>390</v>
      </c>
      <c r="L1077" s="575" t="s">
        <v>92</v>
      </c>
      <c r="M1077" s="575" t="s">
        <v>195</v>
      </c>
      <c r="N1077" s="576"/>
      <c r="O1077" s="577">
        <v>0.49</v>
      </c>
      <c r="P1077" s="578">
        <v>0</v>
      </c>
      <c r="Q1077" s="579">
        <v>0</v>
      </c>
      <c r="R1077" s="580">
        <v>0.20200000000000001</v>
      </c>
    </row>
    <row r="1078" spans="1:18" s="306" customFormat="1" ht="12.75" customHeight="1" x14ac:dyDescent="0.25">
      <c r="A1078" s="565">
        <v>47266</v>
      </c>
      <c r="B1078" s="566" t="s">
        <v>3992</v>
      </c>
      <c r="C1078" s="567"/>
      <c r="D1078" s="568" t="s">
        <v>3791</v>
      </c>
      <c r="E1078" s="569" t="s">
        <v>900</v>
      </c>
      <c r="F1078" s="570" t="s">
        <v>901</v>
      </c>
      <c r="G1078" s="570"/>
      <c r="H1078" s="571">
        <v>42179</v>
      </c>
      <c r="I1078" s="572" t="s">
        <v>537</v>
      </c>
      <c r="J1078" s="573" t="s">
        <v>105</v>
      </c>
      <c r="K1078" s="574" t="s">
        <v>128</v>
      </c>
      <c r="L1078" s="575" t="s">
        <v>260</v>
      </c>
      <c r="M1078" s="575" t="s">
        <v>261</v>
      </c>
      <c r="N1078" s="576"/>
      <c r="O1078" s="577">
        <v>0.1</v>
      </c>
      <c r="P1078" s="578">
        <v>0</v>
      </c>
      <c r="Q1078" s="579">
        <v>0</v>
      </c>
      <c r="R1078" s="580">
        <v>0</v>
      </c>
    </row>
    <row r="1079" spans="1:18" s="306" customFormat="1" ht="12.75" customHeight="1" x14ac:dyDescent="0.25">
      <c r="A1079" s="565">
        <v>47267</v>
      </c>
      <c r="B1079" s="566" t="s">
        <v>3993</v>
      </c>
      <c r="C1079" s="567"/>
      <c r="D1079" s="568" t="s">
        <v>3791</v>
      </c>
      <c r="E1079" s="569" t="s">
        <v>900</v>
      </c>
      <c r="F1079" s="570" t="s">
        <v>901</v>
      </c>
      <c r="G1079" s="570"/>
      <c r="H1079" s="571">
        <v>42179</v>
      </c>
      <c r="I1079" s="572" t="s">
        <v>537</v>
      </c>
      <c r="J1079" s="573" t="s">
        <v>105</v>
      </c>
      <c r="K1079" s="574" t="s">
        <v>135</v>
      </c>
      <c r="L1079" s="575" t="s">
        <v>260</v>
      </c>
      <c r="M1079" s="575" t="s">
        <v>261</v>
      </c>
      <c r="N1079" s="576"/>
      <c r="O1079" s="577">
        <v>0.24099999999999999</v>
      </c>
      <c r="P1079" s="578">
        <v>0</v>
      </c>
      <c r="Q1079" s="579">
        <v>0</v>
      </c>
      <c r="R1079" s="580">
        <v>0</v>
      </c>
    </row>
    <row r="1080" spans="1:18" s="306" customFormat="1" ht="12.75" customHeight="1" x14ac:dyDescent="0.25">
      <c r="A1080" s="565">
        <v>47281</v>
      </c>
      <c r="B1080" s="566" t="s">
        <v>1425</v>
      </c>
      <c r="C1080" s="567"/>
      <c r="D1080" s="568" t="s">
        <v>3791</v>
      </c>
      <c r="E1080" s="569" t="s">
        <v>900</v>
      </c>
      <c r="F1080" s="570" t="s">
        <v>901</v>
      </c>
      <c r="G1080" s="570"/>
      <c r="H1080" s="571">
        <v>42174</v>
      </c>
      <c r="I1080" s="572" t="s">
        <v>537</v>
      </c>
      <c r="J1080" s="573" t="s">
        <v>105</v>
      </c>
      <c r="K1080" s="574" t="s">
        <v>179</v>
      </c>
      <c r="L1080" s="575" t="s">
        <v>92</v>
      </c>
      <c r="M1080" s="575" t="s">
        <v>195</v>
      </c>
      <c r="N1080" s="576"/>
      <c r="O1080" s="577">
        <v>0.26</v>
      </c>
      <c r="P1080" s="578">
        <v>0</v>
      </c>
      <c r="Q1080" s="579">
        <v>0</v>
      </c>
      <c r="R1080" s="580">
        <v>0.252</v>
      </c>
    </row>
    <row r="1081" spans="1:18" s="306" customFormat="1" ht="12.75" customHeight="1" x14ac:dyDescent="0.25">
      <c r="A1081" s="565">
        <v>47282</v>
      </c>
      <c r="B1081" s="566" t="s">
        <v>3994</v>
      </c>
      <c r="C1081" s="567"/>
      <c r="D1081" s="568" t="s">
        <v>3791</v>
      </c>
      <c r="E1081" s="569" t="s">
        <v>900</v>
      </c>
      <c r="F1081" s="570" t="s">
        <v>901</v>
      </c>
      <c r="G1081" s="570"/>
      <c r="H1081" s="571">
        <v>42177</v>
      </c>
      <c r="I1081" s="572" t="s">
        <v>537</v>
      </c>
      <c r="J1081" s="573" t="s">
        <v>105</v>
      </c>
      <c r="K1081" s="574" t="s">
        <v>390</v>
      </c>
      <c r="L1081" s="575" t="s">
        <v>195</v>
      </c>
      <c r="M1081" s="575" t="s">
        <v>195</v>
      </c>
      <c r="N1081" s="576"/>
      <c r="O1081" s="577">
        <v>0.22500000000000001</v>
      </c>
      <c r="P1081" s="578">
        <v>0</v>
      </c>
      <c r="Q1081" s="579">
        <v>0</v>
      </c>
      <c r="R1081" s="580">
        <v>0</v>
      </c>
    </row>
    <row r="1082" spans="1:18" s="306" customFormat="1" ht="12.75" customHeight="1" x14ac:dyDescent="0.25">
      <c r="A1082" s="565">
        <v>47283</v>
      </c>
      <c r="B1082" s="566" t="s">
        <v>1426</v>
      </c>
      <c r="C1082" s="567"/>
      <c r="D1082" s="568" t="s">
        <v>3791</v>
      </c>
      <c r="E1082" s="569" t="s">
        <v>900</v>
      </c>
      <c r="F1082" s="570" t="s">
        <v>901</v>
      </c>
      <c r="G1082" s="570"/>
      <c r="H1082" s="571">
        <v>42177</v>
      </c>
      <c r="I1082" s="572" t="s">
        <v>534</v>
      </c>
      <c r="J1082" s="573" t="s">
        <v>92</v>
      </c>
      <c r="K1082" s="574" t="s">
        <v>93</v>
      </c>
      <c r="L1082" s="575" t="s">
        <v>92</v>
      </c>
      <c r="M1082" s="575" t="s">
        <v>92</v>
      </c>
      <c r="N1082" s="576"/>
      <c r="O1082" s="577">
        <v>0.186</v>
      </c>
      <c r="P1082" s="578">
        <v>0</v>
      </c>
      <c r="Q1082" s="579">
        <v>0</v>
      </c>
      <c r="R1082" s="580">
        <v>0</v>
      </c>
    </row>
    <row r="1083" spans="1:18" s="306" customFormat="1" ht="12.75" customHeight="1" x14ac:dyDescent="0.25">
      <c r="A1083" s="565">
        <v>47284</v>
      </c>
      <c r="B1083" s="566" t="s">
        <v>1427</v>
      </c>
      <c r="C1083" s="567"/>
      <c r="D1083" s="568" t="s">
        <v>3791</v>
      </c>
      <c r="E1083" s="569" t="s">
        <v>900</v>
      </c>
      <c r="F1083" s="570" t="s">
        <v>901</v>
      </c>
      <c r="G1083" s="570"/>
      <c r="H1083" s="571">
        <v>42177</v>
      </c>
      <c r="I1083" s="572" t="s">
        <v>537</v>
      </c>
      <c r="J1083" s="573" t="s">
        <v>105</v>
      </c>
      <c r="K1083" s="574" t="s">
        <v>140</v>
      </c>
      <c r="L1083" s="575" t="s">
        <v>195</v>
      </c>
      <c r="M1083" s="575" t="s">
        <v>195</v>
      </c>
      <c r="N1083" s="576"/>
      <c r="O1083" s="577">
        <v>0.18</v>
      </c>
      <c r="P1083" s="578">
        <v>0</v>
      </c>
      <c r="Q1083" s="579">
        <v>0</v>
      </c>
      <c r="R1083" s="580">
        <v>5.8000000000000003E-2</v>
      </c>
    </row>
    <row r="1084" spans="1:18" s="306" customFormat="1" ht="12.75" customHeight="1" x14ac:dyDescent="0.25">
      <c r="A1084" s="565">
        <v>47311</v>
      </c>
      <c r="B1084" s="566" t="s">
        <v>1428</v>
      </c>
      <c r="C1084" s="567"/>
      <c r="D1084" s="568" t="s">
        <v>3791</v>
      </c>
      <c r="E1084" s="569" t="s">
        <v>900</v>
      </c>
      <c r="F1084" s="570" t="s">
        <v>901</v>
      </c>
      <c r="G1084" s="570"/>
      <c r="H1084" s="571">
        <v>42209</v>
      </c>
      <c r="I1084" s="572" t="s">
        <v>82</v>
      </c>
      <c r="J1084" s="573" t="s">
        <v>83</v>
      </c>
      <c r="K1084" s="574" t="s">
        <v>112</v>
      </c>
      <c r="L1084" s="575" t="s">
        <v>83</v>
      </c>
      <c r="M1084" s="575" t="s">
        <v>83</v>
      </c>
      <c r="N1084" s="576"/>
      <c r="O1084" s="577">
        <v>0.75</v>
      </c>
      <c r="P1084" s="578">
        <v>0</v>
      </c>
      <c r="Q1084" s="579">
        <v>0</v>
      </c>
      <c r="R1084" s="580">
        <v>0.315</v>
      </c>
    </row>
    <row r="1085" spans="1:18" s="306" customFormat="1" ht="12.75" customHeight="1" x14ac:dyDescent="0.25">
      <c r="A1085" s="565">
        <v>47312</v>
      </c>
      <c r="B1085" s="566" t="s">
        <v>3995</v>
      </c>
      <c r="C1085" s="567"/>
      <c r="D1085" s="568" t="s">
        <v>3791</v>
      </c>
      <c r="E1085" s="569" t="s">
        <v>900</v>
      </c>
      <c r="F1085" s="570" t="s">
        <v>901</v>
      </c>
      <c r="G1085" s="570"/>
      <c r="H1085" s="571">
        <v>42200</v>
      </c>
      <c r="I1085" s="572" t="s">
        <v>537</v>
      </c>
      <c r="J1085" s="573" t="s">
        <v>105</v>
      </c>
      <c r="K1085" s="574" t="s">
        <v>84</v>
      </c>
      <c r="L1085" s="575" t="s">
        <v>163</v>
      </c>
      <c r="M1085" s="575" t="s">
        <v>107</v>
      </c>
      <c r="N1085" s="576"/>
      <c r="O1085" s="577">
        <v>0.49099999999999999</v>
      </c>
      <c r="P1085" s="578">
        <v>0</v>
      </c>
      <c r="Q1085" s="579">
        <v>0</v>
      </c>
      <c r="R1085" s="580">
        <v>0</v>
      </c>
    </row>
    <row r="1086" spans="1:18" s="306" customFormat="1" ht="12.75" customHeight="1" x14ac:dyDescent="0.25">
      <c r="A1086" s="565">
        <v>47313</v>
      </c>
      <c r="B1086" s="566" t="s">
        <v>3996</v>
      </c>
      <c r="C1086" s="567"/>
      <c r="D1086" s="568" t="s">
        <v>3791</v>
      </c>
      <c r="E1086" s="569" t="s">
        <v>900</v>
      </c>
      <c r="F1086" s="570" t="s">
        <v>901</v>
      </c>
      <c r="G1086" s="570"/>
      <c r="H1086" s="571">
        <v>42200</v>
      </c>
      <c r="I1086" s="572" t="s">
        <v>537</v>
      </c>
      <c r="J1086" s="573" t="s">
        <v>105</v>
      </c>
      <c r="K1086" s="574" t="s">
        <v>84</v>
      </c>
      <c r="L1086" s="575" t="s">
        <v>163</v>
      </c>
      <c r="M1086" s="575" t="s">
        <v>107</v>
      </c>
      <c r="N1086" s="576"/>
      <c r="O1086" s="577">
        <v>0.371</v>
      </c>
      <c r="P1086" s="578">
        <v>0</v>
      </c>
      <c r="Q1086" s="579">
        <v>0</v>
      </c>
      <c r="R1086" s="580">
        <v>0</v>
      </c>
    </row>
    <row r="1087" spans="1:18" s="306" customFormat="1" ht="12.75" customHeight="1" x14ac:dyDescent="0.25">
      <c r="A1087" s="565">
        <v>47357</v>
      </c>
      <c r="B1087" s="566" t="s">
        <v>1429</v>
      </c>
      <c r="C1087" s="567">
        <v>38868</v>
      </c>
      <c r="D1087" s="568" t="s">
        <v>2750</v>
      </c>
      <c r="E1087" s="569" t="s">
        <v>900</v>
      </c>
      <c r="F1087" s="570" t="s">
        <v>901</v>
      </c>
      <c r="G1087" s="570"/>
      <c r="H1087" s="571">
        <v>42206</v>
      </c>
      <c r="I1087" s="572" t="s">
        <v>534</v>
      </c>
      <c r="J1087" s="573" t="s">
        <v>92</v>
      </c>
      <c r="K1087" s="574" t="s">
        <v>93</v>
      </c>
      <c r="L1087" s="575" t="s">
        <v>92</v>
      </c>
      <c r="M1087" s="575" t="s">
        <v>92</v>
      </c>
      <c r="N1087" s="576"/>
      <c r="O1087" s="577">
        <v>1.375</v>
      </c>
      <c r="P1087" s="578">
        <v>0</v>
      </c>
      <c r="Q1087" s="579">
        <v>0</v>
      </c>
      <c r="R1087" s="580">
        <v>0.49299999999999999</v>
      </c>
    </row>
    <row r="1088" spans="1:18" s="306" customFormat="1" ht="12.75" customHeight="1" x14ac:dyDescent="0.25">
      <c r="A1088" s="565">
        <v>47364</v>
      </c>
      <c r="B1088" s="566" t="s">
        <v>1430</v>
      </c>
      <c r="C1088" s="567">
        <v>41333</v>
      </c>
      <c r="D1088" s="568" t="s">
        <v>3239</v>
      </c>
      <c r="E1088" s="569" t="s">
        <v>900</v>
      </c>
      <c r="F1088" s="570" t="s">
        <v>901</v>
      </c>
      <c r="G1088" s="570"/>
      <c r="H1088" s="571">
        <v>42207</v>
      </c>
      <c r="I1088" s="572" t="s">
        <v>537</v>
      </c>
      <c r="J1088" s="573" t="s">
        <v>105</v>
      </c>
      <c r="K1088" s="574" t="s">
        <v>102</v>
      </c>
      <c r="L1088" s="575" t="s">
        <v>106</v>
      </c>
      <c r="M1088" s="575" t="s">
        <v>107</v>
      </c>
      <c r="N1088" s="576"/>
      <c r="O1088" s="577">
        <v>0.999</v>
      </c>
      <c r="P1088" s="578">
        <v>0</v>
      </c>
      <c r="Q1088" s="579">
        <v>0</v>
      </c>
      <c r="R1088" s="580">
        <v>0.54200000000000004</v>
      </c>
    </row>
    <row r="1089" spans="1:18" s="306" customFormat="1" ht="12.75" customHeight="1" x14ac:dyDescent="0.25">
      <c r="A1089" s="565">
        <v>47365</v>
      </c>
      <c r="B1089" s="566" t="s">
        <v>3997</v>
      </c>
      <c r="C1089" s="567"/>
      <c r="D1089" s="568" t="s">
        <v>3791</v>
      </c>
      <c r="E1089" s="569" t="s">
        <v>900</v>
      </c>
      <c r="F1089" s="570" t="s">
        <v>901</v>
      </c>
      <c r="G1089" s="570"/>
      <c r="H1089" s="571">
        <v>42207</v>
      </c>
      <c r="I1089" s="572" t="s">
        <v>537</v>
      </c>
      <c r="J1089" s="573" t="s">
        <v>105</v>
      </c>
      <c r="K1089" s="574" t="s">
        <v>102</v>
      </c>
      <c r="L1089" s="575" t="s">
        <v>106</v>
      </c>
      <c r="M1089" s="575" t="s">
        <v>107</v>
      </c>
      <c r="N1089" s="576"/>
      <c r="O1089" s="577">
        <v>0.41399999999999998</v>
      </c>
      <c r="P1089" s="578">
        <v>0</v>
      </c>
      <c r="Q1089" s="579">
        <v>0</v>
      </c>
      <c r="R1089" s="580">
        <v>0</v>
      </c>
    </row>
    <row r="1090" spans="1:18" s="306" customFormat="1" ht="12.75" customHeight="1" x14ac:dyDescent="0.25">
      <c r="A1090" s="565">
        <v>47366</v>
      </c>
      <c r="B1090" s="566" t="s">
        <v>1431</v>
      </c>
      <c r="C1090" s="567">
        <v>380</v>
      </c>
      <c r="D1090" s="568" t="s">
        <v>1432</v>
      </c>
      <c r="E1090" s="569" t="s">
        <v>115</v>
      </c>
      <c r="F1090" s="570" t="s">
        <v>111</v>
      </c>
      <c r="G1090" s="570"/>
      <c r="H1090" s="571">
        <v>10959</v>
      </c>
      <c r="I1090" s="572" t="s">
        <v>134</v>
      </c>
      <c r="J1090" s="573" t="s">
        <v>83</v>
      </c>
      <c r="K1090" s="574" t="s">
        <v>128</v>
      </c>
      <c r="L1090" s="575" t="s">
        <v>83</v>
      </c>
      <c r="M1090" s="575" t="s">
        <v>83</v>
      </c>
      <c r="N1090" s="576" t="s">
        <v>1433</v>
      </c>
      <c r="O1090" s="577">
        <v>35.1</v>
      </c>
      <c r="P1090" s="578">
        <v>22.646000000000001</v>
      </c>
      <c r="Q1090" s="579">
        <v>22.646000000000001</v>
      </c>
      <c r="R1090" s="580">
        <v>22.646000000000001</v>
      </c>
    </row>
    <row r="1091" spans="1:18" s="306" customFormat="1" ht="12.75" customHeight="1" x14ac:dyDescent="0.25">
      <c r="A1091" s="565">
        <v>47367</v>
      </c>
      <c r="B1091" s="566" t="s">
        <v>1434</v>
      </c>
      <c r="C1091" s="567">
        <v>380</v>
      </c>
      <c r="D1091" s="568" t="s">
        <v>1432</v>
      </c>
      <c r="E1091" s="569" t="s">
        <v>115</v>
      </c>
      <c r="F1091" s="570" t="s">
        <v>111</v>
      </c>
      <c r="G1091" s="570"/>
      <c r="H1091" s="571">
        <v>10959</v>
      </c>
      <c r="I1091" s="572" t="s">
        <v>134</v>
      </c>
      <c r="J1091" s="573" t="s">
        <v>83</v>
      </c>
      <c r="K1091" s="574" t="s">
        <v>128</v>
      </c>
      <c r="L1091" s="575" t="s">
        <v>83</v>
      </c>
      <c r="M1091" s="575" t="s">
        <v>83</v>
      </c>
      <c r="N1091" s="576" t="s">
        <v>1433</v>
      </c>
      <c r="O1091" s="577">
        <v>48.6</v>
      </c>
      <c r="P1091" s="578">
        <v>48.587000000000003</v>
      </c>
      <c r="Q1091" s="579">
        <v>48.587000000000003</v>
      </c>
      <c r="R1091" s="580">
        <v>48.244999999999997</v>
      </c>
    </row>
    <row r="1092" spans="1:18" s="306" customFormat="1" ht="12.75" customHeight="1" x14ac:dyDescent="0.25">
      <c r="A1092" s="565">
        <v>47368</v>
      </c>
      <c r="B1092" s="566" t="s">
        <v>1435</v>
      </c>
      <c r="C1092" s="567">
        <v>380</v>
      </c>
      <c r="D1092" s="568" t="s">
        <v>1432</v>
      </c>
      <c r="E1092" s="569" t="s">
        <v>115</v>
      </c>
      <c r="F1092" s="570" t="s">
        <v>111</v>
      </c>
      <c r="G1092" s="570"/>
      <c r="H1092" s="571">
        <v>10959</v>
      </c>
      <c r="I1092" s="572" t="s">
        <v>134</v>
      </c>
      <c r="J1092" s="573" t="s">
        <v>83</v>
      </c>
      <c r="K1092" s="574" t="s">
        <v>128</v>
      </c>
      <c r="L1092" s="575" t="s">
        <v>83</v>
      </c>
      <c r="M1092" s="575" t="s">
        <v>83</v>
      </c>
      <c r="N1092" s="576" t="s">
        <v>1433</v>
      </c>
      <c r="O1092" s="577">
        <v>48.6</v>
      </c>
      <c r="P1092" s="578">
        <v>48.587000000000003</v>
      </c>
      <c r="Q1092" s="579">
        <v>48.587000000000003</v>
      </c>
      <c r="R1092" s="580">
        <v>48.244999999999997</v>
      </c>
    </row>
    <row r="1093" spans="1:18" s="306" customFormat="1" ht="12.75" customHeight="1" x14ac:dyDescent="0.25">
      <c r="A1093" s="565">
        <v>47369</v>
      </c>
      <c r="B1093" s="566" t="s">
        <v>1436</v>
      </c>
      <c r="C1093" s="567">
        <v>380</v>
      </c>
      <c r="D1093" s="568" t="s">
        <v>1432</v>
      </c>
      <c r="E1093" s="569" t="s">
        <v>115</v>
      </c>
      <c r="F1093" s="570" t="s">
        <v>111</v>
      </c>
      <c r="G1093" s="570"/>
      <c r="H1093" s="571">
        <v>10959</v>
      </c>
      <c r="I1093" s="572" t="s">
        <v>134</v>
      </c>
      <c r="J1093" s="573" t="s">
        <v>83</v>
      </c>
      <c r="K1093" s="574" t="s">
        <v>128</v>
      </c>
      <c r="L1093" s="575" t="s">
        <v>83</v>
      </c>
      <c r="M1093" s="575" t="s">
        <v>83</v>
      </c>
      <c r="N1093" s="576" t="s">
        <v>1433</v>
      </c>
      <c r="O1093" s="577">
        <v>48.6</v>
      </c>
      <c r="P1093" s="578">
        <v>48.587000000000003</v>
      </c>
      <c r="Q1093" s="579">
        <v>48.587000000000003</v>
      </c>
      <c r="R1093" s="580">
        <v>48.244999999999997</v>
      </c>
    </row>
    <row r="1094" spans="1:18" s="306" customFormat="1" ht="12.75" customHeight="1" x14ac:dyDescent="0.25">
      <c r="A1094" s="565">
        <v>47370</v>
      </c>
      <c r="B1094" s="566" t="s">
        <v>1437</v>
      </c>
      <c r="C1094" s="567">
        <v>496</v>
      </c>
      <c r="D1094" s="568" t="s">
        <v>1438</v>
      </c>
      <c r="E1094" s="569" t="s">
        <v>115</v>
      </c>
      <c r="F1094" s="570" t="s">
        <v>111</v>
      </c>
      <c r="G1094" s="570"/>
      <c r="H1094" s="571">
        <v>20455</v>
      </c>
      <c r="I1094" s="572" t="s">
        <v>134</v>
      </c>
      <c r="J1094" s="573" t="s">
        <v>83</v>
      </c>
      <c r="K1094" s="574" t="s">
        <v>128</v>
      </c>
      <c r="L1094" s="575" t="s">
        <v>83</v>
      </c>
      <c r="M1094" s="575" t="s">
        <v>83</v>
      </c>
      <c r="N1094" s="576" t="s">
        <v>1439</v>
      </c>
      <c r="O1094" s="577">
        <v>47.7</v>
      </c>
      <c r="P1094" s="578">
        <v>47.792999999999999</v>
      </c>
      <c r="Q1094" s="579">
        <v>47.792999999999999</v>
      </c>
      <c r="R1094" s="580">
        <v>47.258000000000003</v>
      </c>
    </row>
    <row r="1095" spans="1:18" s="306" customFormat="1" ht="12.75" customHeight="1" x14ac:dyDescent="0.25">
      <c r="A1095" s="565">
        <v>47371</v>
      </c>
      <c r="B1095" s="566" t="s">
        <v>1440</v>
      </c>
      <c r="C1095" s="567">
        <v>496</v>
      </c>
      <c r="D1095" s="568" t="s">
        <v>1438</v>
      </c>
      <c r="E1095" s="569" t="s">
        <v>115</v>
      </c>
      <c r="F1095" s="570" t="s">
        <v>111</v>
      </c>
      <c r="G1095" s="570"/>
      <c r="H1095" s="571">
        <v>20455</v>
      </c>
      <c r="I1095" s="572" t="s">
        <v>134</v>
      </c>
      <c r="J1095" s="573" t="s">
        <v>83</v>
      </c>
      <c r="K1095" s="574" t="s">
        <v>128</v>
      </c>
      <c r="L1095" s="575" t="s">
        <v>83</v>
      </c>
      <c r="M1095" s="575" t="s">
        <v>83</v>
      </c>
      <c r="N1095" s="576" t="s">
        <v>1439</v>
      </c>
      <c r="O1095" s="577">
        <v>47.7</v>
      </c>
      <c r="P1095" s="578">
        <v>47.793999999999997</v>
      </c>
      <c r="Q1095" s="579">
        <v>47.793999999999997</v>
      </c>
      <c r="R1095" s="580">
        <v>47.258000000000003</v>
      </c>
    </row>
    <row r="1096" spans="1:18" s="306" customFormat="1" ht="12.75" customHeight="1" x14ac:dyDescent="0.25">
      <c r="A1096" s="565">
        <v>47372</v>
      </c>
      <c r="B1096" s="566" t="s">
        <v>1441</v>
      </c>
      <c r="C1096" s="567">
        <v>496</v>
      </c>
      <c r="D1096" s="568" t="s">
        <v>1438</v>
      </c>
      <c r="E1096" s="569" t="s">
        <v>115</v>
      </c>
      <c r="F1096" s="570" t="s">
        <v>111</v>
      </c>
      <c r="G1096" s="570"/>
      <c r="H1096" s="571">
        <v>20455</v>
      </c>
      <c r="I1096" s="572" t="s">
        <v>134</v>
      </c>
      <c r="J1096" s="573" t="s">
        <v>83</v>
      </c>
      <c r="K1096" s="574" t="s">
        <v>128</v>
      </c>
      <c r="L1096" s="575" t="s">
        <v>83</v>
      </c>
      <c r="M1096" s="575" t="s">
        <v>83</v>
      </c>
      <c r="N1096" s="576" t="s">
        <v>1439</v>
      </c>
      <c r="O1096" s="577">
        <v>47.7</v>
      </c>
      <c r="P1096" s="578">
        <v>47.793999999999997</v>
      </c>
      <c r="Q1096" s="579">
        <v>47.793999999999997</v>
      </c>
      <c r="R1096" s="580">
        <v>47.258000000000003</v>
      </c>
    </row>
    <row r="1097" spans="1:18" s="306" customFormat="1" ht="12.75" customHeight="1" x14ac:dyDescent="0.25">
      <c r="A1097" s="565">
        <v>47373</v>
      </c>
      <c r="B1097" s="566" t="s">
        <v>1442</v>
      </c>
      <c r="C1097" s="567">
        <v>496</v>
      </c>
      <c r="D1097" s="568" t="s">
        <v>1438</v>
      </c>
      <c r="E1097" s="569" t="s">
        <v>115</v>
      </c>
      <c r="F1097" s="570" t="s">
        <v>111</v>
      </c>
      <c r="G1097" s="570"/>
      <c r="H1097" s="571">
        <v>20455</v>
      </c>
      <c r="I1097" s="572" t="s">
        <v>134</v>
      </c>
      <c r="J1097" s="573" t="s">
        <v>83</v>
      </c>
      <c r="K1097" s="574" t="s">
        <v>128</v>
      </c>
      <c r="L1097" s="575" t="s">
        <v>83</v>
      </c>
      <c r="M1097" s="575" t="s">
        <v>83</v>
      </c>
      <c r="N1097" s="576" t="s">
        <v>1439</v>
      </c>
      <c r="O1097" s="577">
        <v>47.7</v>
      </c>
      <c r="P1097" s="578">
        <v>47.793999999999997</v>
      </c>
      <c r="Q1097" s="579">
        <v>47.793999999999997</v>
      </c>
      <c r="R1097" s="580">
        <v>47.258000000000003</v>
      </c>
    </row>
    <row r="1098" spans="1:18" s="306" customFormat="1" ht="12.75" customHeight="1" x14ac:dyDescent="0.25">
      <c r="A1098" s="565">
        <v>47374</v>
      </c>
      <c r="B1098" s="566" t="s">
        <v>1443</v>
      </c>
      <c r="C1098" s="567">
        <v>38374</v>
      </c>
      <c r="D1098" s="568" t="s">
        <v>2659</v>
      </c>
      <c r="E1098" s="569" t="s">
        <v>900</v>
      </c>
      <c r="F1098" s="570" t="s">
        <v>901</v>
      </c>
      <c r="G1098" s="570"/>
      <c r="H1098" s="571">
        <v>42220</v>
      </c>
      <c r="I1098" s="572" t="s">
        <v>162</v>
      </c>
      <c r="J1098" s="573" t="s">
        <v>105</v>
      </c>
      <c r="K1098" s="574" t="s">
        <v>140</v>
      </c>
      <c r="L1098" s="575" t="s">
        <v>195</v>
      </c>
      <c r="M1098" s="575" t="s">
        <v>195</v>
      </c>
      <c r="N1098" s="576"/>
      <c r="O1098" s="577">
        <v>4.26</v>
      </c>
      <c r="P1098" s="578">
        <v>0</v>
      </c>
      <c r="Q1098" s="579">
        <v>0</v>
      </c>
      <c r="R1098" s="580">
        <v>2.3330000000000002</v>
      </c>
    </row>
    <row r="1099" spans="1:18" s="306" customFormat="1" ht="12.75" customHeight="1" x14ac:dyDescent="0.25">
      <c r="A1099" s="565">
        <v>47377</v>
      </c>
      <c r="B1099" s="566" t="s">
        <v>1444</v>
      </c>
      <c r="C1099" s="567">
        <v>38531</v>
      </c>
      <c r="D1099" s="568" t="s">
        <v>2676</v>
      </c>
      <c r="E1099" s="569" t="s">
        <v>900</v>
      </c>
      <c r="F1099" s="570" t="s">
        <v>901</v>
      </c>
      <c r="G1099" s="570"/>
      <c r="H1099" s="571">
        <v>42223</v>
      </c>
      <c r="I1099" s="572" t="s">
        <v>162</v>
      </c>
      <c r="J1099" s="573" t="s">
        <v>105</v>
      </c>
      <c r="K1099" s="574" t="s">
        <v>140</v>
      </c>
      <c r="L1099" s="575" t="s">
        <v>195</v>
      </c>
      <c r="M1099" s="575" t="s">
        <v>195</v>
      </c>
      <c r="N1099" s="576"/>
      <c r="O1099" s="577">
        <v>0.75</v>
      </c>
      <c r="P1099" s="578">
        <v>0</v>
      </c>
      <c r="Q1099" s="579">
        <v>0</v>
      </c>
      <c r="R1099" s="580">
        <v>0.437</v>
      </c>
    </row>
    <row r="1100" spans="1:18" s="306" customFormat="1" ht="12.75" customHeight="1" x14ac:dyDescent="0.25">
      <c r="A1100" s="565">
        <v>47378</v>
      </c>
      <c r="B1100" s="566" t="s">
        <v>1445</v>
      </c>
      <c r="C1100" s="567">
        <v>38530</v>
      </c>
      <c r="D1100" s="568" t="s">
        <v>2675</v>
      </c>
      <c r="E1100" s="569" t="s">
        <v>900</v>
      </c>
      <c r="F1100" s="570" t="s">
        <v>901</v>
      </c>
      <c r="G1100" s="570"/>
      <c r="H1100" s="571">
        <v>42223</v>
      </c>
      <c r="I1100" s="572" t="s">
        <v>162</v>
      </c>
      <c r="J1100" s="573" t="s">
        <v>105</v>
      </c>
      <c r="K1100" s="574" t="s">
        <v>140</v>
      </c>
      <c r="L1100" s="575" t="s">
        <v>195</v>
      </c>
      <c r="M1100" s="575" t="s">
        <v>195</v>
      </c>
      <c r="N1100" s="576"/>
      <c r="O1100" s="577">
        <v>0.75</v>
      </c>
      <c r="P1100" s="578">
        <v>0</v>
      </c>
      <c r="Q1100" s="579">
        <v>0</v>
      </c>
      <c r="R1100" s="580">
        <v>0.437</v>
      </c>
    </row>
    <row r="1101" spans="1:18" s="306" customFormat="1" ht="12.75" customHeight="1" x14ac:dyDescent="0.25">
      <c r="A1101" s="565">
        <v>47379</v>
      </c>
      <c r="B1101" s="566" t="s">
        <v>3998</v>
      </c>
      <c r="C1101" s="567"/>
      <c r="D1101" s="568" t="s">
        <v>3791</v>
      </c>
      <c r="E1101" s="569" t="s">
        <v>900</v>
      </c>
      <c r="F1101" s="570" t="s">
        <v>901</v>
      </c>
      <c r="G1101" s="570"/>
      <c r="H1101" s="571">
        <v>42227</v>
      </c>
      <c r="I1101" s="572" t="s">
        <v>537</v>
      </c>
      <c r="J1101" s="573" t="s">
        <v>105</v>
      </c>
      <c r="K1101" s="574" t="s">
        <v>124</v>
      </c>
      <c r="L1101" s="575" t="s">
        <v>163</v>
      </c>
      <c r="M1101" s="575" t="s">
        <v>107</v>
      </c>
      <c r="N1101" s="576"/>
      <c r="O1101" s="577">
        <v>0.27800000000000002</v>
      </c>
      <c r="P1101" s="578">
        <v>0</v>
      </c>
      <c r="Q1101" s="579">
        <v>0</v>
      </c>
      <c r="R1101" s="580">
        <v>0</v>
      </c>
    </row>
    <row r="1102" spans="1:18" s="306" customFormat="1" ht="12.75" customHeight="1" x14ac:dyDescent="0.25">
      <c r="A1102" s="565">
        <v>47390</v>
      </c>
      <c r="B1102" s="566" t="s">
        <v>1446</v>
      </c>
      <c r="C1102" s="567">
        <v>1288</v>
      </c>
      <c r="D1102" s="568" t="s">
        <v>1447</v>
      </c>
      <c r="E1102" s="569" t="s">
        <v>121</v>
      </c>
      <c r="F1102" s="570" t="s">
        <v>89</v>
      </c>
      <c r="G1102" s="570" t="s">
        <v>90</v>
      </c>
      <c r="H1102" s="571">
        <v>36892</v>
      </c>
      <c r="I1102" s="572" t="s">
        <v>1448</v>
      </c>
      <c r="J1102" s="573" t="s">
        <v>117</v>
      </c>
      <c r="K1102" s="574" t="s">
        <v>128</v>
      </c>
      <c r="L1102" s="575" t="s">
        <v>245</v>
      </c>
      <c r="M1102" s="575" t="s">
        <v>117</v>
      </c>
      <c r="N1102" s="576"/>
      <c r="O1102" s="577">
        <v>282.74399999999997</v>
      </c>
      <c r="P1102" s="578">
        <v>172.83099999999999</v>
      </c>
      <c r="Q1102" s="579">
        <v>172.83099999999999</v>
      </c>
      <c r="R1102" s="580">
        <v>164.666</v>
      </c>
    </row>
    <row r="1103" spans="1:18" s="306" customFormat="1" ht="12.75" customHeight="1" x14ac:dyDescent="0.25">
      <c r="A1103" s="565">
        <v>47391</v>
      </c>
      <c r="B1103" s="566" t="s">
        <v>1449</v>
      </c>
      <c r="C1103" s="567"/>
      <c r="D1103" s="568" t="s">
        <v>3791</v>
      </c>
      <c r="E1103" s="569" t="s">
        <v>900</v>
      </c>
      <c r="F1103" s="570" t="s">
        <v>901</v>
      </c>
      <c r="G1103" s="570"/>
      <c r="H1103" s="571">
        <v>42241</v>
      </c>
      <c r="I1103" s="572" t="s">
        <v>537</v>
      </c>
      <c r="J1103" s="573" t="s">
        <v>105</v>
      </c>
      <c r="K1103" s="574" t="s">
        <v>84</v>
      </c>
      <c r="L1103" s="575" t="s">
        <v>163</v>
      </c>
      <c r="M1103" s="575" t="s">
        <v>107</v>
      </c>
      <c r="N1103" s="576"/>
      <c r="O1103" s="577">
        <v>0.33500000000000002</v>
      </c>
      <c r="P1103" s="578">
        <v>0</v>
      </c>
      <c r="Q1103" s="579">
        <v>0</v>
      </c>
      <c r="R1103" s="580">
        <v>0.14599999999999999</v>
      </c>
    </row>
    <row r="1104" spans="1:18" s="306" customFormat="1" ht="12.75" customHeight="1" x14ac:dyDescent="0.25">
      <c r="A1104" s="565">
        <v>47392</v>
      </c>
      <c r="B1104" s="566" t="s">
        <v>1450</v>
      </c>
      <c r="C1104" s="567"/>
      <c r="D1104" s="568" t="s">
        <v>3791</v>
      </c>
      <c r="E1104" s="569" t="s">
        <v>900</v>
      </c>
      <c r="F1104" s="570" t="s">
        <v>901</v>
      </c>
      <c r="G1104" s="570"/>
      <c r="H1104" s="571">
        <v>42241</v>
      </c>
      <c r="I1104" s="572" t="s">
        <v>537</v>
      </c>
      <c r="J1104" s="573" t="s">
        <v>105</v>
      </c>
      <c r="K1104" s="574" t="s">
        <v>84</v>
      </c>
      <c r="L1104" s="575" t="s">
        <v>163</v>
      </c>
      <c r="M1104" s="575" t="s">
        <v>107</v>
      </c>
      <c r="N1104" s="576"/>
      <c r="O1104" s="577">
        <v>0.3</v>
      </c>
      <c r="P1104" s="578">
        <v>0</v>
      </c>
      <c r="Q1104" s="579">
        <v>0</v>
      </c>
      <c r="R1104" s="580">
        <v>0.104</v>
      </c>
    </row>
    <row r="1105" spans="1:18" s="306" customFormat="1" ht="12.75" customHeight="1" x14ac:dyDescent="0.25">
      <c r="A1105" s="565">
        <v>47393</v>
      </c>
      <c r="B1105" s="566" t="s">
        <v>1451</v>
      </c>
      <c r="C1105" s="567"/>
      <c r="D1105" s="568" t="s">
        <v>3791</v>
      </c>
      <c r="E1105" s="569" t="s">
        <v>900</v>
      </c>
      <c r="F1105" s="570" t="s">
        <v>901</v>
      </c>
      <c r="G1105" s="570"/>
      <c r="H1105" s="571">
        <v>42243</v>
      </c>
      <c r="I1105" s="572" t="s">
        <v>537</v>
      </c>
      <c r="J1105" s="573" t="s">
        <v>105</v>
      </c>
      <c r="K1105" s="574" t="s">
        <v>84</v>
      </c>
      <c r="L1105" s="575" t="s">
        <v>163</v>
      </c>
      <c r="M1105" s="575" t="s">
        <v>107</v>
      </c>
      <c r="N1105" s="576"/>
      <c r="O1105" s="577">
        <v>0.29499999999999998</v>
      </c>
      <c r="P1105" s="578">
        <v>0</v>
      </c>
      <c r="Q1105" s="579">
        <v>0</v>
      </c>
      <c r="R1105" s="580">
        <v>0.127</v>
      </c>
    </row>
    <row r="1106" spans="1:18" s="306" customFormat="1" ht="12.75" customHeight="1" x14ac:dyDescent="0.25">
      <c r="A1106" s="565">
        <v>47399</v>
      </c>
      <c r="B1106" s="566" t="s">
        <v>1452</v>
      </c>
      <c r="C1106" s="567"/>
      <c r="D1106" s="568" t="s">
        <v>3791</v>
      </c>
      <c r="E1106" s="569" t="s">
        <v>900</v>
      </c>
      <c r="F1106" s="570" t="s">
        <v>901</v>
      </c>
      <c r="G1106" s="570"/>
      <c r="H1106" s="571">
        <v>42240</v>
      </c>
      <c r="I1106" s="572" t="s">
        <v>162</v>
      </c>
      <c r="J1106" s="573" t="s">
        <v>105</v>
      </c>
      <c r="K1106" s="574" t="s">
        <v>362</v>
      </c>
      <c r="L1106" s="575" t="s">
        <v>106</v>
      </c>
      <c r="M1106" s="575" t="s">
        <v>107</v>
      </c>
      <c r="N1106" s="576"/>
      <c r="O1106" s="577">
        <v>0.83299999999999996</v>
      </c>
      <c r="P1106" s="578">
        <v>0</v>
      </c>
      <c r="Q1106" s="579">
        <v>0</v>
      </c>
      <c r="R1106" s="580">
        <v>0.40200000000000002</v>
      </c>
    </row>
    <row r="1107" spans="1:18" s="306" customFormat="1" ht="12.75" customHeight="1" x14ac:dyDescent="0.25">
      <c r="A1107" s="565">
        <v>47407</v>
      </c>
      <c r="B1107" s="566" t="s">
        <v>1453</v>
      </c>
      <c r="C1107" s="567"/>
      <c r="D1107" s="568" t="s">
        <v>3791</v>
      </c>
      <c r="E1107" s="569" t="s">
        <v>900</v>
      </c>
      <c r="F1107" s="570" t="s">
        <v>901</v>
      </c>
      <c r="G1107" s="570"/>
      <c r="H1107" s="571">
        <v>42240</v>
      </c>
      <c r="I1107" s="572" t="s">
        <v>162</v>
      </c>
      <c r="J1107" s="573" t="s">
        <v>105</v>
      </c>
      <c r="K1107" s="574" t="s">
        <v>362</v>
      </c>
      <c r="L1107" s="575" t="s">
        <v>106</v>
      </c>
      <c r="M1107" s="575" t="s">
        <v>107</v>
      </c>
      <c r="N1107" s="576"/>
      <c r="O1107" s="577">
        <v>9.5000000000000001E-2</v>
      </c>
      <c r="P1107" s="578">
        <v>0</v>
      </c>
      <c r="Q1107" s="579">
        <v>0</v>
      </c>
      <c r="R1107" s="580">
        <v>3.7999999999999999E-2</v>
      </c>
    </row>
    <row r="1108" spans="1:18" s="306" customFormat="1" ht="12.75" customHeight="1" x14ac:dyDescent="0.25">
      <c r="A1108" s="565">
        <v>47410</v>
      </c>
      <c r="B1108" s="566" t="s">
        <v>1454</v>
      </c>
      <c r="C1108" s="567"/>
      <c r="D1108" s="568" t="s">
        <v>3791</v>
      </c>
      <c r="E1108" s="569" t="s">
        <v>900</v>
      </c>
      <c r="F1108" s="570" t="s">
        <v>901</v>
      </c>
      <c r="G1108" s="570"/>
      <c r="H1108" s="571">
        <v>42243</v>
      </c>
      <c r="I1108" s="572" t="s">
        <v>537</v>
      </c>
      <c r="J1108" s="573" t="s">
        <v>105</v>
      </c>
      <c r="K1108" s="574" t="s">
        <v>84</v>
      </c>
      <c r="L1108" s="575" t="s">
        <v>163</v>
      </c>
      <c r="M1108" s="575" t="s">
        <v>107</v>
      </c>
      <c r="N1108" s="576"/>
      <c r="O1108" s="577">
        <v>0.22500000000000001</v>
      </c>
      <c r="P1108" s="578">
        <v>0</v>
      </c>
      <c r="Q1108" s="579">
        <v>0</v>
      </c>
      <c r="R1108" s="580">
        <v>0.106</v>
      </c>
    </row>
    <row r="1109" spans="1:18" s="306" customFormat="1" ht="12.75" customHeight="1" x14ac:dyDescent="0.25">
      <c r="A1109" s="565">
        <v>47411</v>
      </c>
      <c r="B1109" s="566" t="s">
        <v>1455</v>
      </c>
      <c r="C1109" s="567"/>
      <c r="D1109" s="568" t="s">
        <v>3791</v>
      </c>
      <c r="E1109" s="569" t="s">
        <v>900</v>
      </c>
      <c r="F1109" s="570" t="s">
        <v>901</v>
      </c>
      <c r="G1109" s="570"/>
      <c r="H1109" s="571">
        <v>42243</v>
      </c>
      <c r="I1109" s="572" t="s">
        <v>537</v>
      </c>
      <c r="J1109" s="573" t="s">
        <v>105</v>
      </c>
      <c r="K1109" s="574" t="s">
        <v>84</v>
      </c>
      <c r="L1109" s="575" t="s">
        <v>163</v>
      </c>
      <c r="M1109" s="575" t="s">
        <v>107</v>
      </c>
      <c r="N1109" s="576"/>
      <c r="O1109" s="577">
        <v>0.22500000000000001</v>
      </c>
      <c r="P1109" s="578">
        <v>0</v>
      </c>
      <c r="Q1109" s="579">
        <v>0</v>
      </c>
      <c r="R1109" s="580">
        <v>8.7999999999999995E-2</v>
      </c>
    </row>
    <row r="1110" spans="1:18" s="306" customFormat="1" ht="12.75" customHeight="1" x14ac:dyDescent="0.25">
      <c r="A1110" s="565">
        <v>47412</v>
      </c>
      <c r="B1110" s="566" t="s">
        <v>1456</v>
      </c>
      <c r="C1110" s="567"/>
      <c r="D1110" s="568" t="s">
        <v>3791</v>
      </c>
      <c r="E1110" s="569" t="s">
        <v>900</v>
      </c>
      <c r="F1110" s="570" t="s">
        <v>901</v>
      </c>
      <c r="G1110" s="570"/>
      <c r="H1110" s="571">
        <v>42248</v>
      </c>
      <c r="I1110" s="572" t="s">
        <v>537</v>
      </c>
      <c r="J1110" s="573" t="s">
        <v>105</v>
      </c>
      <c r="K1110" s="574" t="s">
        <v>84</v>
      </c>
      <c r="L1110" s="575" t="s">
        <v>163</v>
      </c>
      <c r="M1110" s="575" t="s">
        <v>107</v>
      </c>
      <c r="N1110" s="576"/>
      <c r="O1110" s="577">
        <v>0.22500000000000001</v>
      </c>
      <c r="P1110" s="578">
        <v>0</v>
      </c>
      <c r="Q1110" s="579">
        <v>0</v>
      </c>
      <c r="R1110" s="580">
        <v>7.3999999999999996E-2</v>
      </c>
    </row>
    <row r="1111" spans="1:18" s="306" customFormat="1" ht="12.75" customHeight="1" x14ac:dyDescent="0.25">
      <c r="A1111" s="565">
        <v>47413</v>
      </c>
      <c r="B1111" s="566" t="s">
        <v>3999</v>
      </c>
      <c r="C1111" s="567"/>
      <c r="D1111" s="568" t="s">
        <v>3791</v>
      </c>
      <c r="E1111" s="569" t="s">
        <v>900</v>
      </c>
      <c r="F1111" s="570" t="s">
        <v>901</v>
      </c>
      <c r="G1111" s="570"/>
      <c r="H1111" s="571">
        <v>42248</v>
      </c>
      <c r="I1111" s="572" t="s">
        <v>537</v>
      </c>
      <c r="J1111" s="573" t="s">
        <v>105</v>
      </c>
      <c r="K1111" s="574" t="s">
        <v>84</v>
      </c>
      <c r="L1111" s="575" t="s">
        <v>163</v>
      </c>
      <c r="M1111" s="575" t="s">
        <v>107</v>
      </c>
      <c r="N1111" s="576"/>
      <c r="O1111" s="577">
        <v>0.15</v>
      </c>
      <c r="P1111" s="578">
        <v>0</v>
      </c>
      <c r="Q1111" s="579">
        <v>0</v>
      </c>
      <c r="R1111" s="580">
        <v>0</v>
      </c>
    </row>
    <row r="1112" spans="1:18" s="306" customFormat="1" ht="12.75" customHeight="1" x14ac:dyDescent="0.25">
      <c r="A1112" s="565">
        <v>47414</v>
      </c>
      <c r="B1112" s="566" t="s">
        <v>4000</v>
      </c>
      <c r="C1112" s="567"/>
      <c r="D1112" s="568" t="s">
        <v>3791</v>
      </c>
      <c r="E1112" s="569" t="s">
        <v>900</v>
      </c>
      <c r="F1112" s="570" t="s">
        <v>901</v>
      </c>
      <c r="G1112" s="570"/>
      <c r="H1112" s="571">
        <v>42248</v>
      </c>
      <c r="I1112" s="572" t="s">
        <v>537</v>
      </c>
      <c r="J1112" s="573" t="s">
        <v>105</v>
      </c>
      <c r="K1112" s="574" t="s">
        <v>84</v>
      </c>
      <c r="L1112" s="575" t="s">
        <v>163</v>
      </c>
      <c r="M1112" s="575" t="s">
        <v>107</v>
      </c>
      <c r="N1112" s="576"/>
      <c r="O1112" s="577">
        <v>0.1</v>
      </c>
      <c r="P1112" s="578">
        <v>0</v>
      </c>
      <c r="Q1112" s="579">
        <v>0</v>
      </c>
      <c r="R1112" s="580">
        <v>0</v>
      </c>
    </row>
    <row r="1113" spans="1:18" s="306" customFormat="1" ht="12.75" customHeight="1" x14ac:dyDescent="0.25">
      <c r="A1113" s="565">
        <v>47415</v>
      </c>
      <c r="B1113" s="566" t="s">
        <v>4001</v>
      </c>
      <c r="C1113" s="567"/>
      <c r="D1113" s="568" t="s">
        <v>3791</v>
      </c>
      <c r="E1113" s="569" t="s">
        <v>900</v>
      </c>
      <c r="F1113" s="570" t="s">
        <v>901</v>
      </c>
      <c r="G1113" s="570"/>
      <c r="H1113" s="571">
        <v>42250</v>
      </c>
      <c r="I1113" s="572" t="s">
        <v>537</v>
      </c>
      <c r="J1113" s="573" t="s">
        <v>105</v>
      </c>
      <c r="K1113" s="574" t="s">
        <v>84</v>
      </c>
      <c r="L1113" s="575" t="s">
        <v>163</v>
      </c>
      <c r="M1113" s="575" t="s">
        <v>107</v>
      </c>
      <c r="N1113" s="576"/>
      <c r="O1113" s="577">
        <v>0.75</v>
      </c>
      <c r="P1113" s="578">
        <v>0</v>
      </c>
      <c r="Q1113" s="579">
        <v>0</v>
      </c>
      <c r="R1113" s="580">
        <v>0</v>
      </c>
    </row>
    <row r="1114" spans="1:18" s="306" customFormat="1" ht="12.75" customHeight="1" x14ac:dyDescent="0.25">
      <c r="A1114" s="565">
        <v>47419</v>
      </c>
      <c r="B1114" s="566" t="s">
        <v>1457</v>
      </c>
      <c r="C1114" s="567">
        <v>40595</v>
      </c>
      <c r="D1114" s="568" t="s">
        <v>2766</v>
      </c>
      <c r="E1114" s="569" t="s">
        <v>900</v>
      </c>
      <c r="F1114" s="570" t="s">
        <v>901</v>
      </c>
      <c r="G1114" s="570"/>
      <c r="H1114" s="571">
        <v>42240</v>
      </c>
      <c r="I1114" s="572" t="s">
        <v>162</v>
      </c>
      <c r="J1114" s="573" t="s">
        <v>105</v>
      </c>
      <c r="K1114" s="574" t="s">
        <v>218</v>
      </c>
      <c r="L1114" s="575" t="s">
        <v>106</v>
      </c>
      <c r="M1114" s="575" t="s">
        <v>107</v>
      </c>
      <c r="N1114" s="576"/>
      <c r="O1114" s="577">
        <v>3.3</v>
      </c>
      <c r="P1114" s="578">
        <v>0</v>
      </c>
      <c r="Q1114" s="579">
        <v>0</v>
      </c>
      <c r="R1114" s="580">
        <v>2.0459999999999998</v>
      </c>
    </row>
    <row r="1115" spans="1:18" s="306" customFormat="1" ht="12.75" customHeight="1" x14ac:dyDescent="0.25">
      <c r="A1115" s="565">
        <v>47420</v>
      </c>
      <c r="B1115" s="566" t="s">
        <v>1458</v>
      </c>
      <c r="C1115" s="567"/>
      <c r="D1115" s="568" t="s">
        <v>3791</v>
      </c>
      <c r="E1115" s="569" t="s">
        <v>900</v>
      </c>
      <c r="F1115" s="570" t="s">
        <v>901</v>
      </c>
      <c r="G1115" s="570"/>
      <c r="H1115" s="571">
        <v>42240</v>
      </c>
      <c r="I1115" s="572" t="s">
        <v>162</v>
      </c>
      <c r="J1115" s="573" t="s">
        <v>105</v>
      </c>
      <c r="K1115" s="574" t="s">
        <v>218</v>
      </c>
      <c r="L1115" s="575" t="s">
        <v>106</v>
      </c>
      <c r="M1115" s="575" t="s">
        <v>107</v>
      </c>
      <c r="N1115" s="576"/>
      <c r="O1115" s="577">
        <v>3.34</v>
      </c>
      <c r="P1115" s="578">
        <v>0</v>
      </c>
      <c r="Q1115" s="579">
        <v>0</v>
      </c>
      <c r="R1115" s="580">
        <v>1.8049999999999999</v>
      </c>
    </row>
    <row r="1116" spans="1:18" s="306" customFormat="1" ht="12.75" customHeight="1" x14ac:dyDescent="0.25">
      <c r="A1116" s="565">
        <v>47421</v>
      </c>
      <c r="B1116" s="566" t="s">
        <v>1459</v>
      </c>
      <c r="C1116" s="567"/>
      <c r="D1116" s="568" t="s">
        <v>3791</v>
      </c>
      <c r="E1116" s="569" t="s">
        <v>900</v>
      </c>
      <c r="F1116" s="570" t="s">
        <v>901</v>
      </c>
      <c r="G1116" s="570"/>
      <c r="H1116" s="571">
        <v>42240</v>
      </c>
      <c r="I1116" s="572" t="s">
        <v>162</v>
      </c>
      <c r="J1116" s="573" t="s">
        <v>105</v>
      </c>
      <c r="K1116" s="574" t="s">
        <v>362</v>
      </c>
      <c r="L1116" s="575" t="s">
        <v>106</v>
      </c>
      <c r="M1116" s="575" t="s">
        <v>107</v>
      </c>
      <c r="N1116" s="576"/>
      <c r="O1116" s="577">
        <v>2.5</v>
      </c>
      <c r="P1116" s="578">
        <v>0</v>
      </c>
      <c r="Q1116" s="579">
        <v>0</v>
      </c>
      <c r="R1116" s="580">
        <v>1.244</v>
      </c>
    </row>
    <row r="1117" spans="1:18" s="306" customFormat="1" ht="12.75" customHeight="1" x14ac:dyDescent="0.25">
      <c r="A1117" s="565">
        <v>47422</v>
      </c>
      <c r="B1117" s="566" t="s">
        <v>1460</v>
      </c>
      <c r="C1117" s="567"/>
      <c r="D1117" s="568" t="s">
        <v>3791</v>
      </c>
      <c r="E1117" s="569" t="s">
        <v>900</v>
      </c>
      <c r="F1117" s="570" t="s">
        <v>901</v>
      </c>
      <c r="G1117" s="570"/>
      <c r="H1117" s="571">
        <v>42240</v>
      </c>
      <c r="I1117" s="572" t="s">
        <v>162</v>
      </c>
      <c r="J1117" s="573" t="s">
        <v>105</v>
      </c>
      <c r="K1117" s="574" t="s">
        <v>112</v>
      </c>
      <c r="L1117" s="575" t="s">
        <v>106</v>
      </c>
      <c r="M1117" s="575" t="s">
        <v>107</v>
      </c>
      <c r="N1117" s="576"/>
      <c r="O1117" s="577">
        <v>2</v>
      </c>
      <c r="P1117" s="578">
        <v>0</v>
      </c>
      <c r="Q1117" s="579">
        <v>0</v>
      </c>
      <c r="R1117" s="580">
        <v>1.032</v>
      </c>
    </row>
    <row r="1118" spans="1:18" s="306" customFormat="1" ht="12.75" customHeight="1" x14ac:dyDescent="0.25">
      <c r="A1118" s="565">
        <v>47423</v>
      </c>
      <c r="B1118" s="566" t="s">
        <v>4002</v>
      </c>
      <c r="C1118" s="567"/>
      <c r="D1118" s="568" t="s">
        <v>3791</v>
      </c>
      <c r="E1118" s="569" t="s">
        <v>900</v>
      </c>
      <c r="F1118" s="570" t="s">
        <v>901</v>
      </c>
      <c r="G1118" s="570"/>
      <c r="H1118" s="571">
        <v>42241</v>
      </c>
      <c r="I1118" s="572" t="s">
        <v>537</v>
      </c>
      <c r="J1118" s="573" t="s">
        <v>105</v>
      </c>
      <c r="K1118" s="574" t="s">
        <v>179</v>
      </c>
      <c r="L1118" s="575" t="s">
        <v>195</v>
      </c>
      <c r="M1118" s="575" t="s">
        <v>195</v>
      </c>
      <c r="N1118" s="576"/>
      <c r="O1118" s="577">
        <v>2</v>
      </c>
      <c r="P1118" s="578">
        <v>0</v>
      </c>
      <c r="Q1118" s="579">
        <v>0</v>
      </c>
      <c r="R1118" s="580">
        <v>0</v>
      </c>
    </row>
    <row r="1119" spans="1:18" s="306" customFormat="1" ht="12.75" customHeight="1" x14ac:dyDescent="0.25">
      <c r="A1119" s="565">
        <v>47424</v>
      </c>
      <c r="B1119" s="566" t="s">
        <v>1461</v>
      </c>
      <c r="C1119" s="567">
        <v>38378</v>
      </c>
      <c r="D1119" s="568" t="s">
        <v>1462</v>
      </c>
      <c r="E1119" s="569" t="s">
        <v>900</v>
      </c>
      <c r="F1119" s="570" t="s">
        <v>901</v>
      </c>
      <c r="G1119" s="570"/>
      <c r="H1119" s="571">
        <v>42248</v>
      </c>
      <c r="I1119" s="572" t="s">
        <v>162</v>
      </c>
      <c r="J1119" s="573" t="s">
        <v>105</v>
      </c>
      <c r="K1119" s="574" t="s">
        <v>84</v>
      </c>
      <c r="L1119" s="575" t="s">
        <v>260</v>
      </c>
      <c r="M1119" s="575" t="s">
        <v>261</v>
      </c>
      <c r="N1119" s="576"/>
      <c r="O1119" s="577">
        <v>0.98</v>
      </c>
      <c r="P1119" s="578">
        <v>0</v>
      </c>
      <c r="Q1119" s="579">
        <v>0</v>
      </c>
      <c r="R1119" s="580">
        <v>0.44</v>
      </c>
    </row>
    <row r="1120" spans="1:18" s="306" customFormat="1" ht="12.75" customHeight="1" x14ac:dyDescent="0.25">
      <c r="A1120" s="565">
        <v>47443</v>
      </c>
      <c r="B1120" s="566" t="s">
        <v>1463</v>
      </c>
      <c r="C1120" s="567">
        <v>41419</v>
      </c>
      <c r="D1120" s="568" t="s">
        <v>3296</v>
      </c>
      <c r="E1120" s="569" t="s">
        <v>900</v>
      </c>
      <c r="F1120" s="570" t="s">
        <v>901</v>
      </c>
      <c r="G1120" s="570"/>
      <c r="H1120" s="571">
        <v>42270</v>
      </c>
      <c r="I1120" s="572" t="s">
        <v>537</v>
      </c>
      <c r="J1120" s="573" t="s">
        <v>105</v>
      </c>
      <c r="K1120" s="574" t="s">
        <v>218</v>
      </c>
      <c r="L1120" s="575" t="s">
        <v>106</v>
      </c>
      <c r="M1120" s="575" t="s">
        <v>107</v>
      </c>
      <c r="N1120" s="576"/>
      <c r="O1120" s="577">
        <v>3.5</v>
      </c>
      <c r="P1120" s="578">
        <v>0</v>
      </c>
      <c r="Q1120" s="579">
        <v>0</v>
      </c>
      <c r="R1120" s="580">
        <v>1.865</v>
      </c>
    </row>
    <row r="1121" spans="1:18" s="306" customFormat="1" ht="12.75" customHeight="1" x14ac:dyDescent="0.25">
      <c r="A1121" s="565">
        <v>47444</v>
      </c>
      <c r="B1121" s="566" t="s">
        <v>1464</v>
      </c>
      <c r="C1121" s="567">
        <v>41352</v>
      </c>
      <c r="D1121" s="568" t="s">
        <v>3257</v>
      </c>
      <c r="E1121" s="569" t="s">
        <v>900</v>
      </c>
      <c r="F1121" s="570" t="s">
        <v>901</v>
      </c>
      <c r="G1121" s="570"/>
      <c r="H1121" s="571">
        <v>42270</v>
      </c>
      <c r="I1121" s="572" t="s">
        <v>537</v>
      </c>
      <c r="J1121" s="573" t="s">
        <v>105</v>
      </c>
      <c r="K1121" s="574" t="s">
        <v>179</v>
      </c>
      <c r="L1121" s="575" t="s">
        <v>92</v>
      </c>
      <c r="M1121" s="575" t="s">
        <v>195</v>
      </c>
      <c r="N1121" s="576"/>
      <c r="O1121" s="577">
        <v>3.3340000000000001</v>
      </c>
      <c r="P1121" s="578">
        <v>0</v>
      </c>
      <c r="Q1121" s="579">
        <v>0</v>
      </c>
      <c r="R1121" s="580">
        <v>1.8779999999999999</v>
      </c>
    </row>
    <row r="1122" spans="1:18" s="306" customFormat="1" ht="12.75" customHeight="1" x14ac:dyDescent="0.25">
      <c r="A1122" s="565">
        <v>47445</v>
      </c>
      <c r="B1122" s="566" t="s">
        <v>1465</v>
      </c>
      <c r="C1122" s="567">
        <v>40698</v>
      </c>
      <c r="D1122" s="568" t="s">
        <v>2797</v>
      </c>
      <c r="E1122" s="569" t="s">
        <v>900</v>
      </c>
      <c r="F1122" s="570" t="s">
        <v>901</v>
      </c>
      <c r="G1122" s="570"/>
      <c r="H1122" s="571">
        <v>42270</v>
      </c>
      <c r="I1122" s="572" t="s">
        <v>537</v>
      </c>
      <c r="J1122" s="573" t="s">
        <v>105</v>
      </c>
      <c r="K1122" s="574" t="s">
        <v>102</v>
      </c>
      <c r="L1122" s="575" t="s">
        <v>106</v>
      </c>
      <c r="M1122" s="575" t="s">
        <v>107</v>
      </c>
      <c r="N1122" s="576"/>
      <c r="O1122" s="577">
        <v>2.25</v>
      </c>
      <c r="P1122" s="578">
        <v>0</v>
      </c>
      <c r="Q1122" s="579">
        <v>0</v>
      </c>
      <c r="R1122" s="580">
        <v>1.4530000000000001</v>
      </c>
    </row>
    <row r="1123" spans="1:18" s="306" customFormat="1" ht="12.75" customHeight="1" x14ac:dyDescent="0.25">
      <c r="A1123" s="565">
        <v>47446</v>
      </c>
      <c r="B1123" s="566" t="s">
        <v>1466</v>
      </c>
      <c r="C1123" s="567">
        <v>38560</v>
      </c>
      <c r="D1123" s="568" t="s">
        <v>2691</v>
      </c>
      <c r="E1123" s="569" t="s">
        <v>900</v>
      </c>
      <c r="F1123" s="570" t="s">
        <v>901</v>
      </c>
      <c r="G1123" s="570"/>
      <c r="H1123" s="571">
        <v>42272</v>
      </c>
      <c r="I1123" s="572" t="s">
        <v>537</v>
      </c>
      <c r="J1123" s="573" t="s">
        <v>105</v>
      </c>
      <c r="K1123" s="574" t="s">
        <v>124</v>
      </c>
      <c r="L1123" s="575" t="s">
        <v>163</v>
      </c>
      <c r="M1123" s="575" t="s">
        <v>107</v>
      </c>
      <c r="N1123" s="576"/>
      <c r="O1123" s="577">
        <v>2</v>
      </c>
      <c r="P1123" s="578">
        <v>0</v>
      </c>
      <c r="Q1123" s="579">
        <v>0</v>
      </c>
      <c r="R1123" s="580">
        <v>0.85499999999999998</v>
      </c>
    </row>
    <row r="1124" spans="1:18" s="306" customFormat="1" ht="12.75" customHeight="1" x14ac:dyDescent="0.25">
      <c r="A1124" s="565">
        <v>47447</v>
      </c>
      <c r="B1124" s="566" t="s">
        <v>1467</v>
      </c>
      <c r="C1124" s="567">
        <v>41413</v>
      </c>
      <c r="D1124" s="568" t="s">
        <v>3294</v>
      </c>
      <c r="E1124" s="569" t="s">
        <v>900</v>
      </c>
      <c r="F1124" s="570" t="s">
        <v>901</v>
      </c>
      <c r="G1124" s="570"/>
      <c r="H1124" s="571">
        <v>42272</v>
      </c>
      <c r="I1124" s="572" t="s">
        <v>537</v>
      </c>
      <c r="J1124" s="573" t="s">
        <v>105</v>
      </c>
      <c r="K1124" s="574" t="s">
        <v>124</v>
      </c>
      <c r="L1124" s="575" t="s">
        <v>106</v>
      </c>
      <c r="M1124" s="575" t="s">
        <v>107</v>
      </c>
      <c r="N1124" s="576"/>
      <c r="O1124" s="577">
        <v>1.89</v>
      </c>
      <c r="P1124" s="578">
        <v>0</v>
      </c>
      <c r="Q1124" s="579">
        <v>0</v>
      </c>
      <c r="R1124" s="580">
        <v>0.80900000000000005</v>
      </c>
    </row>
    <row r="1125" spans="1:18" s="306" customFormat="1" ht="12.75" customHeight="1" x14ac:dyDescent="0.25">
      <c r="A1125" s="565">
        <v>47448</v>
      </c>
      <c r="B1125" s="566" t="s">
        <v>1468</v>
      </c>
      <c r="C1125" s="567">
        <v>41417</v>
      </c>
      <c r="D1125" s="568" t="s">
        <v>3295</v>
      </c>
      <c r="E1125" s="569" t="s">
        <v>900</v>
      </c>
      <c r="F1125" s="570" t="s">
        <v>901</v>
      </c>
      <c r="G1125" s="570"/>
      <c r="H1125" s="571">
        <v>42272</v>
      </c>
      <c r="I1125" s="572" t="s">
        <v>537</v>
      </c>
      <c r="J1125" s="573" t="s">
        <v>105</v>
      </c>
      <c r="K1125" s="574" t="s">
        <v>124</v>
      </c>
      <c r="L1125" s="575" t="s">
        <v>106</v>
      </c>
      <c r="M1125" s="575" t="s">
        <v>107</v>
      </c>
      <c r="N1125" s="576"/>
      <c r="O1125" s="577">
        <v>1</v>
      </c>
      <c r="P1125" s="578">
        <v>0</v>
      </c>
      <c r="Q1125" s="579">
        <v>0</v>
      </c>
      <c r="R1125" s="580">
        <v>0.496</v>
      </c>
    </row>
    <row r="1126" spans="1:18" s="306" customFormat="1" ht="12.75" customHeight="1" x14ac:dyDescent="0.25">
      <c r="A1126" s="565">
        <v>47455</v>
      </c>
      <c r="B1126" s="566" t="s">
        <v>1469</v>
      </c>
      <c r="C1126" s="567"/>
      <c r="D1126" s="568" t="s">
        <v>3791</v>
      </c>
      <c r="E1126" s="569" t="s">
        <v>900</v>
      </c>
      <c r="F1126" s="570" t="s">
        <v>901</v>
      </c>
      <c r="G1126" s="570"/>
      <c r="H1126" s="571">
        <v>42275</v>
      </c>
      <c r="I1126" s="572" t="s">
        <v>537</v>
      </c>
      <c r="J1126" s="573" t="s">
        <v>105</v>
      </c>
      <c r="K1126" s="574" t="s">
        <v>140</v>
      </c>
      <c r="L1126" s="575" t="s">
        <v>195</v>
      </c>
      <c r="M1126" s="575" t="s">
        <v>195</v>
      </c>
      <c r="N1126" s="576"/>
      <c r="O1126" s="577">
        <v>0.252</v>
      </c>
      <c r="P1126" s="578">
        <v>0</v>
      </c>
      <c r="Q1126" s="579">
        <v>0</v>
      </c>
      <c r="R1126" s="580">
        <v>0</v>
      </c>
    </row>
    <row r="1127" spans="1:18" s="306" customFormat="1" ht="12.75" customHeight="1" x14ac:dyDescent="0.25">
      <c r="A1127" s="565">
        <v>47477</v>
      </c>
      <c r="B1127" s="566" t="s">
        <v>1470</v>
      </c>
      <c r="C1127" s="567"/>
      <c r="D1127" s="568" t="s">
        <v>3791</v>
      </c>
      <c r="E1127" s="569" t="s">
        <v>900</v>
      </c>
      <c r="F1127" s="570" t="s">
        <v>901</v>
      </c>
      <c r="G1127" s="570"/>
      <c r="H1127" s="571">
        <v>42276</v>
      </c>
      <c r="I1127" s="572" t="s">
        <v>162</v>
      </c>
      <c r="J1127" s="573" t="s">
        <v>105</v>
      </c>
      <c r="K1127" s="574" t="s">
        <v>140</v>
      </c>
      <c r="L1127" s="575" t="s">
        <v>195</v>
      </c>
      <c r="M1127" s="575" t="s">
        <v>195</v>
      </c>
      <c r="N1127" s="576"/>
      <c r="O1127" s="577">
        <v>4.75</v>
      </c>
      <c r="P1127" s="578">
        <v>0</v>
      </c>
      <c r="Q1127" s="579">
        <v>0</v>
      </c>
      <c r="R1127" s="580">
        <v>2.8119999999999998</v>
      </c>
    </row>
    <row r="1128" spans="1:18" s="306" customFormat="1" ht="12.75" customHeight="1" x14ac:dyDescent="0.25">
      <c r="A1128" s="565">
        <v>47484</v>
      </c>
      <c r="B1128" s="566" t="s">
        <v>1471</v>
      </c>
      <c r="C1128" s="567"/>
      <c r="D1128" s="568" t="s">
        <v>3791</v>
      </c>
      <c r="E1128" s="569" t="s">
        <v>900</v>
      </c>
      <c r="F1128" s="570" t="s">
        <v>901</v>
      </c>
      <c r="G1128" s="570"/>
      <c r="H1128" s="571">
        <v>42282</v>
      </c>
      <c r="I1128" s="572" t="s">
        <v>162</v>
      </c>
      <c r="J1128" s="573" t="s">
        <v>105</v>
      </c>
      <c r="K1128" s="574" t="s">
        <v>179</v>
      </c>
      <c r="L1128" s="575" t="s">
        <v>195</v>
      </c>
      <c r="M1128" s="575" t="s">
        <v>195</v>
      </c>
      <c r="N1128" s="576"/>
      <c r="O1128" s="577">
        <v>2.75</v>
      </c>
      <c r="P1128" s="578">
        <v>0</v>
      </c>
      <c r="Q1128" s="579">
        <v>0</v>
      </c>
      <c r="R1128" s="580">
        <v>1.2809999999999999</v>
      </c>
    </row>
    <row r="1129" spans="1:18" s="306" customFormat="1" ht="12.75" customHeight="1" x14ac:dyDescent="0.25">
      <c r="A1129" s="565">
        <v>47485</v>
      </c>
      <c r="B1129" s="566" t="s">
        <v>1472</v>
      </c>
      <c r="C1129" s="567"/>
      <c r="D1129" s="568" t="s">
        <v>3791</v>
      </c>
      <c r="E1129" s="569" t="s">
        <v>900</v>
      </c>
      <c r="F1129" s="570" t="s">
        <v>901</v>
      </c>
      <c r="G1129" s="570"/>
      <c r="H1129" s="571">
        <v>42282</v>
      </c>
      <c r="I1129" s="572" t="s">
        <v>162</v>
      </c>
      <c r="J1129" s="573" t="s">
        <v>105</v>
      </c>
      <c r="K1129" s="574" t="s">
        <v>179</v>
      </c>
      <c r="L1129" s="575" t="s">
        <v>195</v>
      </c>
      <c r="M1129" s="575" t="s">
        <v>195</v>
      </c>
      <c r="N1129" s="576"/>
      <c r="O1129" s="577">
        <v>4</v>
      </c>
      <c r="P1129" s="578">
        <v>0</v>
      </c>
      <c r="Q1129" s="579">
        <v>0</v>
      </c>
      <c r="R1129" s="580">
        <v>1.4530000000000001</v>
      </c>
    </row>
    <row r="1130" spans="1:18" s="306" customFormat="1" ht="12.75" customHeight="1" x14ac:dyDescent="0.25">
      <c r="A1130" s="565">
        <v>47486</v>
      </c>
      <c r="B1130" s="566" t="s">
        <v>1473</v>
      </c>
      <c r="C1130" s="567"/>
      <c r="D1130" s="568" t="s">
        <v>3791</v>
      </c>
      <c r="E1130" s="569" t="s">
        <v>900</v>
      </c>
      <c r="F1130" s="570" t="s">
        <v>901</v>
      </c>
      <c r="G1130" s="570"/>
      <c r="H1130" s="571">
        <v>42285</v>
      </c>
      <c r="I1130" s="572" t="s">
        <v>537</v>
      </c>
      <c r="J1130" s="573" t="s">
        <v>105</v>
      </c>
      <c r="K1130" s="574" t="s">
        <v>390</v>
      </c>
      <c r="L1130" s="575" t="s">
        <v>92</v>
      </c>
      <c r="M1130" s="575" t="s">
        <v>195</v>
      </c>
      <c r="N1130" s="576"/>
      <c r="O1130" s="577">
        <v>0.61499999999999999</v>
      </c>
      <c r="P1130" s="578">
        <v>0</v>
      </c>
      <c r="Q1130" s="579">
        <v>0</v>
      </c>
      <c r="R1130" s="580">
        <v>0</v>
      </c>
    </row>
    <row r="1131" spans="1:18" s="306" customFormat="1" ht="12.75" customHeight="1" x14ac:dyDescent="0.25">
      <c r="A1131" s="565">
        <v>47487</v>
      </c>
      <c r="B1131" s="566" t="s">
        <v>1474</v>
      </c>
      <c r="C1131" s="567">
        <v>38881</v>
      </c>
      <c r="D1131" s="568" t="s">
        <v>2752</v>
      </c>
      <c r="E1131" s="569" t="s">
        <v>900</v>
      </c>
      <c r="F1131" s="570" t="s">
        <v>901</v>
      </c>
      <c r="G1131" s="570"/>
      <c r="H1131" s="571">
        <v>42293</v>
      </c>
      <c r="I1131" s="572" t="s">
        <v>534</v>
      </c>
      <c r="J1131" s="573" t="s">
        <v>92</v>
      </c>
      <c r="K1131" s="574" t="s">
        <v>128</v>
      </c>
      <c r="L1131" s="575" t="s">
        <v>92</v>
      </c>
      <c r="M1131" s="575" t="s">
        <v>92</v>
      </c>
      <c r="N1131" s="576"/>
      <c r="O1131" s="577">
        <v>0.495</v>
      </c>
      <c r="P1131" s="578">
        <v>0</v>
      </c>
      <c r="Q1131" s="579">
        <v>0</v>
      </c>
      <c r="R1131" s="580">
        <v>0.20300000000000001</v>
      </c>
    </row>
    <row r="1132" spans="1:18" s="306" customFormat="1" ht="12.75" customHeight="1" x14ac:dyDescent="0.25">
      <c r="A1132" s="565">
        <v>47504</v>
      </c>
      <c r="B1132" s="566" t="s">
        <v>1475</v>
      </c>
      <c r="C1132" s="567">
        <v>40765</v>
      </c>
      <c r="D1132" s="568" t="s">
        <v>1475</v>
      </c>
      <c r="E1132" s="569" t="s">
        <v>900</v>
      </c>
      <c r="F1132" s="570" t="s">
        <v>901</v>
      </c>
      <c r="G1132" s="570"/>
      <c r="H1132" s="571">
        <v>42306</v>
      </c>
      <c r="I1132" s="572" t="s">
        <v>162</v>
      </c>
      <c r="J1132" s="573" t="s">
        <v>105</v>
      </c>
      <c r="K1132" s="574" t="s">
        <v>93</v>
      </c>
      <c r="L1132" s="575" t="s">
        <v>195</v>
      </c>
      <c r="M1132" s="575" t="s">
        <v>195</v>
      </c>
      <c r="N1132" s="576"/>
      <c r="O1132" s="577">
        <v>1.083</v>
      </c>
      <c r="P1132" s="578">
        <v>0</v>
      </c>
      <c r="Q1132" s="579">
        <v>0</v>
      </c>
      <c r="R1132" s="580">
        <v>0.39500000000000002</v>
      </c>
    </row>
    <row r="1133" spans="1:18" s="306" customFormat="1" ht="12.75" customHeight="1" x14ac:dyDescent="0.25">
      <c r="A1133" s="565">
        <v>47505</v>
      </c>
      <c r="B1133" s="566" t="s">
        <v>1476</v>
      </c>
      <c r="C1133" s="567">
        <v>40778</v>
      </c>
      <c r="D1133" s="568" t="s">
        <v>1476</v>
      </c>
      <c r="E1133" s="569" t="s">
        <v>900</v>
      </c>
      <c r="F1133" s="570" t="s">
        <v>901</v>
      </c>
      <c r="G1133" s="570"/>
      <c r="H1133" s="571">
        <v>42306</v>
      </c>
      <c r="I1133" s="572" t="s">
        <v>162</v>
      </c>
      <c r="J1133" s="573" t="s">
        <v>105</v>
      </c>
      <c r="K1133" s="574" t="s">
        <v>93</v>
      </c>
      <c r="L1133" s="575" t="s">
        <v>195</v>
      </c>
      <c r="M1133" s="575" t="s">
        <v>195</v>
      </c>
      <c r="N1133" s="576"/>
      <c r="O1133" s="577">
        <v>1.083</v>
      </c>
      <c r="P1133" s="578">
        <v>0</v>
      </c>
      <c r="Q1133" s="579">
        <v>0</v>
      </c>
      <c r="R1133" s="580">
        <v>0.504</v>
      </c>
    </row>
    <row r="1134" spans="1:18" s="306" customFormat="1" ht="12.75" customHeight="1" x14ac:dyDescent="0.25">
      <c r="A1134" s="565">
        <v>47506</v>
      </c>
      <c r="B1134" s="566" t="s">
        <v>1477</v>
      </c>
      <c r="C1134" s="567">
        <v>40777</v>
      </c>
      <c r="D1134" s="568" t="s">
        <v>1477</v>
      </c>
      <c r="E1134" s="569" t="s">
        <v>900</v>
      </c>
      <c r="F1134" s="570" t="s">
        <v>901</v>
      </c>
      <c r="G1134" s="570"/>
      <c r="H1134" s="571">
        <v>42306</v>
      </c>
      <c r="I1134" s="572" t="s">
        <v>162</v>
      </c>
      <c r="J1134" s="573" t="s">
        <v>105</v>
      </c>
      <c r="K1134" s="574" t="s">
        <v>118</v>
      </c>
      <c r="L1134" s="575" t="s">
        <v>195</v>
      </c>
      <c r="M1134" s="575" t="s">
        <v>195</v>
      </c>
      <c r="N1134" s="576"/>
      <c r="O1134" s="577">
        <v>4</v>
      </c>
      <c r="P1134" s="578">
        <v>0</v>
      </c>
      <c r="Q1134" s="579">
        <v>0</v>
      </c>
      <c r="R1134" s="580">
        <v>1.9039999999999999</v>
      </c>
    </row>
    <row r="1135" spans="1:18" s="306" customFormat="1" ht="12.75" customHeight="1" x14ac:dyDescent="0.25">
      <c r="A1135" s="565">
        <v>47530</v>
      </c>
      <c r="B1135" s="566" t="s">
        <v>1478</v>
      </c>
      <c r="C1135" s="567"/>
      <c r="D1135" s="568" t="s">
        <v>3791</v>
      </c>
      <c r="E1135" s="569" t="s">
        <v>900</v>
      </c>
      <c r="F1135" s="570" t="s">
        <v>901</v>
      </c>
      <c r="G1135" s="570"/>
      <c r="H1135" s="571">
        <v>42311</v>
      </c>
      <c r="I1135" s="572" t="s">
        <v>537</v>
      </c>
      <c r="J1135" s="573" t="s">
        <v>105</v>
      </c>
      <c r="K1135" s="574" t="s">
        <v>179</v>
      </c>
      <c r="L1135" s="575" t="s">
        <v>92</v>
      </c>
      <c r="M1135" s="575" t="s">
        <v>195</v>
      </c>
      <c r="N1135" s="576"/>
      <c r="O1135" s="577">
        <v>0.23</v>
      </c>
      <c r="P1135" s="578">
        <v>0</v>
      </c>
      <c r="Q1135" s="579">
        <v>0</v>
      </c>
      <c r="R1135" s="580">
        <v>0</v>
      </c>
    </row>
    <row r="1136" spans="1:18" s="306" customFormat="1" ht="12.75" customHeight="1" x14ac:dyDescent="0.25">
      <c r="A1136" s="565">
        <v>47699</v>
      </c>
      <c r="B1136" s="566" t="s">
        <v>1479</v>
      </c>
      <c r="C1136" s="567"/>
      <c r="D1136" s="568" t="s">
        <v>3791</v>
      </c>
      <c r="E1136" s="569" t="s">
        <v>143</v>
      </c>
      <c r="F1136" s="570" t="s">
        <v>89</v>
      </c>
      <c r="G1136" s="570"/>
      <c r="H1136" s="571">
        <v>42342</v>
      </c>
      <c r="I1136" s="572" t="s">
        <v>537</v>
      </c>
      <c r="J1136" s="573" t="s">
        <v>105</v>
      </c>
      <c r="K1136" s="574" t="s">
        <v>84</v>
      </c>
      <c r="L1136" s="575" t="s">
        <v>163</v>
      </c>
      <c r="M1136" s="575" t="s">
        <v>107</v>
      </c>
      <c r="N1136" s="576"/>
      <c r="O1136" s="577">
        <v>3.5190000000000001</v>
      </c>
      <c r="P1136" s="578">
        <v>7.2999999999999995E-2</v>
      </c>
      <c r="Q1136" s="579">
        <v>7.2999999999999995E-2</v>
      </c>
      <c r="R1136" s="580">
        <v>0</v>
      </c>
    </row>
    <row r="1137" spans="1:18" s="306" customFormat="1" ht="12.75" customHeight="1" x14ac:dyDescent="0.25">
      <c r="A1137" s="565">
        <v>47703</v>
      </c>
      <c r="B1137" s="566" t="s">
        <v>1480</v>
      </c>
      <c r="C1137" s="567">
        <v>41150</v>
      </c>
      <c r="D1137" s="568" t="s">
        <v>3107</v>
      </c>
      <c r="E1137" s="569" t="s">
        <v>900</v>
      </c>
      <c r="F1137" s="570" t="s">
        <v>901</v>
      </c>
      <c r="G1137" s="570"/>
      <c r="H1137" s="571">
        <v>42342</v>
      </c>
      <c r="I1137" s="572" t="s">
        <v>537</v>
      </c>
      <c r="J1137" s="573" t="s">
        <v>105</v>
      </c>
      <c r="K1137" s="574" t="s">
        <v>124</v>
      </c>
      <c r="L1137" s="575" t="s">
        <v>92</v>
      </c>
      <c r="M1137" s="575" t="s">
        <v>195</v>
      </c>
      <c r="N1137" s="576"/>
      <c r="O1137" s="577">
        <v>0.49</v>
      </c>
      <c r="P1137" s="578">
        <v>0</v>
      </c>
      <c r="Q1137" s="579">
        <v>0</v>
      </c>
      <c r="R1137" s="580">
        <v>0.13900000000000001</v>
      </c>
    </row>
    <row r="1138" spans="1:18" s="306" customFormat="1" ht="12.75" customHeight="1" x14ac:dyDescent="0.25">
      <c r="A1138" s="565">
        <v>47731</v>
      </c>
      <c r="B1138" s="566" t="s">
        <v>1481</v>
      </c>
      <c r="C1138" s="567"/>
      <c r="D1138" s="568" t="s">
        <v>3791</v>
      </c>
      <c r="E1138" s="569" t="s">
        <v>900</v>
      </c>
      <c r="F1138" s="570" t="s">
        <v>901</v>
      </c>
      <c r="G1138" s="570"/>
      <c r="H1138" s="571">
        <v>42352</v>
      </c>
      <c r="I1138" s="572" t="s">
        <v>902</v>
      </c>
      <c r="J1138" s="573" t="s">
        <v>105</v>
      </c>
      <c r="K1138" s="574" t="s">
        <v>124</v>
      </c>
      <c r="L1138" s="575" t="s">
        <v>106</v>
      </c>
      <c r="M1138" s="575" t="s">
        <v>107</v>
      </c>
      <c r="N1138" s="576"/>
      <c r="O1138" s="577">
        <v>0.4</v>
      </c>
      <c r="P1138" s="578">
        <v>0</v>
      </c>
      <c r="Q1138" s="579">
        <v>0</v>
      </c>
      <c r="R1138" s="580">
        <v>0.153</v>
      </c>
    </row>
    <row r="1139" spans="1:18" s="306" customFormat="1" ht="12.75" customHeight="1" x14ac:dyDescent="0.25">
      <c r="A1139" s="565">
        <v>47741</v>
      </c>
      <c r="B1139" s="566" t="s">
        <v>1482</v>
      </c>
      <c r="C1139" s="567">
        <v>38669</v>
      </c>
      <c r="D1139" s="568" t="s">
        <v>2710</v>
      </c>
      <c r="E1139" s="569" t="s">
        <v>591</v>
      </c>
      <c r="F1139" s="570" t="s">
        <v>592</v>
      </c>
      <c r="G1139" s="570"/>
      <c r="H1139" s="571">
        <v>42598</v>
      </c>
      <c r="I1139" s="572" t="s">
        <v>221</v>
      </c>
      <c r="J1139" s="573" t="s">
        <v>105</v>
      </c>
      <c r="K1139" s="574" t="s">
        <v>140</v>
      </c>
      <c r="L1139" s="575" t="s">
        <v>195</v>
      </c>
      <c r="M1139" s="575" t="s">
        <v>195</v>
      </c>
      <c r="N1139" s="576" t="s">
        <v>1483</v>
      </c>
      <c r="O1139" s="577">
        <v>7.6</v>
      </c>
      <c r="P1139" s="578">
        <v>1.794</v>
      </c>
      <c r="Q1139" s="579">
        <v>1.794</v>
      </c>
      <c r="R1139" s="580">
        <v>1.1020000000000001</v>
      </c>
    </row>
    <row r="1140" spans="1:18" s="306" customFormat="1" ht="12.75" customHeight="1" x14ac:dyDescent="0.25">
      <c r="A1140" s="565">
        <v>47749</v>
      </c>
      <c r="B1140" s="566" t="s">
        <v>1484</v>
      </c>
      <c r="C1140" s="567"/>
      <c r="D1140" s="568" t="s">
        <v>3791</v>
      </c>
      <c r="E1140" s="569" t="s">
        <v>900</v>
      </c>
      <c r="F1140" s="570" t="s">
        <v>901</v>
      </c>
      <c r="G1140" s="570"/>
      <c r="H1140" s="571">
        <v>42355</v>
      </c>
      <c r="I1140" s="572" t="s">
        <v>1117</v>
      </c>
      <c r="J1140" s="573" t="s">
        <v>101</v>
      </c>
      <c r="K1140" s="574" t="s">
        <v>118</v>
      </c>
      <c r="L1140" s="575" t="s">
        <v>150</v>
      </c>
      <c r="M1140" s="575" t="s">
        <v>101</v>
      </c>
      <c r="N1140" s="576"/>
      <c r="O1140" s="577">
        <v>2.2000000000000002</v>
      </c>
      <c r="P1140" s="578">
        <v>0</v>
      </c>
      <c r="Q1140" s="579">
        <v>0</v>
      </c>
      <c r="R1140" s="580">
        <v>1.1839999999999999</v>
      </c>
    </row>
    <row r="1141" spans="1:18" s="306" customFormat="1" ht="12.75" customHeight="1" x14ac:dyDescent="0.25">
      <c r="A1141" s="565">
        <v>47752</v>
      </c>
      <c r="B1141" s="566" t="s">
        <v>1485</v>
      </c>
      <c r="C1141" s="567"/>
      <c r="D1141" s="568" t="s">
        <v>3791</v>
      </c>
      <c r="E1141" s="569" t="s">
        <v>110</v>
      </c>
      <c r="F1141" s="570" t="s">
        <v>111</v>
      </c>
      <c r="G1141" s="570"/>
      <c r="H1141" s="571">
        <v>42356</v>
      </c>
      <c r="I1141" s="572" t="s">
        <v>82</v>
      </c>
      <c r="J1141" s="573" t="s">
        <v>83</v>
      </c>
      <c r="K1141" s="574" t="s">
        <v>93</v>
      </c>
      <c r="L1141" s="575" t="s">
        <v>83</v>
      </c>
      <c r="M1141" s="575" t="s">
        <v>83</v>
      </c>
      <c r="N1141" s="576"/>
      <c r="O1141" s="577">
        <v>0.6</v>
      </c>
      <c r="P1141" s="578">
        <v>0.25900000000000001</v>
      </c>
      <c r="Q1141" s="579">
        <v>0.25900000000000001</v>
      </c>
      <c r="R1141" s="580">
        <v>0.129</v>
      </c>
    </row>
    <row r="1142" spans="1:18" s="306" customFormat="1" ht="12.75" customHeight="1" x14ac:dyDescent="0.25">
      <c r="A1142" s="565">
        <v>47836</v>
      </c>
      <c r="B1142" s="566" t="s">
        <v>1486</v>
      </c>
      <c r="C1142" s="567"/>
      <c r="D1142" s="568" t="s">
        <v>3791</v>
      </c>
      <c r="E1142" s="569" t="s">
        <v>900</v>
      </c>
      <c r="F1142" s="570" t="s">
        <v>901</v>
      </c>
      <c r="G1142" s="570"/>
      <c r="H1142" s="571">
        <v>42367</v>
      </c>
      <c r="I1142" s="572" t="s">
        <v>537</v>
      </c>
      <c r="J1142" s="573" t="s">
        <v>105</v>
      </c>
      <c r="K1142" s="574" t="s">
        <v>362</v>
      </c>
      <c r="L1142" s="575" t="s">
        <v>106</v>
      </c>
      <c r="M1142" s="575" t="s">
        <v>107</v>
      </c>
      <c r="N1142" s="576"/>
      <c r="O1142" s="577">
        <v>7.0000000000000007E-2</v>
      </c>
      <c r="P1142" s="578">
        <v>0</v>
      </c>
      <c r="Q1142" s="579">
        <v>0</v>
      </c>
      <c r="R1142" s="580">
        <v>0</v>
      </c>
    </row>
    <row r="1143" spans="1:18" s="306" customFormat="1" ht="12.75" customHeight="1" x14ac:dyDescent="0.25">
      <c r="A1143" s="565">
        <v>47837</v>
      </c>
      <c r="B1143" s="566" t="s">
        <v>1487</v>
      </c>
      <c r="C1143" s="567"/>
      <c r="D1143" s="568" t="s">
        <v>3791</v>
      </c>
      <c r="E1143" s="569" t="s">
        <v>900</v>
      </c>
      <c r="F1143" s="570" t="s">
        <v>901</v>
      </c>
      <c r="G1143" s="570"/>
      <c r="H1143" s="571">
        <v>42367</v>
      </c>
      <c r="I1143" s="572" t="s">
        <v>537</v>
      </c>
      <c r="J1143" s="573" t="s">
        <v>105</v>
      </c>
      <c r="K1143" s="574" t="s">
        <v>362</v>
      </c>
      <c r="L1143" s="575" t="s">
        <v>106</v>
      </c>
      <c r="M1143" s="575" t="s">
        <v>107</v>
      </c>
      <c r="N1143" s="576"/>
      <c r="O1143" s="577">
        <v>0.224</v>
      </c>
      <c r="P1143" s="578">
        <v>0</v>
      </c>
      <c r="Q1143" s="579">
        <v>0</v>
      </c>
      <c r="R1143" s="580">
        <v>0</v>
      </c>
    </row>
    <row r="1144" spans="1:18" s="306" customFormat="1" ht="12.75" customHeight="1" x14ac:dyDescent="0.25">
      <c r="A1144" s="565">
        <v>47838</v>
      </c>
      <c r="B1144" s="566" t="s">
        <v>1488</v>
      </c>
      <c r="C1144" s="567"/>
      <c r="D1144" s="568" t="s">
        <v>3791</v>
      </c>
      <c r="E1144" s="569" t="s">
        <v>900</v>
      </c>
      <c r="F1144" s="570" t="s">
        <v>901</v>
      </c>
      <c r="G1144" s="570"/>
      <c r="H1144" s="571">
        <v>42367</v>
      </c>
      <c r="I1144" s="572" t="s">
        <v>537</v>
      </c>
      <c r="J1144" s="573" t="s">
        <v>105</v>
      </c>
      <c r="K1144" s="574" t="s">
        <v>140</v>
      </c>
      <c r="L1144" s="575" t="s">
        <v>195</v>
      </c>
      <c r="M1144" s="575" t="s">
        <v>195</v>
      </c>
      <c r="N1144" s="576"/>
      <c r="O1144" s="577">
        <v>0.25</v>
      </c>
      <c r="P1144" s="578">
        <v>0</v>
      </c>
      <c r="Q1144" s="579">
        <v>0</v>
      </c>
      <c r="R1144" s="580">
        <v>9.0999999999999998E-2</v>
      </c>
    </row>
    <row r="1145" spans="1:18" s="306" customFormat="1" ht="12.75" customHeight="1" x14ac:dyDescent="0.25">
      <c r="A1145" s="565">
        <v>47950</v>
      </c>
      <c r="B1145" s="566" t="s">
        <v>1489</v>
      </c>
      <c r="C1145" s="567">
        <v>41186</v>
      </c>
      <c r="D1145" s="568" t="s">
        <v>3130</v>
      </c>
      <c r="E1145" s="569" t="s">
        <v>900</v>
      </c>
      <c r="F1145" s="570" t="s">
        <v>901</v>
      </c>
      <c r="G1145" s="570"/>
      <c r="H1145" s="571">
        <v>42416</v>
      </c>
      <c r="I1145" s="572" t="s">
        <v>537</v>
      </c>
      <c r="J1145" s="573" t="s">
        <v>105</v>
      </c>
      <c r="K1145" s="574" t="s">
        <v>124</v>
      </c>
      <c r="L1145" s="575" t="s">
        <v>106</v>
      </c>
      <c r="M1145" s="575" t="s">
        <v>107</v>
      </c>
      <c r="N1145" s="576"/>
      <c r="O1145" s="577">
        <v>0.48</v>
      </c>
      <c r="P1145" s="578">
        <v>0</v>
      </c>
      <c r="Q1145" s="579">
        <v>0</v>
      </c>
      <c r="R1145" s="580">
        <v>0.22600000000000001</v>
      </c>
    </row>
    <row r="1146" spans="1:18" s="306" customFormat="1" ht="12.75" customHeight="1" x14ac:dyDescent="0.25">
      <c r="A1146" s="565">
        <v>47951</v>
      </c>
      <c r="B1146" s="566" t="s">
        <v>1490</v>
      </c>
      <c r="C1146" s="567">
        <v>41297</v>
      </c>
      <c r="D1146" s="568" t="s">
        <v>3211</v>
      </c>
      <c r="E1146" s="569" t="s">
        <v>900</v>
      </c>
      <c r="F1146" s="570" t="s">
        <v>901</v>
      </c>
      <c r="G1146" s="570"/>
      <c r="H1146" s="571">
        <v>42416</v>
      </c>
      <c r="I1146" s="572" t="s">
        <v>537</v>
      </c>
      <c r="J1146" s="573" t="s">
        <v>105</v>
      </c>
      <c r="K1146" s="574" t="s">
        <v>124</v>
      </c>
      <c r="L1146" s="575" t="s">
        <v>106</v>
      </c>
      <c r="M1146" s="575" t="s">
        <v>107</v>
      </c>
      <c r="N1146" s="576"/>
      <c r="O1146" s="577">
        <v>0.48</v>
      </c>
      <c r="P1146" s="578">
        <v>0</v>
      </c>
      <c r="Q1146" s="579">
        <v>0</v>
      </c>
      <c r="R1146" s="580">
        <v>0.23899999999999999</v>
      </c>
    </row>
    <row r="1147" spans="1:18" s="306" customFormat="1" ht="12.75" customHeight="1" x14ac:dyDescent="0.25">
      <c r="A1147" s="565">
        <v>47952</v>
      </c>
      <c r="B1147" s="566" t="s">
        <v>1491</v>
      </c>
      <c r="C1147" s="567">
        <v>41188</v>
      </c>
      <c r="D1147" s="568" t="s">
        <v>3132</v>
      </c>
      <c r="E1147" s="569" t="s">
        <v>900</v>
      </c>
      <c r="F1147" s="570" t="s">
        <v>901</v>
      </c>
      <c r="G1147" s="570"/>
      <c r="H1147" s="571">
        <v>42416</v>
      </c>
      <c r="I1147" s="572" t="s">
        <v>537</v>
      </c>
      <c r="J1147" s="573" t="s">
        <v>105</v>
      </c>
      <c r="K1147" s="574" t="s">
        <v>124</v>
      </c>
      <c r="L1147" s="575" t="s">
        <v>106</v>
      </c>
      <c r="M1147" s="575" t="s">
        <v>107</v>
      </c>
      <c r="N1147" s="576"/>
      <c r="O1147" s="577">
        <v>0.48</v>
      </c>
      <c r="P1147" s="578">
        <v>0</v>
      </c>
      <c r="Q1147" s="579">
        <v>0</v>
      </c>
      <c r="R1147" s="580">
        <v>0.24099999999999999</v>
      </c>
    </row>
    <row r="1148" spans="1:18" s="306" customFormat="1" ht="12.75" customHeight="1" x14ac:dyDescent="0.25">
      <c r="A1148" s="565">
        <v>47953</v>
      </c>
      <c r="B1148" s="566" t="s">
        <v>1492</v>
      </c>
      <c r="C1148" s="567">
        <v>41190</v>
      </c>
      <c r="D1148" s="568" t="s">
        <v>3134</v>
      </c>
      <c r="E1148" s="569" t="s">
        <v>900</v>
      </c>
      <c r="F1148" s="570" t="s">
        <v>901</v>
      </c>
      <c r="G1148" s="570"/>
      <c r="H1148" s="571">
        <v>42416</v>
      </c>
      <c r="I1148" s="572" t="s">
        <v>537</v>
      </c>
      <c r="J1148" s="573" t="s">
        <v>105</v>
      </c>
      <c r="K1148" s="574" t="s">
        <v>124</v>
      </c>
      <c r="L1148" s="575" t="s">
        <v>106</v>
      </c>
      <c r="M1148" s="575" t="s">
        <v>107</v>
      </c>
      <c r="N1148" s="576"/>
      <c r="O1148" s="577">
        <v>0.48</v>
      </c>
      <c r="P1148" s="578">
        <v>0</v>
      </c>
      <c r="Q1148" s="579">
        <v>0</v>
      </c>
      <c r="R1148" s="580">
        <v>0.155</v>
      </c>
    </row>
    <row r="1149" spans="1:18" s="306" customFormat="1" ht="12.75" customHeight="1" x14ac:dyDescent="0.25">
      <c r="A1149" s="565">
        <v>47954</v>
      </c>
      <c r="B1149" s="566" t="s">
        <v>1493</v>
      </c>
      <c r="C1149" s="567"/>
      <c r="D1149" s="568" t="s">
        <v>3791</v>
      </c>
      <c r="E1149" s="569" t="s">
        <v>900</v>
      </c>
      <c r="F1149" s="570" t="s">
        <v>901</v>
      </c>
      <c r="G1149" s="570"/>
      <c r="H1149" s="571">
        <v>42412</v>
      </c>
      <c r="I1149" s="572" t="s">
        <v>537</v>
      </c>
      <c r="J1149" s="573" t="s">
        <v>105</v>
      </c>
      <c r="K1149" s="574" t="s">
        <v>128</v>
      </c>
      <c r="L1149" s="575" t="s">
        <v>163</v>
      </c>
      <c r="M1149" s="575" t="s">
        <v>107</v>
      </c>
      <c r="N1149" s="576"/>
      <c r="O1149" s="577">
        <v>0.115</v>
      </c>
      <c r="P1149" s="578">
        <v>0</v>
      </c>
      <c r="Q1149" s="579">
        <v>0</v>
      </c>
      <c r="R1149" s="580">
        <v>0.05</v>
      </c>
    </row>
    <row r="1150" spans="1:18" s="306" customFormat="1" ht="12.75" customHeight="1" x14ac:dyDescent="0.25">
      <c r="A1150" s="565">
        <v>47955</v>
      </c>
      <c r="B1150" s="566" t="s">
        <v>1494</v>
      </c>
      <c r="C1150" s="567"/>
      <c r="D1150" s="568" t="s">
        <v>3791</v>
      </c>
      <c r="E1150" s="569" t="s">
        <v>900</v>
      </c>
      <c r="F1150" s="570" t="s">
        <v>901</v>
      </c>
      <c r="G1150" s="570"/>
      <c r="H1150" s="571">
        <v>42412</v>
      </c>
      <c r="I1150" s="572" t="s">
        <v>537</v>
      </c>
      <c r="J1150" s="573" t="s">
        <v>105</v>
      </c>
      <c r="K1150" s="574" t="s">
        <v>390</v>
      </c>
      <c r="L1150" s="575" t="s">
        <v>92</v>
      </c>
      <c r="M1150" s="575" t="s">
        <v>195</v>
      </c>
      <c r="N1150" s="576"/>
      <c r="O1150" s="577">
        <v>0.19800000000000001</v>
      </c>
      <c r="P1150" s="578">
        <v>0</v>
      </c>
      <c r="Q1150" s="579">
        <v>0</v>
      </c>
      <c r="R1150" s="580">
        <v>7.6999999999999999E-2</v>
      </c>
    </row>
    <row r="1151" spans="1:18" s="306" customFormat="1" ht="12.75" customHeight="1" x14ac:dyDescent="0.25">
      <c r="A1151" s="565">
        <v>47956</v>
      </c>
      <c r="B1151" s="566" t="s">
        <v>1495</v>
      </c>
      <c r="C1151" s="567">
        <v>41132</v>
      </c>
      <c r="D1151" s="568" t="s">
        <v>3090</v>
      </c>
      <c r="E1151" s="569" t="s">
        <v>900</v>
      </c>
      <c r="F1151" s="570" t="s">
        <v>901</v>
      </c>
      <c r="G1151" s="570"/>
      <c r="H1151" s="571">
        <v>42412</v>
      </c>
      <c r="I1151" s="572" t="s">
        <v>537</v>
      </c>
      <c r="J1151" s="573" t="s">
        <v>105</v>
      </c>
      <c r="K1151" s="574" t="s">
        <v>128</v>
      </c>
      <c r="L1151" s="575" t="s">
        <v>163</v>
      </c>
      <c r="M1151" s="575" t="s">
        <v>107</v>
      </c>
      <c r="N1151" s="576"/>
      <c r="O1151" s="577">
        <v>0.49399999999999999</v>
      </c>
      <c r="P1151" s="578">
        <v>0</v>
      </c>
      <c r="Q1151" s="579">
        <v>0</v>
      </c>
      <c r="R1151" s="580">
        <v>0.26600000000000001</v>
      </c>
    </row>
    <row r="1152" spans="1:18" s="306" customFormat="1" ht="12.75" customHeight="1" x14ac:dyDescent="0.25">
      <c r="A1152" s="565">
        <v>47959</v>
      </c>
      <c r="B1152" s="566" t="s">
        <v>1496</v>
      </c>
      <c r="C1152" s="567"/>
      <c r="D1152" s="568" t="s">
        <v>3791</v>
      </c>
      <c r="E1152" s="569" t="s">
        <v>900</v>
      </c>
      <c r="F1152" s="570" t="s">
        <v>901</v>
      </c>
      <c r="G1152" s="570"/>
      <c r="H1152" s="571">
        <v>42422</v>
      </c>
      <c r="I1152" s="572" t="s">
        <v>537</v>
      </c>
      <c r="J1152" s="573" t="s">
        <v>105</v>
      </c>
      <c r="K1152" s="574" t="s">
        <v>124</v>
      </c>
      <c r="L1152" s="575" t="s">
        <v>163</v>
      </c>
      <c r="M1152" s="575" t="s">
        <v>107</v>
      </c>
      <c r="N1152" s="576"/>
      <c r="O1152" s="577">
        <v>0.1</v>
      </c>
      <c r="P1152" s="578">
        <v>0</v>
      </c>
      <c r="Q1152" s="579">
        <v>0</v>
      </c>
      <c r="R1152" s="580">
        <v>3.9E-2</v>
      </c>
    </row>
    <row r="1153" spans="1:18" s="306" customFormat="1" ht="12.75" customHeight="1" x14ac:dyDescent="0.25">
      <c r="A1153" s="565">
        <v>47983</v>
      </c>
      <c r="B1153" s="566" t="s">
        <v>4003</v>
      </c>
      <c r="C1153" s="567"/>
      <c r="D1153" s="568" t="s">
        <v>3791</v>
      </c>
      <c r="E1153" s="569" t="s">
        <v>900</v>
      </c>
      <c r="F1153" s="570" t="s">
        <v>901</v>
      </c>
      <c r="G1153" s="570"/>
      <c r="H1153" s="571">
        <v>42440</v>
      </c>
      <c r="I1153" s="572" t="s">
        <v>537</v>
      </c>
      <c r="J1153" s="573" t="s">
        <v>105</v>
      </c>
      <c r="K1153" s="574" t="s">
        <v>140</v>
      </c>
      <c r="L1153" s="575" t="s">
        <v>195</v>
      </c>
      <c r="M1153" s="575" t="s">
        <v>195</v>
      </c>
      <c r="N1153" s="576"/>
      <c r="O1153" s="577">
        <v>0.49</v>
      </c>
      <c r="P1153" s="578">
        <v>0</v>
      </c>
      <c r="Q1153" s="579">
        <v>0</v>
      </c>
      <c r="R1153" s="580">
        <v>0</v>
      </c>
    </row>
    <row r="1154" spans="1:18" s="306" customFormat="1" ht="12.75" customHeight="1" x14ac:dyDescent="0.25">
      <c r="A1154" s="565">
        <v>47984</v>
      </c>
      <c r="B1154" s="566" t="s">
        <v>4004</v>
      </c>
      <c r="C1154" s="567"/>
      <c r="D1154" s="568" t="s">
        <v>3791</v>
      </c>
      <c r="E1154" s="569" t="s">
        <v>900</v>
      </c>
      <c r="F1154" s="570" t="s">
        <v>901</v>
      </c>
      <c r="G1154" s="570"/>
      <c r="H1154" s="571">
        <v>42440</v>
      </c>
      <c r="I1154" s="572" t="s">
        <v>537</v>
      </c>
      <c r="J1154" s="573" t="s">
        <v>105</v>
      </c>
      <c r="K1154" s="574" t="s">
        <v>124</v>
      </c>
      <c r="L1154" s="575" t="s">
        <v>163</v>
      </c>
      <c r="M1154" s="575" t="s">
        <v>107</v>
      </c>
      <c r="N1154" s="576"/>
      <c r="O1154" s="577">
        <v>0.46</v>
      </c>
      <c r="P1154" s="578">
        <v>0</v>
      </c>
      <c r="Q1154" s="579">
        <v>0</v>
      </c>
      <c r="R1154" s="580">
        <v>0</v>
      </c>
    </row>
    <row r="1155" spans="1:18" s="306" customFormat="1" ht="12.75" customHeight="1" x14ac:dyDescent="0.25">
      <c r="A1155" s="565">
        <v>47985</v>
      </c>
      <c r="B1155" s="566" t="s">
        <v>1497</v>
      </c>
      <c r="C1155" s="567"/>
      <c r="D1155" s="568" t="s">
        <v>3791</v>
      </c>
      <c r="E1155" s="569" t="s">
        <v>900</v>
      </c>
      <c r="F1155" s="570" t="s">
        <v>901</v>
      </c>
      <c r="G1155" s="570"/>
      <c r="H1155" s="571">
        <v>42440</v>
      </c>
      <c r="I1155" s="572" t="s">
        <v>537</v>
      </c>
      <c r="J1155" s="573" t="s">
        <v>105</v>
      </c>
      <c r="K1155" s="574" t="s">
        <v>124</v>
      </c>
      <c r="L1155" s="575" t="s">
        <v>163</v>
      </c>
      <c r="M1155" s="575" t="s">
        <v>107</v>
      </c>
      <c r="N1155" s="576"/>
      <c r="O1155" s="577">
        <v>0.308</v>
      </c>
      <c r="P1155" s="578">
        <v>0</v>
      </c>
      <c r="Q1155" s="579">
        <v>0</v>
      </c>
      <c r="R1155" s="580">
        <v>9.9000000000000005E-2</v>
      </c>
    </row>
    <row r="1156" spans="1:18" s="306" customFormat="1" ht="12.75" customHeight="1" x14ac:dyDescent="0.25">
      <c r="A1156" s="565">
        <v>47986</v>
      </c>
      <c r="B1156" s="566" t="s">
        <v>1498</v>
      </c>
      <c r="C1156" s="567"/>
      <c r="D1156" s="568" t="s">
        <v>3791</v>
      </c>
      <c r="E1156" s="569" t="s">
        <v>900</v>
      </c>
      <c r="F1156" s="570" t="s">
        <v>901</v>
      </c>
      <c r="G1156" s="570"/>
      <c r="H1156" s="571">
        <v>42443</v>
      </c>
      <c r="I1156" s="572" t="s">
        <v>537</v>
      </c>
      <c r="J1156" s="573" t="s">
        <v>105</v>
      </c>
      <c r="K1156" s="574" t="s">
        <v>124</v>
      </c>
      <c r="L1156" s="575" t="s">
        <v>106</v>
      </c>
      <c r="M1156" s="575" t="s">
        <v>107</v>
      </c>
      <c r="N1156" s="576"/>
      <c r="O1156" s="577">
        <v>0.184</v>
      </c>
      <c r="P1156" s="578">
        <v>0</v>
      </c>
      <c r="Q1156" s="579">
        <v>0</v>
      </c>
      <c r="R1156" s="580">
        <v>0</v>
      </c>
    </row>
    <row r="1157" spans="1:18" s="306" customFormat="1" ht="12.75" customHeight="1" x14ac:dyDescent="0.25">
      <c r="A1157" s="565">
        <v>47987</v>
      </c>
      <c r="B1157" s="566" t="s">
        <v>4005</v>
      </c>
      <c r="C1157" s="567"/>
      <c r="D1157" s="568" t="s">
        <v>3791</v>
      </c>
      <c r="E1157" s="569" t="s">
        <v>900</v>
      </c>
      <c r="F1157" s="570" t="s">
        <v>901</v>
      </c>
      <c r="G1157" s="570"/>
      <c r="H1157" s="571">
        <v>42443</v>
      </c>
      <c r="I1157" s="572" t="s">
        <v>537</v>
      </c>
      <c r="J1157" s="573" t="s">
        <v>105</v>
      </c>
      <c r="K1157" s="574" t="s">
        <v>124</v>
      </c>
      <c r="L1157" s="575" t="s">
        <v>106</v>
      </c>
      <c r="M1157" s="575" t="s">
        <v>107</v>
      </c>
      <c r="N1157" s="576"/>
      <c r="O1157" s="577">
        <v>0.1</v>
      </c>
      <c r="P1157" s="578">
        <v>0</v>
      </c>
      <c r="Q1157" s="579">
        <v>0</v>
      </c>
      <c r="R1157" s="580">
        <v>0</v>
      </c>
    </row>
    <row r="1158" spans="1:18" s="306" customFormat="1" ht="12.75" customHeight="1" x14ac:dyDescent="0.25">
      <c r="A1158" s="565">
        <v>47991</v>
      </c>
      <c r="B1158" s="566" t="s">
        <v>1499</v>
      </c>
      <c r="C1158" s="567"/>
      <c r="D1158" s="568" t="s">
        <v>3791</v>
      </c>
      <c r="E1158" s="569" t="s">
        <v>900</v>
      </c>
      <c r="F1158" s="570" t="s">
        <v>901</v>
      </c>
      <c r="G1158" s="570"/>
      <c r="H1158" s="571">
        <v>42739</v>
      </c>
      <c r="I1158" s="572" t="s">
        <v>3553</v>
      </c>
      <c r="J1158" s="573" t="s">
        <v>105</v>
      </c>
      <c r="K1158" s="574" t="s">
        <v>124</v>
      </c>
      <c r="L1158" s="575" t="s">
        <v>106</v>
      </c>
      <c r="M1158" s="575" t="s">
        <v>107</v>
      </c>
      <c r="N1158" s="576" t="s">
        <v>1500</v>
      </c>
      <c r="O1158" s="577">
        <v>15.7035</v>
      </c>
      <c r="P1158" s="578">
        <v>0</v>
      </c>
      <c r="Q1158" s="579">
        <v>0</v>
      </c>
      <c r="R1158" s="580">
        <v>7.7089999999999996</v>
      </c>
    </row>
    <row r="1159" spans="1:18" s="306" customFormat="1" ht="12.75" customHeight="1" x14ac:dyDescent="0.25">
      <c r="A1159" s="565">
        <v>47992</v>
      </c>
      <c r="B1159" s="566" t="s">
        <v>1501</v>
      </c>
      <c r="C1159" s="567"/>
      <c r="D1159" s="568" t="s">
        <v>3791</v>
      </c>
      <c r="E1159" s="569" t="s">
        <v>900</v>
      </c>
      <c r="F1159" s="570" t="s">
        <v>901</v>
      </c>
      <c r="G1159" s="570"/>
      <c r="H1159" s="571">
        <v>42451</v>
      </c>
      <c r="I1159" s="572" t="s">
        <v>537</v>
      </c>
      <c r="J1159" s="573" t="s">
        <v>105</v>
      </c>
      <c r="K1159" s="574" t="s">
        <v>84</v>
      </c>
      <c r="L1159" s="575" t="s">
        <v>260</v>
      </c>
      <c r="M1159" s="575" t="s">
        <v>261</v>
      </c>
      <c r="N1159" s="576"/>
      <c r="O1159" s="577">
        <v>0.12</v>
      </c>
      <c r="P1159" s="578">
        <v>0</v>
      </c>
      <c r="Q1159" s="579">
        <v>0</v>
      </c>
      <c r="R1159" s="580">
        <v>0</v>
      </c>
    </row>
    <row r="1160" spans="1:18" s="306" customFormat="1" ht="12.75" customHeight="1" x14ac:dyDescent="0.25">
      <c r="A1160" s="565">
        <v>47993</v>
      </c>
      <c r="B1160" s="566" t="s">
        <v>1502</v>
      </c>
      <c r="C1160" s="567"/>
      <c r="D1160" s="568" t="s">
        <v>3791</v>
      </c>
      <c r="E1160" s="569" t="s">
        <v>900</v>
      </c>
      <c r="F1160" s="570" t="s">
        <v>901</v>
      </c>
      <c r="G1160" s="570"/>
      <c r="H1160" s="571">
        <v>42453</v>
      </c>
      <c r="I1160" s="572" t="s">
        <v>537</v>
      </c>
      <c r="J1160" s="573" t="s">
        <v>105</v>
      </c>
      <c r="K1160" s="574" t="s">
        <v>102</v>
      </c>
      <c r="L1160" s="575" t="s">
        <v>106</v>
      </c>
      <c r="M1160" s="575" t="s">
        <v>107</v>
      </c>
      <c r="N1160" s="576"/>
      <c r="O1160" s="577">
        <v>0.996</v>
      </c>
      <c r="P1160" s="578">
        <v>0</v>
      </c>
      <c r="Q1160" s="579">
        <v>0</v>
      </c>
      <c r="R1160" s="580">
        <v>0.59099999999999997</v>
      </c>
    </row>
    <row r="1161" spans="1:18" s="306" customFormat="1" ht="12.75" customHeight="1" x14ac:dyDescent="0.25">
      <c r="A1161" s="565">
        <v>47994</v>
      </c>
      <c r="B1161" s="566" t="s">
        <v>1503</v>
      </c>
      <c r="C1161" s="567">
        <v>38704</v>
      </c>
      <c r="D1161" s="568" t="s">
        <v>2718</v>
      </c>
      <c r="E1161" s="569" t="s">
        <v>900</v>
      </c>
      <c r="F1161" s="570" t="s">
        <v>901</v>
      </c>
      <c r="G1161" s="570"/>
      <c r="H1161" s="571">
        <v>42453</v>
      </c>
      <c r="I1161" s="572" t="s">
        <v>537</v>
      </c>
      <c r="J1161" s="573" t="s">
        <v>105</v>
      </c>
      <c r="K1161" s="574" t="s">
        <v>179</v>
      </c>
      <c r="L1161" s="575" t="s">
        <v>92</v>
      </c>
      <c r="M1161" s="575" t="s">
        <v>195</v>
      </c>
      <c r="N1161" s="576"/>
      <c r="O1161" s="577">
        <v>0.996</v>
      </c>
      <c r="P1161" s="578">
        <v>0</v>
      </c>
      <c r="Q1161" s="579">
        <v>0</v>
      </c>
      <c r="R1161" s="580">
        <v>0.53</v>
      </c>
    </row>
    <row r="1162" spans="1:18" s="306" customFormat="1" ht="12.75" customHeight="1" x14ac:dyDescent="0.25">
      <c r="A1162" s="565">
        <v>47995</v>
      </c>
      <c r="B1162" s="566" t="s">
        <v>1504</v>
      </c>
      <c r="C1162" s="567">
        <v>38538</v>
      </c>
      <c r="D1162" s="568" t="s">
        <v>2680</v>
      </c>
      <c r="E1162" s="569" t="s">
        <v>900</v>
      </c>
      <c r="F1162" s="570" t="s">
        <v>901</v>
      </c>
      <c r="G1162" s="570"/>
      <c r="H1162" s="571">
        <v>42453</v>
      </c>
      <c r="I1162" s="572" t="s">
        <v>537</v>
      </c>
      <c r="J1162" s="573" t="s">
        <v>105</v>
      </c>
      <c r="K1162" s="574" t="s">
        <v>84</v>
      </c>
      <c r="L1162" s="575" t="s">
        <v>163</v>
      </c>
      <c r="M1162" s="575" t="s">
        <v>107</v>
      </c>
      <c r="N1162" s="576"/>
      <c r="O1162" s="577">
        <v>0.996</v>
      </c>
      <c r="P1162" s="578">
        <v>0</v>
      </c>
      <c r="Q1162" s="579">
        <v>0</v>
      </c>
      <c r="R1162" s="580">
        <v>0.39900000000000002</v>
      </c>
    </row>
    <row r="1163" spans="1:18" s="306" customFormat="1" ht="12.75" customHeight="1" x14ac:dyDescent="0.25">
      <c r="A1163" s="565">
        <v>47996</v>
      </c>
      <c r="B1163" s="566" t="s">
        <v>1505</v>
      </c>
      <c r="C1163" s="567">
        <v>38528</v>
      </c>
      <c r="D1163" s="568" t="s">
        <v>2674</v>
      </c>
      <c r="E1163" s="569" t="s">
        <v>900</v>
      </c>
      <c r="F1163" s="570" t="s">
        <v>901</v>
      </c>
      <c r="G1163" s="570"/>
      <c r="H1163" s="571">
        <v>42457</v>
      </c>
      <c r="I1163" s="572" t="s">
        <v>537</v>
      </c>
      <c r="J1163" s="573" t="s">
        <v>105</v>
      </c>
      <c r="K1163" s="574" t="s">
        <v>124</v>
      </c>
      <c r="L1163" s="575" t="s">
        <v>106</v>
      </c>
      <c r="M1163" s="575" t="s">
        <v>107</v>
      </c>
      <c r="N1163" s="576"/>
      <c r="O1163" s="577">
        <v>0.68400000000000005</v>
      </c>
      <c r="P1163" s="578">
        <v>0</v>
      </c>
      <c r="Q1163" s="579">
        <v>0</v>
      </c>
      <c r="R1163" s="580">
        <v>0.34200000000000003</v>
      </c>
    </row>
    <row r="1164" spans="1:18" s="306" customFormat="1" ht="12.75" customHeight="1" x14ac:dyDescent="0.25">
      <c r="A1164" s="565">
        <v>48022</v>
      </c>
      <c r="B1164" s="566" t="s">
        <v>1506</v>
      </c>
      <c r="C1164" s="567"/>
      <c r="D1164" s="568" t="s">
        <v>3791</v>
      </c>
      <c r="E1164" s="569" t="s">
        <v>900</v>
      </c>
      <c r="F1164" s="570" t="s">
        <v>901</v>
      </c>
      <c r="G1164" s="570"/>
      <c r="H1164" s="571">
        <v>42459</v>
      </c>
      <c r="I1164" s="572" t="s">
        <v>537</v>
      </c>
      <c r="J1164" s="573" t="s">
        <v>105</v>
      </c>
      <c r="K1164" s="574" t="s">
        <v>84</v>
      </c>
      <c r="L1164" s="575" t="s">
        <v>163</v>
      </c>
      <c r="M1164" s="575" t="s">
        <v>107</v>
      </c>
      <c r="N1164" s="576"/>
      <c r="O1164" s="577">
        <v>0.12</v>
      </c>
      <c r="P1164" s="578">
        <v>0</v>
      </c>
      <c r="Q1164" s="579">
        <v>0</v>
      </c>
      <c r="R1164" s="580">
        <v>6.0999999999999999E-2</v>
      </c>
    </row>
    <row r="1165" spans="1:18" s="306" customFormat="1" ht="12.75" customHeight="1" x14ac:dyDescent="0.25">
      <c r="A1165" s="565">
        <v>48075</v>
      </c>
      <c r="B1165" s="566" t="s">
        <v>1507</v>
      </c>
      <c r="C1165" s="567">
        <v>41250</v>
      </c>
      <c r="D1165" s="568" t="s">
        <v>3178</v>
      </c>
      <c r="E1165" s="569" t="s">
        <v>900</v>
      </c>
      <c r="F1165" s="570" t="s">
        <v>901</v>
      </c>
      <c r="G1165" s="570"/>
      <c r="H1165" s="571">
        <v>42461</v>
      </c>
      <c r="I1165" s="572" t="s">
        <v>537</v>
      </c>
      <c r="J1165" s="573" t="s">
        <v>105</v>
      </c>
      <c r="K1165" s="574" t="s">
        <v>218</v>
      </c>
      <c r="L1165" s="575" t="s">
        <v>106</v>
      </c>
      <c r="M1165" s="575" t="s">
        <v>107</v>
      </c>
      <c r="N1165" s="576"/>
      <c r="O1165" s="577">
        <v>0.499</v>
      </c>
      <c r="P1165" s="578">
        <v>0</v>
      </c>
      <c r="Q1165" s="579">
        <v>0</v>
      </c>
      <c r="R1165" s="580">
        <v>0.214</v>
      </c>
    </row>
    <row r="1166" spans="1:18" s="306" customFormat="1" ht="12.75" customHeight="1" x14ac:dyDescent="0.25">
      <c r="A1166" s="565">
        <v>48081</v>
      </c>
      <c r="B1166" s="566" t="s">
        <v>1508</v>
      </c>
      <c r="C1166" s="567"/>
      <c r="D1166" s="568" t="s">
        <v>3791</v>
      </c>
      <c r="E1166" s="569" t="s">
        <v>900</v>
      </c>
      <c r="F1166" s="570" t="s">
        <v>901</v>
      </c>
      <c r="G1166" s="570"/>
      <c r="H1166" s="571">
        <v>42461</v>
      </c>
      <c r="I1166" s="572" t="s">
        <v>537</v>
      </c>
      <c r="J1166" s="573" t="s">
        <v>105</v>
      </c>
      <c r="K1166" s="574" t="s">
        <v>84</v>
      </c>
      <c r="L1166" s="575" t="s">
        <v>163</v>
      </c>
      <c r="M1166" s="575" t="s">
        <v>107</v>
      </c>
      <c r="N1166" s="576"/>
      <c r="O1166" s="577">
        <v>0.26800000000000002</v>
      </c>
      <c r="P1166" s="578">
        <v>0</v>
      </c>
      <c r="Q1166" s="579">
        <v>0</v>
      </c>
      <c r="R1166" s="580">
        <v>0</v>
      </c>
    </row>
    <row r="1167" spans="1:18" s="306" customFormat="1" ht="12.75" customHeight="1" x14ac:dyDescent="0.25">
      <c r="A1167" s="565">
        <v>48082</v>
      </c>
      <c r="B1167" s="566" t="s">
        <v>1509</v>
      </c>
      <c r="C1167" s="567"/>
      <c r="D1167" s="568" t="s">
        <v>3791</v>
      </c>
      <c r="E1167" s="569" t="s">
        <v>591</v>
      </c>
      <c r="F1167" s="570" t="s">
        <v>592</v>
      </c>
      <c r="G1167" s="570"/>
      <c r="H1167" s="571">
        <v>42718</v>
      </c>
      <c r="I1167" s="572" t="s">
        <v>1510</v>
      </c>
      <c r="J1167" s="573" t="s">
        <v>117</v>
      </c>
      <c r="K1167" s="574" t="s">
        <v>128</v>
      </c>
      <c r="L1167" s="575" t="s">
        <v>245</v>
      </c>
      <c r="M1167" s="575" t="s">
        <v>117</v>
      </c>
      <c r="N1167" s="576" t="s">
        <v>1511</v>
      </c>
      <c r="O1167" s="577">
        <v>61.36999999999999</v>
      </c>
      <c r="P1167" s="578">
        <v>17.233000000000001</v>
      </c>
      <c r="Q1167" s="579">
        <v>17.233000000000001</v>
      </c>
      <c r="R1167" s="580">
        <v>7.1929999999999996</v>
      </c>
    </row>
    <row r="1168" spans="1:18" s="306" customFormat="1" ht="12.75" customHeight="1" x14ac:dyDescent="0.25">
      <c r="A1168" s="565">
        <v>48083</v>
      </c>
      <c r="B1168" s="566" t="s">
        <v>1512</v>
      </c>
      <c r="C1168" s="567">
        <v>38845</v>
      </c>
      <c r="D1168" s="568" t="s">
        <v>3554</v>
      </c>
      <c r="E1168" s="569" t="s">
        <v>900</v>
      </c>
      <c r="F1168" s="570" t="s">
        <v>901</v>
      </c>
      <c r="G1168" s="570"/>
      <c r="H1168" s="571">
        <v>42706</v>
      </c>
      <c r="I1168" s="572" t="s">
        <v>936</v>
      </c>
      <c r="J1168" s="573" t="s">
        <v>105</v>
      </c>
      <c r="K1168" s="574" t="s">
        <v>124</v>
      </c>
      <c r="L1168" s="575" t="s">
        <v>106</v>
      </c>
      <c r="M1168" s="575" t="s">
        <v>107</v>
      </c>
      <c r="N1168" s="576" t="s">
        <v>1513</v>
      </c>
      <c r="O1168" s="577">
        <v>12.35</v>
      </c>
      <c r="P1168" s="578">
        <v>0</v>
      </c>
      <c r="Q1168" s="579">
        <v>0</v>
      </c>
      <c r="R1168" s="580">
        <v>7.125</v>
      </c>
    </row>
    <row r="1169" spans="1:18" s="306" customFormat="1" ht="12.75" customHeight="1" x14ac:dyDescent="0.25">
      <c r="A1169" s="565">
        <v>48120</v>
      </c>
      <c r="B1169" s="566" t="s">
        <v>1514</v>
      </c>
      <c r="C1169" s="567">
        <v>1625</v>
      </c>
      <c r="D1169" s="568" t="s">
        <v>1515</v>
      </c>
      <c r="E1169" s="569" t="s">
        <v>88</v>
      </c>
      <c r="F1169" s="570" t="s">
        <v>89</v>
      </c>
      <c r="G1169" s="570"/>
      <c r="H1169" s="571">
        <v>37712</v>
      </c>
      <c r="I1169" s="572" t="s">
        <v>962</v>
      </c>
      <c r="J1169" s="573" t="s">
        <v>83</v>
      </c>
      <c r="K1169" s="574" t="s">
        <v>362</v>
      </c>
      <c r="L1169" s="575" t="s">
        <v>83</v>
      </c>
      <c r="M1169" s="575" t="s">
        <v>83</v>
      </c>
      <c r="N1169" s="576" t="s">
        <v>1516</v>
      </c>
      <c r="O1169" s="577">
        <v>395.25</v>
      </c>
      <c r="P1169" s="578">
        <v>369.63600000000002</v>
      </c>
      <c r="Q1169" s="579">
        <v>369.63600000000002</v>
      </c>
      <c r="R1169" s="580">
        <v>332.94400000000002</v>
      </c>
    </row>
    <row r="1170" spans="1:18" s="306" customFormat="1" ht="12.75" customHeight="1" x14ac:dyDescent="0.25">
      <c r="A1170" s="565">
        <v>48121</v>
      </c>
      <c r="B1170" s="566" t="s">
        <v>1517</v>
      </c>
      <c r="C1170" s="567">
        <v>1625</v>
      </c>
      <c r="D1170" s="568" t="s">
        <v>1515</v>
      </c>
      <c r="E1170" s="569" t="s">
        <v>88</v>
      </c>
      <c r="F1170" s="570" t="s">
        <v>89</v>
      </c>
      <c r="G1170" s="570"/>
      <c r="H1170" s="571">
        <v>37712</v>
      </c>
      <c r="I1170" s="572" t="s">
        <v>962</v>
      </c>
      <c r="J1170" s="573" t="s">
        <v>83</v>
      </c>
      <c r="K1170" s="574" t="s">
        <v>362</v>
      </c>
      <c r="L1170" s="575" t="s">
        <v>83</v>
      </c>
      <c r="M1170" s="575" t="s">
        <v>83</v>
      </c>
      <c r="N1170" s="576" t="s">
        <v>1516</v>
      </c>
      <c r="O1170" s="577">
        <v>395.25</v>
      </c>
      <c r="P1170" s="578">
        <v>369.63600000000002</v>
      </c>
      <c r="Q1170" s="579">
        <v>369.63600000000002</v>
      </c>
      <c r="R1170" s="580">
        <v>332.94400000000002</v>
      </c>
    </row>
    <row r="1171" spans="1:18" s="306" customFormat="1" ht="12.75" customHeight="1" x14ac:dyDescent="0.25">
      <c r="A1171" s="565">
        <v>48166</v>
      </c>
      <c r="B1171" s="566" t="s">
        <v>1518</v>
      </c>
      <c r="C1171" s="567"/>
      <c r="D1171" s="568" t="s">
        <v>3791</v>
      </c>
      <c r="E1171" s="569" t="s">
        <v>900</v>
      </c>
      <c r="F1171" s="570" t="s">
        <v>901</v>
      </c>
      <c r="G1171" s="570"/>
      <c r="H1171" s="571">
        <v>42471</v>
      </c>
      <c r="I1171" s="572" t="s">
        <v>537</v>
      </c>
      <c r="J1171" s="573" t="s">
        <v>105</v>
      </c>
      <c r="K1171" s="574" t="s">
        <v>218</v>
      </c>
      <c r="L1171" s="575" t="s">
        <v>106</v>
      </c>
      <c r="M1171" s="575" t="s">
        <v>107</v>
      </c>
      <c r="N1171" s="576"/>
      <c r="O1171" s="577">
        <v>0.25</v>
      </c>
      <c r="P1171" s="578">
        <v>0</v>
      </c>
      <c r="Q1171" s="579">
        <v>0</v>
      </c>
      <c r="R1171" s="580">
        <v>1.2E-2</v>
      </c>
    </row>
    <row r="1172" spans="1:18" s="306" customFormat="1" ht="12.75" customHeight="1" x14ac:dyDescent="0.25">
      <c r="A1172" s="565">
        <v>48167</v>
      </c>
      <c r="B1172" s="566" t="s">
        <v>1519</v>
      </c>
      <c r="C1172" s="567"/>
      <c r="D1172" s="568" t="s">
        <v>3791</v>
      </c>
      <c r="E1172" s="569" t="s">
        <v>900</v>
      </c>
      <c r="F1172" s="570" t="s">
        <v>901</v>
      </c>
      <c r="G1172" s="570"/>
      <c r="H1172" s="571">
        <v>42473</v>
      </c>
      <c r="I1172" s="572" t="s">
        <v>537</v>
      </c>
      <c r="J1172" s="573" t="s">
        <v>105</v>
      </c>
      <c r="K1172" s="574" t="s">
        <v>84</v>
      </c>
      <c r="L1172" s="575" t="s">
        <v>163</v>
      </c>
      <c r="M1172" s="575" t="s">
        <v>107</v>
      </c>
      <c r="N1172" s="576"/>
      <c r="O1172" s="577">
        <v>0.08</v>
      </c>
      <c r="P1172" s="578">
        <v>0</v>
      </c>
      <c r="Q1172" s="579">
        <v>0</v>
      </c>
      <c r="R1172" s="580">
        <v>3.0000000000000001E-3</v>
      </c>
    </row>
    <row r="1173" spans="1:18" s="306" customFormat="1" ht="12.75" customHeight="1" x14ac:dyDescent="0.25">
      <c r="A1173" s="565">
        <v>48170</v>
      </c>
      <c r="B1173" s="566" t="s">
        <v>1520</v>
      </c>
      <c r="C1173" s="567">
        <v>41309</v>
      </c>
      <c r="D1173" s="568" t="s">
        <v>3219</v>
      </c>
      <c r="E1173" s="569" t="s">
        <v>900</v>
      </c>
      <c r="F1173" s="570" t="s">
        <v>901</v>
      </c>
      <c r="G1173" s="570"/>
      <c r="H1173" s="571">
        <v>42474</v>
      </c>
      <c r="I1173" s="572" t="s">
        <v>537</v>
      </c>
      <c r="J1173" s="573" t="s">
        <v>105</v>
      </c>
      <c r="K1173" s="574" t="s">
        <v>218</v>
      </c>
      <c r="L1173" s="575" t="s">
        <v>106</v>
      </c>
      <c r="M1173" s="575" t="s">
        <v>107</v>
      </c>
      <c r="N1173" s="576"/>
      <c r="O1173" s="577">
        <v>4.9950000000000001</v>
      </c>
      <c r="P1173" s="578">
        <v>0</v>
      </c>
      <c r="Q1173" s="579">
        <v>0</v>
      </c>
      <c r="R1173" s="580">
        <v>2.5830000000000002</v>
      </c>
    </row>
    <row r="1174" spans="1:18" s="306" customFormat="1" ht="12.75" customHeight="1" x14ac:dyDescent="0.25">
      <c r="A1174" s="565">
        <v>48171</v>
      </c>
      <c r="B1174" s="566" t="s">
        <v>1521</v>
      </c>
      <c r="C1174" s="567">
        <v>41436</v>
      </c>
      <c r="D1174" s="568" t="s">
        <v>3308</v>
      </c>
      <c r="E1174" s="569" t="s">
        <v>900</v>
      </c>
      <c r="F1174" s="570" t="s">
        <v>901</v>
      </c>
      <c r="G1174" s="570"/>
      <c r="H1174" s="571">
        <v>42474</v>
      </c>
      <c r="I1174" s="572" t="s">
        <v>537</v>
      </c>
      <c r="J1174" s="573" t="s">
        <v>105</v>
      </c>
      <c r="K1174" s="574" t="s">
        <v>140</v>
      </c>
      <c r="L1174" s="575" t="s">
        <v>195</v>
      </c>
      <c r="M1174" s="575" t="s">
        <v>195</v>
      </c>
      <c r="N1174" s="576"/>
      <c r="O1174" s="577">
        <v>2.5</v>
      </c>
      <c r="P1174" s="578">
        <v>0</v>
      </c>
      <c r="Q1174" s="579">
        <v>0</v>
      </c>
      <c r="R1174" s="580">
        <v>1.43</v>
      </c>
    </row>
    <row r="1175" spans="1:18" s="306" customFormat="1" ht="12.75" customHeight="1" x14ac:dyDescent="0.25">
      <c r="A1175" s="565">
        <v>48172</v>
      </c>
      <c r="B1175" s="566" t="s">
        <v>1522</v>
      </c>
      <c r="C1175" s="567">
        <v>41083</v>
      </c>
      <c r="D1175" s="568" t="s">
        <v>3053</v>
      </c>
      <c r="E1175" s="569" t="s">
        <v>900</v>
      </c>
      <c r="F1175" s="570" t="s">
        <v>901</v>
      </c>
      <c r="G1175" s="570"/>
      <c r="H1175" s="571">
        <v>42475</v>
      </c>
      <c r="I1175" s="572" t="s">
        <v>537</v>
      </c>
      <c r="J1175" s="573" t="s">
        <v>105</v>
      </c>
      <c r="K1175" s="574" t="s">
        <v>179</v>
      </c>
      <c r="L1175" s="575" t="s">
        <v>92</v>
      </c>
      <c r="M1175" s="575" t="s">
        <v>195</v>
      </c>
      <c r="N1175" s="576"/>
      <c r="O1175" s="577">
        <v>1.67</v>
      </c>
      <c r="P1175" s="578">
        <v>0</v>
      </c>
      <c r="Q1175" s="579">
        <v>0</v>
      </c>
      <c r="R1175" s="580">
        <v>1.0549999999999999</v>
      </c>
    </row>
    <row r="1176" spans="1:18" s="306" customFormat="1" ht="12.75" customHeight="1" x14ac:dyDescent="0.25">
      <c r="A1176" s="565">
        <v>48177</v>
      </c>
      <c r="B1176" s="566" t="s">
        <v>1523</v>
      </c>
      <c r="C1176" s="567"/>
      <c r="D1176" s="568" t="s">
        <v>3791</v>
      </c>
      <c r="E1176" s="569" t="s">
        <v>900</v>
      </c>
      <c r="F1176" s="570" t="s">
        <v>901</v>
      </c>
      <c r="G1176" s="570"/>
      <c r="H1176" s="571">
        <v>42475</v>
      </c>
      <c r="I1176" s="572" t="s">
        <v>537</v>
      </c>
      <c r="J1176" s="573" t="s">
        <v>105</v>
      </c>
      <c r="K1176" s="574" t="s">
        <v>128</v>
      </c>
      <c r="L1176" s="575" t="s">
        <v>260</v>
      </c>
      <c r="M1176" s="575" t="s">
        <v>261</v>
      </c>
      <c r="N1176" s="576"/>
      <c r="O1176" s="577">
        <v>9.1999999999999998E-2</v>
      </c>
      <c r="P1176" s="578">
        <v>0</v>
      </c>
      <c r="Q1176" s="579">
        <v>0</v>
      </c>
      <c r="R1176" s="580">
        <v>4.7E-2</v>
      </c>
    </row>
    <row r="1177" spans="1:18" s="306" customFormat="1" ht="12.75" customHeight="1" x14ac:dyDescent="0.25">
      <c r="A1177" s="565">
        <v>48178</v>
      </c>
      <c r="B1177" s="566" t="s">
        <v>1524</v>
      </c>
      <c r="C1177" s="567"/>
      <c r="D1177" s="568" t="s">
        <v>3791</v>
      </c>
      <c r="E1177" s="569" t="s">
        <v>900</v>
      </c>
      <c r="F1177" s="570" t="s">
        <v>901</v>
      </c>
      <c r="G1177" s="570"/>
      <c r="H1177" s="571">
        <v>42479</v>
      </c>
      <c r="I1177" s="572" t="s">
        <v>537</v>
      </c>
      <c r="J1177" s="573" t="s">
        <v>105</v>
      </c>
      <c r="K1177" s="574" t="s">
        <v>390</v>
      </c>
      <c r="L1177" s="575" t="s">
        <v>92</v>
      </c>
      <c r="M1177" s="575" t="s">
        <v>195</v>
      </c>
      <c r="N1177" s="576"/>
      <c r="O1177" s="577">
        <v>0.41399999999999998</v>
      </c>
      <c r="P1177" s="578">
        <v>0</v>
      </c>
      <c r="Q1177" s="579">
        <v>0</v>
      </c>
      <c r="R1177" s="580">
        <v>2E-3</v>
      </c>
    </row>
    <row r="1178" spans="1:18" s="306" customFormat="1" ht="12.75" customHeight="1" x14ac:dyDescent="0.25">
      <c r="A1178" s="565">
        <v>48205</v>
      </c>
      <c r="B1178" s="566" t="s">
        <v>1525</v>
      </c>
      <c r="C1178" s="567"/>
      <c r="D1178" s="568" t="s">
        <v>3791</v>
      </c>
      <c r="E1178" s="569" t="s">
        <v>900</v>
      </c>
      <c r="F1178" s="570" t="s">
        <v>901</v>
      </c>
      <c r="G1178" s="570"/>
      <c r="H1178" s="571">
        <v>42482</v>
      </c>
      <c r="I1178" s="572" t="s">
        <v>537</v>
      </c>
      <c r="J1178" s="573" t="s">
        <v>105</v>
      </c>
      <c r="K1178" s="574" t="s">
        <v>84</v>
      </c>
      <c r="L1178" s="575" t="s">
        <v>163</v>
      </c>
      <c r="M1178" s="575" t="s">
        <v>107</v>
      </c>
      <c r="N1178" s="576"/>
      <c r="O1178" s="577">
        <v>0.1</v>
      </c>
      <c r="P1178" s="578">
        <v>0</v>
      </c>
      <c r="Q1178" s="579">
        <v>0</v>
      </c>
      <c r="R1178" s="580">
        <v>3.5999999999999997E-2</v>
      </c>
    </row>
    <row r="1179" spans="1:18" s="306" customFormat="1" ht="12.75" customHeight="1" x14ac:dyDescent="0.25">
      <c r="A1179" s="565">
        <v>48206</v>
      </c>
      <c r="B1179" s="566" t="s">
        <v>1526</v>
      </c>
      <c r="C1179" s="567"/>
      <c r="D1179" s="568" t="s">
        <v>3791</v>
      </c>
      <c r="E1179" s="569" t="s">
        <v>900</v>
      </c>
      <c r="F1179" s="570" t="s">
        <v>901</v>
      </c>
      <c r="G1179" s="570"/>
      <c r="H1179" s="571">
        <v>42482</v>
      </c>
      <c r="I1179" s="572" t="s">
        <v>537</v>
      </c>
      <c r="J1179" s="573" t="s">
        <v>105</v>
      </c>
      <c r="K1179" s="574" t="s">
        <v>84</v>
      </c>
      <c r="L1179" s="575" t="s">
        <v>163</v>
      </c>
      <c r="M1179" s="575" t="s">
        <v>107</v>
      </c>
      <c r="N1179" s="576"/>
      <c r="O1179" s="577">
        <v>0.224</v>
      </c>
      <c r="P1179" s="578">
        <v>0</v>
      </c>
      <c r="Q1179" s="579">
        <v>0</v>
      </c>
      <c r="R1179" s="580">
        <v>4.7E-2</v>
      </c>
    </row>
    <row r="1180" spans="1:18" s="306" customFormat="1" ht="12.75" customHeight="1" x14ac:dyDescent="0.25">
      <c r="A1180" s="565">
        <v>48221</v>
      </c>
      <c r="B1180" s="566" t="s">
        <v>1527</v>
      </c>
      <c r="C1180" s="567"/>
      <c r="D1180" s="568" t="s">
        <v>3791</v>
      </c>
      <c r="E1180" s="569" t="s">
        <v>900</v>
      </c>
      <c r="F1180" s="570" t="s">
        <v>901</v>
      </c>
      <c r="G1180" s="570"/>
      <c r="H1180" s="571">
        <v>42495</v>
      </c>
      <c r="I1180" s="572" t="s">
        <v>537</v>
      </c>
      <c r="J1180" s="573" t="s">
        <v>105</v>
      </c>
      <c r="K1180" s="574" t="s">
        <v>124</v>
      </c>
      <c r="L1180" s="575" t="s">
        <v>163</v>
      </c>
      <c r="M1180" s="575" t="s">
        <v>107</v>
      </c>
      <c r="N1180" s="576"/>
      <c r="O1180" s="577">
        <v>9.8000000000000004E-2</v>
      </c>
      <c r="P1180" s="578">
        <v>0</v>
      </c>
      <c r="Q1180" s="579">
        <v>0</v>
      </c>
      <c r="R1180" s="580">
        <v>2.3E-2</v>
      </c>
    </row>
    <row r="1181" spans="1:18" s="306" customFormat="1" ht="12.75" customHeight="1" x14ac:dyDescent="0.25">
      <c r="A1181" s="565">
        <v>48225</v>
      </c>
      <c r="B1181" s="566" t="s">
        <v>1528</v>
      </c>
      <c r="C1181" s="567"/>
      <c r="D1181" s="568" t="s">
        <v>3791</v>
      </c>
      <c r="E1181" s="569" t="s">
        <v>900</v>
      </c>
      <c r="F1181" s="570" t="s">
        <v>901</v>
      </c>
      <c r="G1181" s="570"/>
      <c r="H1181" s="571">
        <v>42492</v>
      </c>
      <c r="I1181" s="572" t="s">
        <v>537</v>
      </c>
      <c r="J1181" s="573" t="s">
        <v>105</v>
      </c>
      <c r="K1181" s="574" t="s">
        <v>179</v>
      </c>
      <c r="L1181" s="575" t="s">
        <v>92</v>
      </c>
      <c r="M1181" s="575" t="s">
        <v>195</v>
      </c>
      <c r="N1181" s="576"/>
      <c r="O1181" s="577">
        <v>0.48299999999999998</v>
      </c>
      <c r="P1181" s="578">
        <v>0</v>
      </c>
      <c r="Q1181" s="579">
        <v>0</v>
      </c>
      <c r="R1181" s="580">
        <v>5.2999999999999999E-2</v>
      </c>
    </row>
    <row r="1182" spans="1:18" s="306" customFormat="1" ht="12.75" customHeight="1" x14ac:dyDescent="0.25">
      <c r="A1182" s="565">
        <v>48226</v>
      </c>
      <c r="B1182" s="566" t="s">
        <v>1529</v>
      </c>
      <c r="C1182" s="567"/>
      <c r="D1182" s="568" t="s">
        <v>3791</v>
      </c>
      <c r="E1182" s="569" t="s">
        <v>900</v>
      </c>
      <c r="F1182" s="570" t="s">
        <v>901</v>
      </c>
      <c r="G1182" s="570"/>
      <c r="H1182" s="571">
        <v>42492</v>
      </c>
      <c r="I1182" s="572" t="s">
        <v>537</v>
      </c>
      <c r="J1182" s="573" t="s">
        <v>105</v>
      </c>
      <c r="K1182" s="574" t="s">
        <v>124</v>
      </c>
      <c r="L1182" s="575" t="s">
        <v>92</v>
      </c>
      <c r="M1182" s="575" t="s">
        <v>195</v>
      </c>
      <c r="N1182" s="576"/>
      <c r="O1182" s="577">
        <v>0.26500000000000001</v>
      </c>
      <c r="P1182" s="578">
        <v>1.2E-2</v>
      </c>
      <c r="Q1182" s="579">
        <v>1.2E-2</v>
      </c>
      <c r="R1182" s="580">
        <v>2.8000000000000001E-2</v>
      </c>
    </row>
    <row r="1183" spans="1:18" s="306" customFormat="1" ht="12.75" customHeight="1" x14ac:dyDescent="0.25">
      <c r="A1183" s="565">
        <v>48232</v>
      </c>
      <c r="B1183" s="566" t="s">
        <v>1530</v>
      </c>
      <c r="C1183" s="567">
        <v>41341</v>
      </c>
      <c r="D1183" s="568" t="s">
        <v>3247</v>
      </c>
      <c r="E1183" s="569" t="s">
        <v>900</v>
      </c>
      <c r="F1183" s="570" t="s">
        <v>901</v>
      </c>
      <c r="G1183" s="570"/>
      <c r="H1183" s="571">
        <v>42499</v>
      </c>
      <c r="I1183" s="572" t="s">
        <v>537</v>
      </c>
      <c r="J1183" s="573" t="s">
        <v>105</v>
      </c>
      <c r="K1183" s="574" t="s">
        <v>124</v>
      </c>
      <c r="L1183" s="575" t="s">
        <v>106</v>
      </c>
      <c r="M1183" s="575" t="s">
        <v>107</v>
      </c>
      <c r="N1183" s="576"/>
      <c r="O1183" s="577">
        <v>0.6</v>
      </c>
      <c r="P1183" s="578">
        <v>0</v>
      </c>
      <c r="Q1183" s="579">
        <v>0</v>
      </c>
      <c r="R1183" s="580">
        <v>0.34</v>
      </c>
    </row>
    <row r="1184" spans="1:18" s="306" customFormat="1" ht="12.75" customHeight="1" x14ac:dyDescent="0.25">
      <c r="A1184" s="565">
        <v>48239</v>
      </c>
      <c r="B1184" s="566" t="s">
        <v>1531</v>
      </c>
      <c r="C1184" s="567"/>
      <c r="D1184" s="568" t="s">
        <v>3791</v>
      </c>
      <c r="E1184" s="569" t="s">
        <v>900</v>
      </c>
      <c r="F1184" s="570" t="s">
        <v>901</v>
      </c>
      <c r="G1184" s="570"/>
      <c r="H1184" s="571">
        <v>42501</v>
      </c>
      <c r="I1184" s="572" t="s">
        <v>537</v>
      </c>
      <c r="J1184" s="573" t="s">
        <v>105</v>
      </c>
      <c r="K1184" s="574" t="s">
        <v>390</v>
      </c>
      <c r="L1184" s="575" t="s">
        <v>195</v>
      </c>
      <c r="M1184" s="575" t="s">
        <v>195</v>
      </c>
      <c r="N1184" s="576"/>
      <c r="O1184" s="577">
        <v>0.1</v>
      </c>
      <c r="P1184" s="578">
        <v>0</v>
      </c>
      <c r="Q1184" s="579">
        <v>0</v>
      </c>
      <c r="R1184" s="580">
        <v>2.9000000000000001E-2</v>
      </c>
    </row>
    <row r="1185" spans="1:18" s="306" customFormat="1" ht="12.75" customHeight="1" x14ac:dyDescent="0.25">
      <c r="A1185" s="565">
        <v>48249</v>
      </c>
      <c r="B1185" s="566" t="s">
        <v>1532</v>
      </c>
      <c r="C1185" s="567"/>
      <c r="D1185" s="568" t="s">
        <v>3791</v>
      </c>
      <c r="E1185" s="569" t="s">
        <v>900</v>
      </c>
      <c r="F1185" s="570" t="s">
        <v>901</v>
      </c>
      <c r="G1185" s="570"/>
      <c r="H1185" s="571">
        <v>42501</v>
      </c>
      <c r="I1185" s="572" t="s">
        <v>537</v>
      </c>
      <c r="J1185" s="573" t="s">
        <v>105</v>
      </c>
      <c r="K1185" s="574" t="s">
        <v>124</v>
      </c>
      <c r="L1185" s="575" t="s">
        <v>163</v>
      </c>
      <c r="M1185" s="575" t="s">
        <v>107</v>
      </c>
      <c r="N1185" s="576"/>
      <c r="O1185" s="577">
        <v>0.252</v>
      </c>
      <c r="P1185" s="578">
        <v>6.7000000000000004E-2</v>
      </c>
      <c r="Q1185" s="579">
        <v>6.7000000000000004E-2</v>
      </c>
      <c r="R1185" s="580">
        <v>7.3999999999999996E-2</v>
      </c>
    </row>
    <row r="1186" spans="1:18" s="306" customFormat="1" ht="12.75" customHeight="1" x14ac:dyDescent="0.25">
      <c r="A1186" s="565">
        <v>48250</v>
      </c>
      <c r="B1186" s="566" t="s">
        <v>1533</v>
      </c>
      <c r="C1186" s="567"/>
      <c r="D1186" s="568" t="s">
        <v>3791</v>
      </c>
      <c r="E1186" s="569" t="s">
        <v>900</v>
      </c>
      <c r="F1186" s="570" t="s">
        <v>901</v>
      </c>
      <c r="G1186" s="570"/>
      <c r="H1186" s="571">
        <v>42503</v>
      </c>
      <c r="I1186" s="572" t="s">
        <v>537</v>
      </c>
      <c r="J1186" s="573" t="s">
        <v>105</v>
      </c>
      <c r="K1186" s="574" t="s">
        <v>124</v>
      </c>
      <c r="L1186" s="575" t="s">
        <v>163</v>
      </c>
      <c r="M1186" s="575" t="s">
        <v>107</v>
      </c>
      <c r="N1186" s="576"/>
      <c r="O1186" s="577">
        <v>8.6999999999999994E-2</v>
      </c>
      <c r="P1186" s="578">
        <v>0</v>
      </c>
      <c r="Q1186" s="579">
        <v>0</v>
      </c>
      <c r="R1186" s="580">
        <v>0</v>
      </c>
    </row>
    <row r="1187" spans="1:18" s="306" customFormat="1" ht="12.75" customHeight="1" x14ac:dyDescent="0.25">
      <c r="A1187" s="565">
        <v>48314</v>
      </c>
      <c r="B1187" s="566" t="s">
        <v>1534</v>
      </c>
      <c r="C1187" s="567">
        <v>38539</v>
      </c>
      <c r="D1187" s="568" t="s">
        <v>2892</v>
      </c>
      <c r="E1187" s="569" t="s">
        <v>900</v>
      </c>
      <c r="F1187" s="570" t="s">
        <v>901</v>
      </c>
      <c r="G1187" s="570"/>
      <c r="H1187" s="571">
        <v>42508</v>
      </c>
      <c r="I1187" s="572" t="s">
        <v>537</v>
      </c>
      <c r="J1187" s="573" t="s">
        <v>105</v>
      </c>
      <c r="K1187" s="574" t="s">
        <v>124</v>
      </c>
      <c r="L1187" s="575" t="s">
        <v>106</v>
      </c>
      <c r="M1187" s="575" t="s">
        <v>107</v>
      </c>
      <c r="N1187" s="576"/>
      <c r="O1187" s="577">
        <v>0.68400000000000005</v>
      </c>
      <c r="P1187" s="578">
        <v>0</v>
      </c>
      <c r="Q1187" s="579">
        <v>0</v>
      </c>
      <c r="R1187" s="580">
        <v>0.23</v>
      </c>
    </row>
    <row r="1188" spans="1:18" s="306" customFormat="1" ht="12.75" customHeight="1" x14ac:dyDescent="0.25">
      <c r="A1188" s="565">
        <v>48321</v>
      </c>
      <c r="B1188" s="566" t="s">
        <v>1535</v>
      </c>
      <c r="C1188" s="567"/>
      <c r="D1188" s="568" t="s">
        <v>3791</v>
      </c>
      <c r="E1188" s="569" t="s">
        <v>900</v>
      </c>
      <c r="F1188" s="570" t="s">
        <v>901</v>
      </c>
      <c r="G1188" s="570"/>
      <c r="H1188" s="571">
        <v>42507</v>
      </c>
      <c r="I1188" s="572" t="s">
        <v>537</v>
      </c>
      <c r="J1188" s="573" t="s">
        <v>105</v>
      </c>
      <c r="K1188" s="574" t="s">
        <v>124</v>
      </c>
      <c r="L1188" s="575" t="s">
        <v>163</v>
      </c>
      <c r="M1188" s="575" t="s">
        <v>107</v>
      </c>
      <c r="N1188" s="576"/>
      <c r="O1188" s="577">
        <v>0.1</v>
      </c>
      <c r="P1188" s="578">
        <v>0</v>
      </c>
      <c r="Q1188" s="579">
        <v>0</v>
      </c>
      <c r="R1188" s="580">
        <v>0</v>
      </c>
    </row>
    <row r="1189" spans="1:18" s="306" customFormat="1" ht="12.75" customHeight="1" x14ac:dyDescent="0.25">
      <c r="A1189" s="565">
        <v>48400</v>
      </c>
      <c r="B1189" s="566" t="s">
        <v>1536</v>
      </c>
      <c r="C1189" s="567"/>
      <c r="D1189" s="568" t="s">
        <v>3791</v>
      </c>
      <c r="E1189" s="569" t="s">
        <v>900</v>
      </c>
      <c r="F1189" s="570" t="s">
        <v>901</v>
      </c>
      <c r="G1189" s="570"/>
      <c r="H1189" s="571">
        <v>42508</v>
      </c>
      <c r="I1189" s="572" t="s">
        <v>537</v>
      </c>
      <c r="J1189" s="573" t="s">
        <v>105</v>
      </c>
      <c r="K1189" s="574" t="s">
        <v>179</v>
      </c>
      <c r="L1189" s="575" t="s">
        <v>92</v>
      </c>
      <c r="M1189" s="575" t="s">
        <v>195</v>
      </c>
      <c r="N1189" s="576"/>
      <c r="O1189" s="577">
        <v>0.24</v>
      </c>
      <c r="P1189" s="578">
        <v>0</v>
      </c>
      <c r="Q1189" s="579">
        <v>0</v>
      </c>
      <c r="R1189" s="580">
        <v>4.3999999999999997E-2</v>
      </c>
    </row>
    <row r="1190" spans="1:18" s="306" customFormat="1" ht="12.75" customHeight="1" x14ac:dyDescent="0.25">
      <c r="A1190" s="565">
        <v>48401</v>
      </c>
      <c r="B1190" s="566" t="s">
        <v>1537</v>
      </c>
      <c r="C1190" s="567"/>
      <c r="D1190" s="568" t="s">
        <v>3791</v>
      </c>
      <c r="E1190" s="569" t="s">
        <v>900</v>
      </c>
      <c r="F1190" s="570" t="s">
        <v>901</v>
      </c>
      <c r="G1190" s="570"/>
      <c r="H1190" s="571">
        <v>42509</v>
      </c>
      <c r="I1190" s="572" t="s">
        <v>82</v>
      </c>
      <c r="J1190" s="573" t="s">
        <v>83</v>
      </c>
      <c r="K1190" s="574" t="s">
        <v>112</v>
      </c>
      <c r="L1190" s="575" t="s">
        <v>83</v>
      </c>
      <c r="M1190" s="575" t="s">
        <v>83</v>
      </c>
      <c r="N1190" s="576"/>
      <c r="O1190" s="577">
        <v>0.121</v>
      </c>
      <c r="P1190" s="578">
        <v>0</v>
      </c>
      <c r="Q1190" s="579">
        <v>0</v>
      </c>
      <c r="R1190" s="580">
        <v>1.4999999999999999E-2</v>
      </c>
    </row>
    <row r="1191" spans="1:18" s="306" customFormat="1" ht="12.75" customHeight="1" x14ac:dyDescent="0.25">
      <c r="A1191" s="565">
        <v>48402</v>
      </c>
      <c r="B1191" s="566" t="s">
        <v>1538</v>
      </c>
      <c r="C1191" s="567"/>
      <c r="D1191" s="568" t="s">
        <v>3791</v>
      </c>
      <c r="E1191" s="569" t="s">
        <v>900</v>
      </c>
      <c r="F1191" s="570" t="s">
        <v>901</v>
      </c>
      <c r="G1191" s="570"/>
      <c r="H1191" s="571">
        <v>42509</v>
      </c>
      <c r="I1191" s="572" t="s">
        <v>537</v>
      </c>
      <c r="J1191" s="573" t="s">
        <v>105</v>
      </c>
      <c r="K1191" s="574" t="s">
        <v>124</v>
      </c>
      <c r="L1191" s="575" t="s">
        <v>163</v>
      </c>
      <c r="M1191" s="575" t="s">
        <v>107</v>
      </c>
      <c r="N1191" s="576"/>
      <c r="O1191" s="577">
        <v>0.224</v>
      </c>
      <c r="P1191" s="578">
        <v>0</v>
      </c>
      <c r="Q1191" s="579">
        <v>0</v>
      </c>
      <c r="R1191" s="580">
        <v>0</v>
      </c>
    </row>
    <row r="1192" spans="1:18" s="306" customFormat="1" ht="12.75" customHeight="1" x14ac:dyDescent="0.25">
      <c r="A1192" s="565">
        <v>48403</v>
      </c>
      <c r="B1192" s="566" t="s">
        <v>1539</v>
      </c>
      <c r="C1192" s="567"/>
      <c r="D1192" s="568" t="s">
        <v>3791</v>
      </c>
      <c r="E1192" s="569" t="s">
        <v>900</v>
      </c>
      <c r="F1192" s="570" t="s">
        <v>901</v>
      </c>
      <c r="G1192" s="570"/>
      <c r="H1192" s="571">
        <v>42509</v>
      </c>
      <c r="I1192" s="572" t="s">
        <v>537</v>
      </c>
      <c r="J1192" s="573" t="s">
        <v>105</v>
      </c>
      <c r="K1192" s="574" t="s">
        <v>124</v>
      </c>
      <c r="L1192" s="575" t="s">
        <v>92</v>
      </c>
      <c r="M1192" s="575" t="s">
        <v>195</v>
      </c>
      <c r="N1192" s="576"/>
      <c r="O1192" s="577">
        <v>0.2</v>
      </c>
      <c r="P1192" s="578">
        <v>0</v>
      </c>
      <c r="Q1192" s="579">
        <v>0</v>
      </c>
      <c r="R1192" s="580">
        <v>2.7E-2</v>
      </c>
    </row>
    <row r="1193" spans="1:18" s="306" customFormat="1" ht="12.75" customHeight="1" x14ac:dyDescent="0.25">
      <c r="A1193" s="565">
        <v>48406</v>
      </c>
      <c r="B1193" s="566" t="s">
        <v>1540</v>
      </c>
      <c r="C1193" s="567"/>
      <c r="D1193" s="568" t="s">
        <v>3791</v>
      </c>
      <c r="E1193" s="569" t="s">
        <v>900</v>
      </c>
      <c r="F1193" s="570" t="s">
        <v>901</v>
      </c>
      <c r="G1193" s="570"/>
      <c r="H1193" s="571">
        <v>42510</v>
      </c>
      <c r="I1193" s="572" t="s">
        <v>537</v>
      </c>
      <c r="J1193" s="573" t="s">
        <v>105</v>
      </c>
      <c r="K1193" s="574" t="s">
        <v>112</v>
      </c>
      <c r="L1193" s="575" t="s">
        <v>106</v>
      </c>
      <c r="M1193" s="575" t="s">
        <v>107</v>
      </c>
      <c r="N1193" s="576"/>
      <c r="O1193" s="577">
        <v>0.112</v>
      </c>
      <c r="P1193" s="578">
        <v>0</v>
      </c>
      <c r="Q1193" s="579">
        <v>0</v>
      </c>
      <c r="R1193" s="580">
        <v>1.7000000000000001E-2</v>
      </c>
    </row>
    <row r="1194" spans="1:18" s="306" customFormat="1" ht="12.75" customHeight="1" x14ac:dyDescent="0.25">
      <c r="A1194" s="565">
        <v>48407</v>
      </c>
      <c r="B1194" s="566" t="s">
        <v>1541</v>
      </c>
      <c r="C1194" s="567"/>
      <c r="D1194" s="568" t="s">
        <v>3791</v>
      </c>
      <c r="E1194" s="569" t="s">
        <v>900</v>
      </c>
      <c r="F1194" s="570" t="s">
        <v>901</v>
      </c>
      <c r="G1194" s="570"/>
      <c r="H1194" s="571">
        <v>42514</v>
      </c>
      <c r="I1194" s="572" t="s">
        <v>537</v>
      </c>
      <c r="J1194" s="573" t="s">
        <v>105</v>
      </c>
      <c r="K1194" s="574" t="s">
        <v>84</v>
      </c>
      <c r="L1194" s="575" t="s">
        <v>163</v>
      </c>
      <c r="M1194" s="575" t="s">
        <v>107</v>
      </c>
      <c r="N1194" s="576"/>
      <c r="O1194" s="577">
        <v>0.3</v>
      </c>
      <c r="P1194" s="578">
        <v>0</v>
      </c>
      <c r="Q1194" s="579">
        <v>0</v>
      </c>
      <c r="R1194" s="580">
        <v>0.159</v>
      </c>
    </row>
    <row r="1195" spans="1:18" s="306" customFormat="1" ht="12.75" customHeight="1" x14ac:dyDescent="0.25">
      <c r="A1195" s="565">
        <v>48426</v>
      </c>
      <c r="B1195" s="566" t="s">
        <v>1542</v>
      </c>
      <c r="C1195" s="567"/>
      <c r="D1195" s="568" t="s">
        <v>3791</v>
      </c>
      <c r="E1195" s="569" t="s">
        <v>900</v>
      </c>
      <c r="F1195" s="570" t="s">
        <v>901</v>
      </c>
      <c r="G1195" s="570"/>
      <c r="H1195" s="571">
        <v>42516</v>
      </c>
      <c r="I1195" s="572" t="s">
        <v>537</v>
      </c>
      <c r="J1195" s="573" t="s">
        <v>105</v>
      </c>
      <c r="K1195" s="574" t="s">
        <v>128</v>
      </c>
      <c r="L1195" s="575" t="s">
        <v>260</v>
      </c>
      <c r="M1195" s="575" t="s">
        <v>261</v>
      </c>
      <c r="N1195" s="576"/>
      <c r="O1195" s="577">
        <v>0.2</v>
      </c>
      <c r="P1195" s="578">
        <v>0</v>
      </c>
      <c r="Q1195" s="579">
        <v>0</v>
      </c>
      <c r="R1195" s="580">
        <v>0.08</v>
      </c>
    </row>
    <row r="1196" spans="1:18" s="306" customFormat="1" ht="12.75" customHeight="1" x14ac:dyDescent="0.25">
      <c r="A1196" s="565">
        <v>48583</v>
      </c>
      <c r="B1196" s="566" t="s">
        <v>4006</v>
      </c>
      <c r="C1196" s="567"/>
      <c r="D1196" s="568" t="s">
        <v>3791</v>
      </c>
      <c r="E1196" s="569" t="s">
        <v>900</v>
      </c>
      <c r="F1196" s="570" t="s">
        <v>901</v>
      </c>
      <c r="G1196" s="570"/>
      <c r="H1196" s="571">
        <v>42522</v>
      </c>
      <c r="I1196" s="572" t="s">
        <v>537</v>
      </c>
      <c r="J1196" s="573" t="s">
        <v>105</v>
      </c>
      <c r="K1196" s="574" t="s">
        <v>124</v>
      </c>
      <c r="L1196" s="575" t="s">
        <v>106</v>
      </c>
      <c r="M1196" s="575" t="s">
        <v>107</v>
      </c>
      <c r="N1196" s="576"/>
      <c r="O1196" s="577">
        <v>0.48</v>
      </c>
      <c r="P1196" s="578">
        <v>0</v>
      </c>
      <c r="Q1196" s="579">
        <v>0</v>
      </c>
      <c r="R1196" s="580">
        <v>0</v>
      </c>
    </row>
    <row r="1197" spans="1:18" s="306" customFormat="1" ht="12.75" customHeight="1" x14ac:dyDescent="0.25">
      <c r="A1197" s="565">
        <v>48584</v>
      </c>
      <c r="B1197" s="566" t="s">
        <v>1543</v>
      </c>
      <c r="C1197" s="567">
        <v>41159</v>
      </c>
      <c r="D1197" s="568" t="s">
        <v>3113</v>
      </c>
      <c r="E1197" s="569" t="s">
        <v>900</v>
      </c>
      <c r="F1197" s="570" t="s">
        <v>901</v>
      </c>
      <c r="G1197" s="570"/>
      <c r="H1197" s="571">
        <v>42522</v>
      </c>
      <c r="I1197" s="572" t="s">
        <v>537</v>
      </c>
      <c r="J1197" s="573" t="s">
        <v>105</v>
      </c>
      <c r="K1197" s="574" t="s">
        <v>124</v>
      </c>
      <c r="L1197" s="575" t="s">
        <v>106</v>
      </c>
      <c r="M1197" s="575" t="s">
        <v>107</v>
      </c>
      <c r="N1197" s="576"/>
      <c r="O1197" s="577">
        <v>0.48</v>
      </c>
      <c r="P1197" s="578">
        <v>0</v>
      </c>
      <c r="Q1197" s="579">
        <v>0</v>
      </c>
      <c r="R1197" s="580">
        <v>0.26800000000000002</v>
      </c>
    </row>
    <row r="1198" spans="1:18" s="306" customFormat="1" ht="12.75" customHeight="1" x14ac:dyDescent="0.25">
      <c r="A1198" s="565">
        <v>48585</v>
      </c>
      <c r="B1198" s="566" t="s">
        <v>1544</v>
      </c>
      <c r="C1198" s="567">
        <v>41173</v>
      </c>
      <c r="D1198" s="568" t="s">
        <v>3119</v>
      </c>
      <c r="E1198" s="569" t="s">
        <v>900</v>
      </c>
      <c r="F1198" s="570" t="s">
        <v>901</v>
      </c>
      <c r="G1198" s="570"/>
      <c r="H1198" s="571">
        <v>42522</v>
      </c>
      <c r="I1198" s="572" t="s">
        <v>537</v>
      </c>
      <c r="J1198" s="573" t="s">
        <v>105</v>
      </c>
      <c r="K1198" s="574" t="s">
        <v>124</v>
      </c>
      <c r="L1198" s="575" t="s">
        <v>106</v>
      </c>
      <c r="M1198" s="575" t="s">
        <v>107</v>
      </c>
      <c r="N1198" s="576"/>
      <c r="O1198" s="577">
        <v>0.48</v>
      </c>
      <c r="P1198" s="578">
        <v>0</v>
      </c>
      <c r="Q1198" s="579">
        <v>0</v>
      </c>
      <c r="R1198" s="580">
        <v>0.28799999999999998</v>
      </c>
    </row>
    <row r="1199" spans="1:18" s="306" customFormat="1" ht="12.75" customHeight="1" x14ac:dyDescent="0.25">
      <c r="A1199" s="565">
        <v>48586</v>
      </c>
      <c r="B1199" s="566" t="s">
        <v>1545</v>
      </c>
      <c r="C1199" s="567">
        <v>41174</v>
      </c>
      <c r="D1199" s="568" t="s">
        <v>3120</v>
      </c>
      <c r="E1199" s="569" t="s">
        <v>900</v>
      </c>
      <c r="F1199" s="570" t="s">
        <v>901</v>
      </c>
      <c r="G1199" s="570"/>
      <c r="H1199" s="571">
        <v>42522</v>
      </c>
      <c r="I1199" s="572" t="s">
        <v>537</v>
      </c>
      <c r="J1199" s="573" t="s">
        <v>105</v>
      </c>
      <c r="K1199" s="574" t="s">
        <v>124</v>
      </c>
      <c r="L1199" s="575" t="s">
        <v>106</v>
      </c>
      <c r="M1199" s="575" t="s">
        <v>107</v>
      </c>
      <c r="N1199" s="576"/>
      <c r="O1199" s="577">
        <v>0.48</v>
      </c>
      <c r="P1199" s="578">
        <v>0</v>
      </c>
      <c r="Q1199" s="579">
        <v>0</v>
      </c>
      <c r="R1199" s="580">
        <v>0.27200000000000002</v>
      </c>
    </row>
    <row r="1200" spans="1:18" s="306" customFormat="1" ht="12.75" customHeight="1" x14ac:dyDescent="0.25">
      <c r="A1200" s="565">
        <v>48587</v>
      </c>
      <c r="B1200" s="566" t="s">
        <v>1546</v>
      </c>
      <c r="C1200" s="567">
        <v>41175</v>
      </c>
      <c r="D1200" s="568" t="s">
        <v>3121</v>
      </c>
      <c r="E1200" s="569" t="s">
        <v>900</v>
      </c>
      <c r="F1200" s="570" t="s">
        <v>901</v>
      </c>
      <c r="G1200" s="570"/>
      <c r="H1200" s="571">
        <v>42522</v>
      </c>
      <c r="I1200" s="572" t="s">
        <v>537</v>
      </c>
      <c r="J1200" s="573" t="s">
        <v>105</v>
      </c>
      <c r="K1200" s="574" t="s">
        <v>124</v>
      </c>
      <c r="L1200" s="575" t="s">
        <v>106</v>
      </c>
      <c r="M1200" s="575" t="s">
        <v>107</v>
      </c>
      <c r="N1200" s="576"/>
      <c r="O1200" s="577">
        <v>0.48</v>
      </c>
      <c r="P1200" s="578">
        <v>0</v>
      </c>
      <c r="Q1200" s="579">
        <v>0</v>
      </c>
      <c r="R1200" s="580">
        <v>0.28599999999999998</v>
      </c>
    </row>
    <row r="1201" spans="1:18" s="306" customFormat="1" ht="12.75" customHeight="1" x14ac:dyDescent="0.25">
      <c r="A1201" s="565">
        <v>48588</v>
      </c>
      <c r="B1201" s="566" t="s">
        <v>1547</v>
      </c>
      <c r="C1201" s="567"/>
      <c r="D1201" s="568" t="s">
        <v>3791</v>
      </c>
      <c r="E1201" s="569" t="s">
        <v>900</v>
      </c>
      <c r="F1201" s="570" t="s">
        <v>901</v>
      </c>
      <c r="G1201" s="570"/>
      <c r="H1201" s="571">
        <v>42522</v>
      </c>
      <c r="I1201" s="572" t="s">
        <v>537</v>
      </c>
      <c r="J1201" s="573" t="s">
        <v>105</v>
      </c>
      <c r="K1201" s="574" t="s">
        <v>362</v>
      </c>
      <c r="L1201" s="575" t="s">
        <v>106</v>
      </c>
      <c r="M1201" s="575" t="s">
        <v>107</v>
      </c>
      <c r="N1201" s="576"/>
      <c r="O1201" s="577">
        <v>2.266</v>
      </c>
      <c r="P1201" s="578">
        <v>0</v>
      </c>
      <c r="Q1201" s="579">
        <v>0</v>
      </c>
      <c r="R1201" s="580">
        <v>1.0720000000000001</v>
      </c>
    </row>
    <row r="1202" spans="1:18" s="306" customFormat="1" ht="12.75" customHeight="1" x14ac:dyDescent="0.25">
      <c r="A1202" s="565">
        <v>48643</v>
      </c>
      <c r="B1202" s="566" t="s">
        <v>1548</v>
      </c>
      <c r="C1202" s="567"/>
      <c r="D1202" s="568" t="s">
        <v>3791</v>
      </c>
      <c r="E1202" s="569" t="s">
        <v>900</v>
      </c>
      <c r="F1202" s="570" t="s">
        <v>901</v>
      </c>
      <c r="G1202" s="570"/>
      <c r="H1202" s="571">
        <v>42548</v>
      </c>
      <c r="I1202" s="572" t="s">
        <v>82</v>
      </c>
      <c r="J1202" s="573" t="s">
        <v>83</v>
      </c>
      <c r="K1202" s="574" t="s">
        <v>84</v>
      </c>
      <c r="L1202" s="575" t="s">
        <v>83</v>
      </c>
      <c r="M1202" s="575" t="s">
        <v>83</v>
      </c>
      <c r="N1202" s="576"/>
      <c r="O1202" s="577">
        <v>0.504</v>
      </c>
      <c r="P1202" s="578">
        <v>0</v>
      </c>
      <c r="Q1202" s="579">
        <v>0</v>
      </c>
      <c r="R1202" s="580">
        <v>0.246</v>
      </c>
    </row>
    <row r="1203" spans="1:18" s="306" customFormat="1" ht="12.75" customHeight="1" x14ac:dyDescent="0.25">
      <c r="A1203" s="565">
        <v>48645</v>
      </c>
      <c r="B1203" s="566" t="s">
        <v>1549</v>
      </c>
      <c r="C1203" s="567"/>
      <c r="D1203" s="568" t="s">
        <v>3791</v>
      </c>
      <c r="E1203" s="569" t="s">
        <v>591</v>
      </c>
      <c r="F1203" s="570" t="s">
        <v>592</v>
      </c>
      <c r="G1203" s="570"/>
      <c r="H1203" s="571">
        <v>42720</v>
      </c>
      <c r="I1203" s="572" t="s">
        <v>1550</v>
      </c>
      <c r="J1203" s="573" t="s">
        <v>117</v>
      </c>
      <c r="K1203" s="574" t="s">
        <v>131</v>
      </c>
      <c r="L1203" s="575" t="s">
        <v>245</v>
      </c>
      <c r="M1203" s="575" t="s">
        <v>117</v>
      </c>
      <c r="N1203" s="576" t="s">
        <v>1551</v>
      </c>
      <c r="O1203" s="577">
        <v>9.5</v>
      </c>
      <c r="P1203" s="578">
        <v>3.6110000000000002</v>
      </c>
      <c r="Q1203" s="579">
        <v>3.6110000000000002</v>
      </c>
      <c r="R1203" s="580">
        <v>1.3320000000000001</v>
      </c>
    </row>
    <row r="1204" spans="1:18" s="306" customFormat="1" ht="12.75" customHeight="1" x14ac:dyDescent="0.25">
      <c r="A1204" s="565">
        <v>48650</v>
      </c>
      <c r="B1204" s="566" t="s">
        <v>4007</v>
      </c>
      <c r="C1204" s="567"/>
      <c r="D1204" s="568" t="s">
        <v>3791</v>
      </c>
      <c r="E1204" s="569" t="s">
        <v>900</v>
      </c>
      <c r="F1204" s="570" t="s">
        <v>901</v>
      </c>
      <c r="G1204" s="570"/>
      <c r="H1204" s="571">
        <v>42557</v>
      </c>
      <c r="I1204" s="572" t="s">
        <v>537</v>
      </c>
      <c r="J1204" s="573" t="s">
        <v>105</v>
      </c>
      <c r="K1204" s="574" t="s">
        <v>124</v>
      </c>
      <c r="L1204" s="575" t="s">
        <v>163</v>
      </c>
      <c r="M1204" s="575" t="s">
        <v>107</v>
      </c>
      <c r="N1204" s="576"/>
      <c r="O1204" s="577">
        <v>7.4999999999999997E-2</v>
      </c>
      <c r="P1204" s="578">
        <v>0</v>
      </c>
      <c r="Q1204" s="579">
        <v>0</v>
      </c>
      <c r="R1204" s="580">
        <v>0</v>
      </c>
    </row>
    <row r="1205" spans="1:18" s="306" customFormat="1" ht="12.75" customHeight="1" x14ac:dyDescent="0.25">
      <c r="A1205" s="565">
        <v>48651</v>
      </c>
      <c r="B1205" s="566" t="s">
        <v>1552</v>
      </c>
      <c r="C1205" s="567"/>
      <c r="D1205" s="568" t="s">
        <v>3791</v>
      </c>
      <c r="E1205" s="569" t="s">
        <v>900</v>
      </c>
      <c r="F1205" s="570" t="s">
        <v>901</v>
      </c>
      <c r="G1205" s="570"/>
      <c r="H1205" s="571">
        <v>42557</v>
      </c>
      <c r="I1205" s="572" t="s">
        <v>537</v>
      </c>
      <c r="J1205" s="573" t="s">
        <v>105</v>
      </c>
      <c r="K1205" s="574" t="s">
        <v>84</v>
      </c>
      <c r="L1205" s="575" t="s">
        <v>163</v>
      </c>
      <c r="M1205" s="575" t="s">
        <v>107</v>
      </c>
      <c r="N1205" s="576"/>
      <c r="O1205" s="577">
        <v>6.5000000000000002E-2</v>
      </c>
      <c r="P1205" s="578">
        <v>0</v>
      </c>
      <c r="Q1205" s="579">
        <v>0</v>
      </c>
      <c r="R1205" s="580">
        <v>8.9999999999999993E-3</v>
      </c>
    </row>
    <row r="1206" spans="1:18" s="306" customFormat="1" ht="12.75" customHeight="1" x14ac:dyDescent="0.25">
      <c r="A1206" s="565">
        <v>48659</v>
      </c>
      <c r="B1206" s="566" t="s">
        <v>1553</v>
      </c>
      <c r="C1206" s="567"/>
      <c r="D1206" s="568" t="s">
        <v>3791</v>
      </c>
      <c r="E1206" s="569" t="s">
        <v>900</v>
      </c>
      <c r="F1206" s="570" t="s">
        <v>901</v>
      </c>
      <c r="G1206" s="570"/>
      <c r="H1206" s="571">
        <v>42563</v>
      </c>
      <c r="I1206" s="572" t="s">
        <v>82</v>
      </c>
      <c r="J1206" s="573" t="s">
        <v>83</v>
      </c>
      <c r="K1206" s="574" t="s">
        <v>84</v>
      </c>
      <c r="L1206" s="575" t="s">
        <v>83</v>
      </c>
      <c r="M1206" s="575" t="s">
        <v>83</v>
      </c>
      <c r="N1206" s="576"/>
      <c r="O1206" s="577">
        <v>0.75</v>
      </c>
      <c r="P1206" s="578">
        <v>0</v>
      </c>
      <c r="Q1206" s="579">
        <v>0</v>
      </c>
      <c r="R1206" s="580">
        <v>0.41699999999999998</v>
      </c>
    </row>
    <row r="1207" spans="1:18" s="306" customFormat="1" ht="12.75" customHeight="1" x14ac:dyDescent="0.25">
      <c r="A1207" s="565">
        <v>48664</v>
      </c>
      <c r="B1207" s="566" t="s">
        <v>1554</v>
      </c>
      <c r="C1207" s="567">
        <v>38884</v>
      </c>
      <c r="D1207" s="568" t="s">
        <v>2754</v>
      </c>
      <c r="E1207" s="569" t="s">
        <v>900</v>
      </c>
      <c r="F1207" s="570" t="s">
        <v>901</v>
      </c>
      <c r="G1207" s="570"/>
      <c r="H1207" s="571">
        <v>42570</v>
      </c>
      <c r="I1207" s="572" t="s">
        <v>534</v>
      </c>
      <c r="J1207" s="573" t="s">
        <v>92</v>
      </c>
      <c r="K1207" s="574" t="s">
        <v>128</v>
      </c>
      <c r="L1207" s="575" t="s">
        <v>92</v>
      </c>
      <c r="M1207" s="575" t="s">
        <v>92</v>
      </c>
      <c r="N1207" s="576"/>
      <c r="O1207" s="577">
        <v>0.878</v>
      </c>
      <c r="P1207" s="578">
        <v>0</v>
      </c>
      <c r="Q1207" s="579">
        <v>0</v>
      </c>
      <c r="R1207" s="580">
        <v>0.42199999999999999</v>
      </c>
    </row>
    <row r="1208" spans="1:18" s="306" customFormat="1" ht="12.75" customHeight="1" x14ac:dyDescent="0.25">
      <c r="A1208" s="565">
        <v>48665</v>
      </c>
      <c r="B1208" s="566" t="s">
        <v>1555</v>
      </c>
      <c r="C1208" s="567"/>
      <c r="D1208" s="568" t="s">
        <v>3791</v>
      </c>
      <c r="E1208" s="569" t="s">
        <v>900</v>
      </c>
      <c r="F1208" s="570" t="s">
        <v>901</v>
      </c>
      <c r="G1208" s="570"/>
      <c r="H1208" s="571">
        <v>42578</v>
      </c>
      <c r="I1208" s="572" t="s">
        <v>534</v>
      </c>
      <c r="J1208" s="573" t="s">
        <v>92</v>
      </c>
      <c r="K1208" s="574" t="s">
        <v>93</v>
      </c>
      <c r="L1208" s="575" t="s">
        <v>92</v>
      </c>
      <c r="M1208" s="575" t="s">
        <v>92</v>
      </c>
      <c r="N1208" s="576"/>
      <c r="O1208" s="577">
        <v>0.26400000000000001</v>
      </c>
      <c r="P1208" s="578">
        <v>0</v>
      </c>
      <c r="Q1208" s="579">
        <v>0</v>
      </c>
      <c r="R1208" s="580">
        <v>3.5999999999999997E-2</v>
      </c>
    </row>
    <row r="1209" spans="1:18" s="306" customFormat="1" ht="12.75" customHeight="1" x14ac:dyDescent="0.25">
      <c r="A1209" s="565">
        <v>48672</v>
      </c>
      <c r="B1209" s="566" t="s">
        <v>4008</v>
      </c>
      <c r="C1209" s="567"/>
      <c r="D1209" s="568" t="s">
        <v>3791</v>
      </c>
      <c r="E1209" s="569" t="s">
        <v>900</v>
      </c>
      <c r="F1209" s="570" t="s">
        <v>901</v>
      </c>
      <c r="G1209" s="570"/>
      <c r="H1209" s="571">
        <v>42573</v>
      </c>
      <c r="I1209" s="572" t="s">
        <v>537</v>
      </c>
      <c r="J1209" s="573" t="s">
        <v>105</v>
      </c>
      <c r="K1209" s="574" t="s">
        <v>84</v>
      </c>
      <c r="L1209" s="575" t="s">
        <v>163</v>
      </c>
      <c r="M1209" s="575" t="s">
        <v>107</v>
      </c>
      <c r="N1209" s="576"/>
      <c r="O1209" s="577">
        <v>0.17199999999999999</v>
      </c>
      <c r="P1209" s="578">
        <v>0</v>
      </c>
      <c r="Q1209" s="579">
        <v>0</v>
      </c>
      <c r="R1209" s="580">
        <v>0</v>
      </c>
    </row>
    <row r="1210" spans="1:18" s="306" customFormat="1" ht="12.75" customHeight="1" x14ac:dyDescent="0.25">
      <c r="A1210" s="565">
        <v>48674</v>
      </c>
      <c r="B1210" s="566" t="s">
        <v>1556</v>
      </c>
      <c r="C1210" s="567">
        <v>41338</v>
      </c>
      <c r="D1210" s="568" t="s">
        <v>3244</v>
      </c>
      <c r="E1210" s="569" t="s">
        <v>900</v>
      </c>
      <c r="F1210" s="570" t="s">
        <v>901</v>
      </c>
      <c r="G1210" s="570"/>
      <c r="H1210" s="571">
        <v>42578</v>
      </c>
      <c r="I1210" s="572" t="s">
        <v>537</v>
      </c>
      <c r="J1210" s="573" t="s">
        <v>105</v>
      </c>
      <c r="K1210" s="574" t="s">
        <v>102</v>
      </c>
      <c r="L1210" s="575" t="s">
        <v>106</v>
      </c>
      <c r="M1210" s="575" t="s">
        <v>107</v>
      </c>
      <c r="N1210" s="576"/>
      <c r="O1210" s="577">
        <v>2.5</v>
      </c>
      <c r="P1210" s="578">
        <v>0</v>
      </c>
      <c r="Q1210" s="579">
        <v>0</v>
      </c>
      <c r="R1210" s="580">
        <v>1.4279999999999999</v>
      </c>
    </row>
    <row r="1211" spans="1:18" s="306" customFormat="1" ht="12.75" customHeight="1" x14ac:dyDescent="0.25">
      <c r="A1211" s="565">
        <v>48675</v>
      </c>
      <c r="B1211" s="566" t="s">
        <v>1557</v>
      </c>
      <c r="C1211" s="567"/>
      <c r="D1211" s="568" t="s">
        <v>3791</v>
      </c>
      <c r="E1211" s="569" t="s">
        <v>900</v>
      </c>
      <c r="F1211" s="570" t="s">
        <v>901</v>
      </c>
      <c r="G1211" s="570"/>
      <c r="H1211" s="571">
        <v>42579</v>
      </c>
      <c r="I1211" s="572" t="s">
        <v>537</v>
      </c>
      <c r="J1211" s="573" t="s">
        <v>105</v>
      </c>
      <c r="K1211" s="574" t="s">
        <v>140</v>
      </c>
      <c r="L1211" s="575" t="s">
        <v>195</v>
      </c>
      <c r="M1211" s="575" t="s">
        <v>195</v>
      </c>
      <c r="N1211" s="576"/>
      <c r="O1211" s="577">
        <v>0.98899999999999999</v>
      </c>
      <c r="P1211" s="578">
        <v>0</v>
      </c>
      <c r="Q1211" s="579">
        <v>0</v>
      </c>
      <c r="R1211" s="580">
        <v>0.40899999999999997</v>
      </c>
    </row>
    <row r="1212" spans="1:18" s="306" customFormat="1" ht="12.75" customHeight="1" x14ac:dyDescent="0.25">
      <c r="A1212" s="565">
        <v>48676</v>
      </c>
      <c r="B1212" s="566" t="s">
        <v>1558</v>
      </c>
      <c r="C1212" s="567"/>
      <c r="D1212" s="568" t="s">
        <v>3791</v>
      </c>
      <c r="E1212" s="569" t="s">
        <v>900</v>
      </c>
      <c r="F1212" s="570" t="s">
        <v>901</v>
      </c>
      <c r="G1212" s="570"/>
      <c r="H1212" s="571">
        <v>42579</v>
      </c>
      <c r="I1212" s="572" t="s">
        <v>537</v>
      </c>
      <c r="J1212" s="573" t="s">
        <v>105</v>
      </c>
      <c r="K1212" s="574" t="s">
        <v>140</v>
      </c>
      <c r="L1212" s="575" t="s">
        <v>195</v>
      </c>
      <c r="M1212" s="575" t="s">
        <v>195</v>
      </c>
      <c r="N1212" s="576"/>
      <c r="O1212" s="577">
        <v>1.978</v>
      </c>
      <c r="P1212" s="578">
        <v>0</v>
      </c>
      <c r="Q1212" s="579">
        <v>0</v>
      </c>
      <c r="R1212" s="580">
        <v>1.1100000000000001</v>
      </c>
    </row>
    <row r="1213" spans="1:18" s="306" customFormat="1" ht="12.75" customHeight="1" x14ac:dyDescent="0.25">
      <c r="A1213" s="565">
        <v>48694</v>
      </c>
      <c r="B1213" s="566" t="s">
        <v>1559</v>
      </c>
      <c r="C1213" s="567"/>
      <c r="D1213" s="568" t="s">
        <v>3791</v>
      </c>
      <c r="E1213" s="569" t="s">
        <v>900</v>
      </c>
      <c r="F1213" s="570" t="s">
        <v>901</v>
      </c>
      <c r="G1213" s="570"/>
      <c r="H1213" s="571">
        <v>42584</v>
      </c>
      <c r="I1213" s="572" t="s">
        <v>537</v>
      </c>
      <c r="J1213" s="573" t="s">
        <v>105</v>
      </c>
      <c r="K1213" s="574" t="s">
        <v>124</v>
      </c>
      <c r="L1213" s="575" t="s">
        <v>106</v>
      </c>
      <c r="M1213" s="575" t="s">
        <v>107</v>
      </c>
      <c r="N1213" s="576"/>
      <c r="O1213" s="577">
        <v>2</v>
      </c>
      <c r="P1213" s="578">
        <v>0</v>
      </c>
      <c r="Q1213" s="579">
        <v>0</v>
      </c>
      <c r="R1213" s="580">
        <v>0.72099999999999997</v>
      </c>
    </row>
    <row r="1214" spans="1:18" s="306" customFormat="1" ht="12.75" customHeight="1" x14ac:dyDescent="0.25">
      <c r="A1214" s="565">
        <v>48695</v>
      </c>
      <c r="B1214" s="566" t="s">
        <v>1560</v>
      </c>
      <c r="C1214" s="567">
        <v>38089</v>
      </c>
      <c r="D1214" s="568" t="s">
        <v>3555</v>
      </c>
      <c r="E1214" s="569" t="s">
        <v>88</v>
      </c>
      <c r="F1214" s="570" t="s">
        <v>89</v>
      </c>
      <c r="G1214" s="570"/>
      <c r="H1214" s="571">
        <v>43251</v>
      </c>
      <c r="I1214" s="572" t="s">
        <v>3556</v>
      </c>
      <c r="J1214" s="573" t="s">
        <v>105</v>
      </c>
      <c r="K1214" s="574" t="s">
        <v>128</v>
      </c>
      <c r="L1214" s="575" t="s">
        <v>260</v>
      </c>
      <c r="M1214" s="575" t="s">
        <v>261</v>
      </c>
      <c r="N1214" s="576" t="s">
        <v>1561</v>
      </c>
      <c r="O1214" s="577">
        <v>304.13</v>
      </c>
      <c r="P1214" s="578">
        <v>352.63600000000002</v>
      </c>
      <c r="Q1214" s="579">
        <v>347.101</v>
      </c>
      <c r="R1214" s="580">
        <v>337.79700000000003</v>
      </c>
    </row>
    <row r="1215" spans="1:18" s="306" customFormat="1" ht="12.75" customHeight="1" x14ac:dyDescent="0.25">
      <c r="A1215" s="565">
        <v>48696</v>
      </c>
      <c r="B1215" s="566" t="s">
        <v>1562</v>
      </c>
      <c r="C1215" s="567">
        <v>38089</v>
      </c>
      <c r="D1215" s="568" t="s">
        <v>3555</v>
      </c>
      <c r="E1215" s="569" t="s">
        <v>88</v>
      </c>
      <c r="F1215" s="570" t="s">
        <v>89</v>
      </c>
      <c r="G1215" s="570"/>
      <c r="H1215" s="571">
        <v>43251</v>
      </c>
      <c r="I1215" s="572" t="s">
        <v>3556</v>
      </c>
      <c r="J1215" s="573" t="s">
        <v>105</v>
      </c>
      <c r="K1215" s="574" t="s">
        <v>128</v>
      </c>
      <c r="L1215" s="575" t="s">
        <v>260</v>
      </c>
      <c r="M1215" s="575" t="s">
        <v>261</v>
      </c>
      <c r="N1215" s="576" t="s">
        <v>1561</v>
      </c>
      <c r="O1215" s="577">
        <v>304.13</v>
      </c>
      <c r="P1215" s="578">
        <v>352.01</v>
      </c>
      <c r="Q1215" s="579">
        <v>352.01</v>
      </c>
      <c r="R1215" s="580">
        <v>337.24099999999999</v>
      </c>
    </row>
    <row r="1216" spans="1:18" s="306" customFormat="1" ht="12.75" customHeight="1" x14ac:dyDescent="0.25">
      <c r="A1216" s="565">
        <v>48697</v>
      </c>
      <c r="B1216" s="566" t="s">
        <v>1563</v>
      </c>
      <c r="C1216" s="567"/>
      <c r="D1216" s="568" t="s">
        <v>3791</v>
      </c>
      <c r="E1216" s="569" t="s">
        <v>900</v>
      </c>
      <c r="F1216" s="570" t="s">
        <v>901</v>
      </c>
      <c r="G1216" s="570"/>
      <c r="H1216" s="571">
        <v>42585</v>
      </c>
      <c r="I1216" s="572" t="s">
        <v>537</v>
      </c>
      <c r="J1216" s="573" t="s">
        <v>105</v>
      </c>
      <c r="K1216" s="574" t="s">
        <v>124</v>
      </c>
      <c r="L1216" s="575" t="s">
        <v>106</v>
      </c>
      <c r="M1216" s="575" t="s">
        <v>107</v>
      </c>
      <c r="N1216" s="576"/>
      <c r="O1216" s="577">
        <v>0.77200000000000002</v>
      </c>
      <c r="P1216" s="578">
        <v>0</v>
      </c>
      <c r="Q1216" s="579">
        <v>0</v>
      </c>
      <c r="R1216" s="580">
        <v>0</v>
      </c>
    </row>
    <row r="1217" spans="1:18" s="306" customFormat="1" ht="12.75" customHeight="1" x14ac:dyDescent="0.25">
      <c r="A1217" s="565">
        <v>48698</v>
      </c>
      <c r="B1217" s="566" t="s">
        <v>1564</v>
      </c>
      <c r="C1217" s="567">
        <v>41044</v>
      </c>
      <c r="D1217" s="568" t="s">
        <v>3029</v>
      </c>
      <c r="E1217" s="569" t="s">
        <v>900</v>
      </c>
      <c r="F1217" s="570" t="s">
        <v>901</v>
      </c>
      <c r="G1217" s="570"/>
      <c r="H1217" s="571">
        <v>42584</v>
      </c>
      <c r="I1217" s="572" t="s">
        <v>537</v>
      </c>
      <c r="J1217" s="573" t="s">
        <v>105</v>
      </c>
      <c r="K1217" s="574" t="s">
        <v>124</v>
      </c>
      <c r="L1217" s="575" t="s">
        <v>106</v>
      </c>
      <c r="M1217" s="575" t="s">
        <v>107</v>
      </c>
      <c r="N1217" s="576"/>
      <c r="O1217" s="577">
        <v>2</v>
      </c>
      <c r="P1217" s="578">
        <v>0</v>
      </c>
      <c r="Q1217" s="579">
        <v>0</v>
      </c>
      <c r="R1217" s="580">
        <v>1.0429999999999999</v>
      </c>
    </row>
    <row r="1218" spans="1:18" s="306" customFormat="1" ht="12.75" customHeight="1" x14ac:dyDescent="0.25">
      <c r="A1218" s="565">
        <v>48705</v>
      </c>
      <c r="B1218" s="566" t="s">
        <v>1565</v>
      </c>
      <c r="C1218" s="567">
        <v>38376</v>
      </c>
      <c r="D1218" s="568" t="s">
        <v>2661</v>
      </c>
      <c r="E1218" s="569" t="s">
        <v>900</v>
      </c>
      <c r="F1218" s="570" t="s">
        <v>901</v>
      </c>
      <c r="G1218" s="570"/>
      <c r="H1218" s="571">
        <v>42584</v>
      </c>
      <c r="I1218" s="572" t="s">
        <v>537</v>
      </c>
      <c r="J1218" s="573" t="s">
        <v>105</v>
      </c>
      <c r="K1218" s="574" t="s">
        <v>140</v>
      </c>
      <c r="L1218" s="575" t="s">
        <v>195</v>
      </c>
      <c r="M1218" s="575" t="s">
        <v>195</v>
      </c>
      <c r="N1218" s="576"/>
      <c r="O1218" s="577">
        <v>3</v>
      </c>
      <c r="P1218" s="578">
        <v>0</v>
      </c>
      <c r="Q1218" s="579">
        <v>0</v>
      </c>
      <c r="R1218" s="580">
        <v>1.373</v>
      </c>
    </row>
    <row r="1219" spans="1:18" s="306" customFormat="1" ht="12.75" customHeight="1" x14ac:dyDescent="0.25">
      <c r="A1219" s="565">
        <v>48713</v>
      </c>
      <c r="B1219" s="566" t="s">
        <v>1566</v>
      </c>
      <c r="C1219" s="567">
        <v>41050</v>
      </c>
      <c r="D1219" s="568" t="s">
        <v>3034</v>
      </c>
      <c r="E1219" s="569" t="s">
        <v>900</v>
      </c>
      <c r="F1219" s="570" t="s">
        <v>901</v>
      </c>
      <c r="G1219" s="570"/>
      <c r="H1219" s="571">
        <v>42583</v>
      </c>
      <c r="I1219" s="572" t="s">
        <v>537</v>
      </c>
      <c r="J1219" s="573" t="s">
        <v>105</v>
      </c>
      <c r="K1219" s="574" t="s">
        <v>124</v>
      </c>
      <c r="L1219" s="575" t="s">
        <v>106</v>
      </c>
      <c r="M1219" s="575" t="s">
        <v>107</v>
      </c>
      <c r="N1219" s="576"/>
      <c r="O1219" s="577">
        <v>2</v>
      </c>
      <c r="P1219" s="578">
        <v>0</v>
      </c>
      <c r="Q1219" s="579">
        <v>0</v>
      </c>
      <c r="R1219" s="580">
        <v>1.016</v>
      </c>
    </row>
    <row r="1220" spans="1:18" s="306" customFormat="1" ht="12.75" customHeight="1" x14ac:dyDescent="0.25">
      <c r="A1220" s="565">
        <v>48714</v>
      </c>
      <c r="B1220" s="566" t="s">
        <v>1567</v>
      </c>
      <c r="C1220" s="567">
        <v>38701</v>
      </c>
      <c r="D1220" s="568" t="s">
        <v>2716</v>
      </c>
      <c r="E1220" s="569" t="s">
        <v>900</v>
      </c>
      <c r="F1220" s="570" t="s">
        <v>901</v>
      </c>
      <c r="G1220" s="570"/>
      <c r="H1220" s="571">
        <v>42586</v>
      </c>
      <c r="I1220" s="572" t="s">
        <v>162</v>
      </c>
      <c r="J1220" s="573" t="s">
        <v>105</v>
      </c>
      <c r="K1220" s="574" t="s">
        <v>140</v>
      </c>
      <c r="L1220" s="575" t="s">
        <v>195</v>
      </c>
      <c r="M1220" s="575" t="s">
        <v>195</v>
      </c>
      <c r="N1220" s="576"/>
      <c r="O1220" s="577">
        <v>1</v>
      </c>
      <c r="P1220" s="578">
        <v>0</v>
      </c>
      <c r="Q1220" s="579">
        <v>0</v>
      </c>
      <c r="R1220" s="580">
        <v>0.61099999999999999</v>
      </c>
    </row>
    <row r="1221" spans="1:18" s="306" customFormat="1" ht="12.75" customHeight="1" x14ac:dyDescent="0.25">
      <c r="A1221" s="565">
        <v>48715</v>
      </c>
      <c r="B1221" s="566" t="s">
        <v>1568</v>
      </c>
      <c r="C1221" s="567">
        <v>38702</v>
      </c>
      <c r="D1221" s="568" t="s">
        <v>2717</v>
      </c>
      <c r="E1221" s="569" t="s">
        <v>900</v>
      </c>
      <c r="F1221" s="570" t="s">
        <v>901</v>
      </c>
      <c r="G1221" s="570"/>
      <c r="H1221" s="571">
        <v>42586</v>
      </c>
      <c r="I1221" s="572" t="s">
        <v>162</v>
      </c>
      <c r="J1221" s="573" t="s">
        <v>105</v>
      </c>
      <c r="K1221" s="574" t="s">
        <v>140</v>
      </c>
      <c r="L1221" s="575" t="s">
        <v>195</v>
      </c>
      <c r="M1221" s="575" t="s">
        <v>195</v>
      </c>
      <c r="N1221" s="576"/>
      <c r="O1221" s="577">
        <v>1</v>
      </c>
      <c r="P1221" s="578">
        <v>0</v>
      </c>
      <c r="Q1221" s="579">
        <v>0</v>
      </c>
      <c r="R1221" s="580">
        <v>0.59699999999999998</v>
      </c>
    </row>
    <row r="1222" spans="1:18" s="306" customFormat="1" ht="12.75" customHeight="1" x14ac:dyDescent="0.25">
      <c r="A1222" s="565">
        <v>48718</v>
      </c>
      <c r="B1222" s="566" t="s">
        <v>1569</v>
      </c>
      <c r="C1222" s="567">
        <v>41152</v>
      </c>
      <c r="D1222" s="568" t="s">
        <v>3109</v>
      </c>
      <c r="E1222" s="569" t="s">
        <v>900</v>
      </c>
      <c r="F1222" s="570" t="s">
        <v>901</v>
      </c>
      <c r="G1222" s="570"/>
      <c r="H1222" s="571">
        <v>42585</v>
      </c>
      <c r="I1222" s="572" t="s">
        <v>537</v>
      </c>
      <c r="J1222" s="573" t="s">
        <v>105</v>
      </c>
      <c r="K1222" s="574" t="s">
        <v>102</v>
      </c>
      <c r="L1222" s="575" t="s">
        <v>106</v>
      </c>
      <c r="M1222" s="575" t="s">
        <v>107</v>
      </c>
      <c r="N1222" s="576"/>
      <c r="O1222" s="577">
        <v>2</v>
      </c>
      <c r="P1222" s="578">
        <v>0</v>
      </c>
      <c r="Q1222" s="579">
        <v>0</v>
      </c>
      <c r="R1222" s="580">
        <v>1.048</v>
      </c>
    </row>
    <row r="1223" spans="1:18" s="306" customFormat="1" ht="12.75" customHeight="1" x14ac:dyDescent="0.25">
      <c r="A1223" s="565">
        <v>48719</v>
      </c>
      <c r="B1223" s="566" t="s">
        <v>1570</v>
      </c>
      <c r="C1223" s="567">
        <v>41337</v>
      </c>
      <c r="D1223" s="568" t="s">
        <v>3243</v>
      </c>
      <c r="E1223" s="569" t="s">
        <v>900</v>
      </c>
      <c r="F1223" s="570" t="s">
        <v>901</v>
      </c>
      <c r="G1223" s="570"/>
      <c r="H1223" s="571">
        <v>42586</v>
      </c>
      <c r="I1223" s="572" t="s">
        <v>537</v>
      </c>
      <c r="J1223" s="573" t="s">
        <v>105</v>
      </c>
      <c r="K1223" s="574" t="s">
        <v>124</v>
      </c>
      <c r="L1223" s="575" t="s">
        <v>106</v>
      </c>
      <c r="M1223" s="575" t="s">
        <v>107</v>
      </c>
      <c r="N1223" s="576"/>
      <c r="O1223" s="577">
        <v>0.96</v>
      </c>
      <c r="P1223" s="578">
        <v>0</v>
      </c>
      <c r="Q1223" s="579">
        <v>0</v>
      </c>
      <c r="R1223" s="580">
        <v>0.51100000000000001</v>
      </c>
    </row>
    <row r="1224" spans="1:18" s="306" customFormat="1" ht="12.75" customHeight="1" x14ac:dyDescent="0.25">
      <c r="A1224" s="565">
        <v>48720</v>
      </c>
      <c r="B1224" s="566" t="s">
        <v>1571</v>
      </c>
      <c r="C1224" s="567">
        <v>41351</v>
      </c>
      <c r="D1224" s="568" t="s">
        <v>3256</v>
      </c>
      <c r="E1224" s="569" t="s">
        <v>900</v>
      </c>
      <c r="F1224" s="570" t="s">
        <v>901</v>
      </c>
      <c r="G1224" s="570"/>
      <c r="H1224" s="571">
        <v>42591</v>
      </c>
      <c r="I1224" s="572" t="s">
        <v>537</v>
      </c>
      <c r="J1224" s="573" t="s">
        <v>105</v>
      </c>
      <c r="K1224" s="574" t="s">
        <v>124</v>
      </c>
      <c r="L1224" s="575" t="s">
        <v>106</v>
      </c>
      <c r="M1224" s="575" t="s">
        <v>107</v>
      </c>
      <c r="N1224" s="576"/>
      <c r="O1224" s="577">
        <v>1.4</v>
      </c>
      <c r="P1224" s="578">
        <v>0</v>
      </c>
      <c r="Q1224" s="579">
        <v>0</v>
      </c>
      <c r="R1224" s="580">
        <v>0.59399999999999997</v>
      </c>
    </row>
    <row r="1225" spans="1:18" s="306" customFormat="1" ht="12.75" customHeight="1" x14ac:dyDescent="0.25">
      <c r="A1225" s="565">
        <v>48721</v>
      </c>
      <c r="B1225" s="566" t="s">
        <v>1572</v>
      </c>
      <c r="C1225" s="567">
        <v>41213</v>
      </c>
      <c r="D1225" s="568" t="s">
        <v>3155</v>
      </c>
      <c r="E1225" s="569" t="s">
        <v>900</v>
      </c>
      <c r="F1225" s="570" t="s">
        <v>901</v>
      </c>
      <c r="G1225" s="570"/>
      <c r="H1225" s="571">
        <v>42591</v>
      </c>
      <c r="I1225" s="572" t="s">
        <v>537</v>
      </c>
      <c r="J1225" s="573" t="s">
        <v>105</v>
      </c>
      <c r="K1225" s="574" t="s">
        <v>124</v>
      </c>
      <c r="L1225" s="575" t="s">
        <v>106</v>
      </c>
      <c r="M1225" s="575" t="s">
        <v>107</v>
      </c>
      <c r="N1225" s="576"/>
      <c r="O1225" s="577">
        <v>0.95199999999999996</v>
      </c>
      <c r="P1225" s="578">
        <v>0</v>
      </c>
      <c r="Q1225" s="579">
        <v>0</v>
      </c>
      <c r="R1225" s="580">
        <v>0.52900000000000003</v>
      </c>
    </row>
    <row r="1226" spans="1:18" s="306" customFormat="1" ht="12.75" customHeight="1" x14ac:dyDescent="0.25">
      <c r="A1226" s="565">
        <v>48722</v>
      </c>
      <c r="B1226" s="566" t="s">
        <v>1573</v>
      </c>
      <c r="C1226" s="567"/>
      <c r="D1226" s="568" t="s">
        <v>3791</v>
      </c>
      <c r="E1226" s="569" t="s">
        <v>900</v>
      </c>
      <c r="F1226" s="570" t="s">
        <v>901</v>
      </c>
      <c r="G1226" s="570"/>
      <c r="H1226" s="571">
        <v>42593</v>
      </c>
      <c r="I1226" s="572" t="s">
        <v>537</v>
      </c>
      <c r="J1226" s="573" t="s">
        <v>105</v>
      </c>
      <c r="K1226" s="574" t="s">
        <v>124</v>
      </c>
      <c r="L1226" s="575" t="s">
        <v>163</v>
      </c>
      <c r="M1226" s="575" t="s">
        <v>107</v>
      </c>
      <c r="N1226" s="576"/>
      <c r="O1226" s="577">
        <v>9.6000000000000002E-2</v>
      </c>
      <c r="P1226" s="578">
        <v>0</v>
      </c>
      <c r="Q1226" s="579">
        <v>0</v>
      </c>
      <c r="R1226" s="580">
        <v>1.7999999999999999E-2</v>
      </c>
    </row>
    <row r="1227" spans="1:18" s="306" customFormat="1" ht="12.75" customHeight="1" x14ac:dyDescent="0.25">
      <c r="A1227" s="565">
        <v>48723</v>
      </c>
      <c r="B1227" s="566" t="s">
        <v>1574</v>
      </c>
      <c r="C1227" s="567"/>
      <c r="D1227" s="568" t="s">
        <v>3791</v>
      </c>
      <c r="E1227" s="569" t="s">
        <v>900</v>
      </c>
      <c r="F1227" s="570" t="s">
        <v>901</v>
      </c>
      <c r="G1227" s="570"/>
      <c r="H1227" s="571">
        <v>42593</v>
      </c>
      <c r="I1227" s="572" t="s">
        <v>537</v>
      </c>
      <c r="J1227" s="573" t="s">
        <v>105</v>
      </c>
      <c r="K1227" s="574" t="s">
        <v>390</v>
      </c>
      <c r="L1227" s="575" t="s">
        <v>195</v>
      </c>
      <c r="M1227" s="575" t="s">
        <v>195</v>
      </c>
      <c r="N1227" s="576"/>
      <c r="O1227" s="577">
        <v>1.7250000000000001</v>
      </c>
      <c r="P1227" s="578">
        <v>0</v>
      </c>
      <c r="Q1227" s="579">
        <v>0</v>
      </c>
      <c r="R1227" s="580">
        <v>0.84599999999999997</v>
      </c>
    </row>
    <row r="1228" spans="1:18" s="306" customFormat="1" ht="12.75" customHeight="1" x14ac:dyDescent="0.25">
      <c r="A1228" s="565">
        <v>48726</v>
      </c>
      <c r="B1228" s="566" t="s">
        <v>1577</v>
      </c>
      <c r="C1228" s="567">
        <v>38545</v>
      </c>
      <c r="D1228" s="568" t="s">
        <v>2683</v>
      </c>
      <c r="E1228" s="569" t="s">
        <v>900</v>
      </c>
      <c r="F1228" s="570" t="s">
        <v>901</v>
      </c>
      <c r="G1228" s="570"/>
      <c r="H1228" s="571">
        <v>42590</v>
      </c>
      <c r="I1228" s="572" t="s">
        <v>537</v>
      </c>
      <c r="J1228" s="573" t="s">
        <v>105</v>
      </c>
      <c r="K1228" s="574" t="s">
        <v>124</v>
      </c>
      <c r="L1228" s="575" t="s">
        <v>106</v>
      </c>
      <c r="M1228" s="575" t="s">
        <v>107</v>
      </c>
      <c r="N1228" s="576"/>
      <c r="O1228" s="577">
        <v>0.996</v>
      </c>
      <c r="P1228" s="578">
        <v>0</v>
      </c>
      <c r="Q1228" s="579">
        <v>0</v>
      </c>
      <c r="R1228" s="580">
        <v>0.44500000000000001</v>
      </c>
    </row>
    <row r="1229" spans="1:18" s="306" customFormat="1" ht="12.75" customHeight="1" x14ac:dyDescent="0.25">
      <c r="A1229" s="565">
        <v>48727</v>
      </c>
      <c r="B1229" s="566" t="s">
        <v>1578</v>
      </c>
      <c r="C1229" s="567">
        <v>38544</v>
      </c>
      <c r="D1229" s="568" t="s">
        <v>2682</v>
      </c>
      <c r="E1229" s="569" t="s">
        <v>900</v>
      </c>
      <c r="F1229" s="570" t="s">
        <v>901</v>
      </c>
      <c r="G1229" s="570"/>
      <c r="H1229" s="571">
        <v>42590</v>
      </c>
      <c r="I1229" s="572" t="s">
        <v>537</v>
      </c>
      <c r="J1229" s="573" t="s">
        <v>105</v>
      </c>
      <c r="K1229" s="574" t="s">
        <v>124</v>
      </c>
      <c r="L1229" s="575" t="s">
        <v>106</v>
      </c>
      <c r="M1229" s="575" t="s">
        <v>107</v>
      </c>
      <c r="N1229" s="576"/>
      <c r="O1229" s="577">
        <v>0.996</v>
      </c>
      <c r="P1229" s="578">
        <v>0</v>
      </c>
      <c r="Q1229" s="579">
        <v>0</v>
      </c>
      <c r="R1229" s="580">
        <v>0.38500000000000001</v>
      </c>
    </row>
    <row r="1230" spans="1:18" s="306" customFormat="1" ht="12.75" customHeight="1" x14ac:dyDescent="0.25">
      <c r="A1230" s="565">
        <v>48728</v>
      </c>
      <c r="B1230" s="566" t="s">
        <v>1579</v>
      </c>
      <c r="C1230" s="567">
        <v>38494</v>
      </c>
      <c r="D1230" s="568" t="s">
        <v>2669</v>
      </c>
      <c r="E1230" s="569" t="s">
        <v>900</v>
      </c>
      <c r="F1230" s="570" t="s">
        <v>901</v>
      </c>
      <c r="G1230" s="570"/>
      <c r="H1230" s="571">
        <v>42593</v>
      </c>
      <c r="I1230" s="572" t="s">
        <v>537</v>
      </c>
      <c r="J1230" s="573" t="s">
        <v>105</v>
      </c>
      <c r="K1230" s="574" t="s">
        <v>124</v>
      </c>
      <c r="L1230" s="575" t="s">
        <v>106</v>
      </c>
      <c r="M1230" s="575" t="s">
        <v>107</v>
      </c>
      <c r="N1230" s="576"/>
      <c r="O1230" s="577">
        <v>0.68400000000000005</v>
      </c>
      <c r="P1230" s="578">
        <v>0</v>
      </c>
      <c r="Q1230" s="579">
        <v>0</v>
      </c>
      <c r="R1230" s="580">
        <v>0.28799999999999998</v>
      </c>
    </row>
    <row r="1231" spans="1:18" s="306" customFormat="1" ht="12.75" customHeight="1" x14ac:dyDescent="0.25">
      <c r="A1231" s="565">
        <v>48741</v>
      </c>
      <c r="B1231" s="566" t="s">
        <v>1580</v>
      </c>
      <c r="C1231" s="567">
        <v>41270</v>
      </c>
      <c r="D1231" s="568" t="s">
        <v>3195</v>
      </c>
      <c r="E1231" s="569" t="s">
        <v>900</v>
      </c>
      <c r="F1231" s="570" t="s">
        <v>901</v>
      </c>
      <c r="G1231" s="570"/>
      <c r="H1231" s="571">
        <v>42598</v>
      </c>
      <c r="I1231" s="572" t="s">
        <v>537</v>
      </c>
      <c r="J1231" s="573" t="s">
        <v>105</v>
      </c>
      <c r="K1231" s="574" t="s">
        <v>124</v>
      </c>
      <c r="L1231" s="575" t="s">
        <v>92</v>
      </c>
      <c r="M1231" s="575" t="s">
        <v>195</v>
      </c>
      <c r="N1231" s="576"/>
      <c r="O1231" s="577">
        <v>0.95</v>
      </c>
      <c r="P1231" s="578">
        <v>0</v>
      </c>
      <c r="Q1231" s="579">
        <v>0</v>
      </c>
      <c r="R1231" s="580">
        <v>0.51700000000000002</v>
      </c>
    </row>
    <row r="1232" spans="1:18" s="306" customFormat="1" ht="12.75" customHeight="1" x14ac:dyDescent="0.25">
      <c r="A1232" s="565">
        <v>48742</v>
      </c>
      <c r="B1232" s="566" t="s">
        <v>1581</v>
      </c>
      <c r="C1232" s="567">
        <v>41422</v>
      </c>
      <c r="D1232" s="568" t="s">
        <v>3299</v>
      </c>
      <c r="E1232" s="569" t="s">
        <v>900</v>
      </c>
      <c r="F1232" s="570" t="s">
        <v>901</v>
      </c>
      <c r="G1232" s="570"/>
      <c r="H1232" s="571">
        <v>42598</v>
      </c>
      <c r="I1232" s="572" t="s">
        <v>537</v>
      </c>
      <c r="J1232" s="573" t="s">
        <v>105</v>
      </c>
      <c r="K1232" s="574" t="s">
        <v>102</v>
      </c>
      <c r="L1232" s="575" t="s">
        <v>106</v>
      </c>
      <c r="M1232" s="575" t="s">
        <v>107</v>
      </c>
      <c r="N1232" s="576"/>
      <c r="O1232" s="577">
        <v>2.1</v>
      </c>
      <c r="P1232" s="578">
        <v>0</v>
      </c>
      <c r="Q1232" s="579">
        <v>0</v>
      </c>
      <c r="R1232" s="580">
        <v>1.1890000000000001</v>
      </c>
    </row>
    <row r="1233" spans="1:18" s="306" customFormat="1" ht="12.75" customHeight="1" x14ac:dyDescent="0.25">
      <c r="A1233" s="565">
        <v>48743</v>
      </c>
      <c r="B1233" s="566" t="s">
        <v>1582</v>
      </c>
      <c r="C1233" s="567">
        <v>41221</v>
      </c>
      <c r="D1233" s="568" t="s">
        <v>3162</v>
      </c>
      <c r="E1233" s="569" t="s">
        <v>900</v>
      </c>
      <c r="F1233" s="570" t="s">
        <v>901</v>
      </c>
      <c r="G1233" s="570"/>
      <c r="H1233" s="571">
        <v>42594</v>
      </c>
      <c r="I1233" s="572" t="s">
        <v>537</v>
      </c>
      <c r="J1233" s="573" t="s">
        <v>105</v>
      </c>
      <c r="K1233" s="574" t="s">
        <v>128</v>
      </c>
      <c r="L1233" s="575" t="s">
        <v>260</v>
      </c>
      <c r="M1233" s="575" t="s">
        <v>261</v>
      </c>
      <c r="N1233" s="576"/>
      <c r="O1233" s="577">
        <v>0.84</v>
      </c>
      <c r="P1233" s="578">
        <v>0</v>
      </c>
      <c r="Q1233" s="579">
        <v>0</v>
      </c>
      <c r="R1233" s="580">
        <v>0.39800000000000002</v>
      </c>
    </row>
    <row r="1234" spans="1:18" s="306" customFormat="1" ht="12.75" customHeight="1" x14ac:dyDescent="0.25">
      <c r="A1234" s="565">
        <v>48747</v>
      </c>
      <c r="B1234" s="566" t="s">
        <v>1583</v>
      </c>
      <c r="C1234" s="567"/>
      <c r="D1234" s="568" t="s">
        <v>3791</v>
      </c>
      <c r="E1234" s="569" t="s">
        <v>900</v>
      </c>
      <c r="F1234" s="570" t="s">
        <v>901</v>
      </c>
      <c r="G1234" s="570"/>
      <c r="H1234" s="571">
        <v>42600</v>
      </c>
      <c r="I1234" s="572" t="s">
        <v>537</v>
      </c>
      <c r="J1234" s="573" t="s">
        <v>105</v>
      </c>
      <c r="K1234" s="574" t="s">
        <v>124</v>
      </c>
      <c r="L1234" s="575" t="s">
        <v>92</v>
      </c>
      <c r="M1234" s="575" t="s">
        <v>195</v>
      </c>
      <c r="N1234" s="576"/>
      <c r="O1234" s="577">
        <v>0.16400000000000001</v>
      </c>
      <c r="P1234" s="578">
        <v>0</v>
      </c>
      <c r="Q1234" s="579">
        <v>0</v>
      </c>
      <c r="R1234" s="580">
        <v>8.5999999999999993E-2</v>
      </c>
    </row>
    <row r="1235" spans="1:18" s="306" customFormat="1" ht="12.75" customHeight="1" x14ac:dyDescent="0.25">
      <c r="A1235" s="565">
        <v>48748</v>
      </c>
      <c r="B1235" s="566" t="s">
        <v>4009</v>
      </c>
      <c r="C1235" s="567"/>
      <c r="D1235" s="568" t="s">
        <v>3791</v>
      </c>
      <c r="E1235" s="569" t="s">
        <v>900</v>
      </c>
      <c r="F1235" s="570" t="s">
        <v>901</v>
      </c>
      <c r="G1235" s="570"/>
      <c r="H1235" s="571">
        <v>42599</v>
      </c>
      <c r="I1235" s="572" t="s">
        <v>537</v>
      </c>
      <c r="J1235" s="573" t="s">
        <v>105</v>
      </c>
      <c r="K1235" s="574" t="s">
        <v>84</v>
      </c>
      <c r="L1235" s="575" t="s">
        <v>163</v>
      </c>
      <c r="M1235" s="575" t="s">
        <v>107</v>
      </c>
      <c r="N1235" s="576"/>
      <c r="O1235" s="577">
        <v>7.9000000000000001E-2</v>
      </c>
      <c r="P1235" s="578">
        <v>0</v>
      </c>
      <c r="Q1235" s="579">
        <v>0</v>
      </c>
      <c r="R1235" s="580">
        <v>0</v>
      </c>
    </row>
    <row r="1236" spans="1:18" s="306" customFormat="1" ht="12.75" customHeight="1" x14ac:dyDescent="0.25">
      <c r="A1236" s="565">
        <v>48749</v>
      </c>
      <c r="B1236" s="566" t="s">
        <v>1584</v>
      </c>
      <c r="C1236" s="567">
        <v>41353</v>
      </c>
      <c r="D1236" s="568" t="s">
        <v>3258</v>
      </c>
      <c r="E1236" s="569" t="s">
        <v>900</v>
      </c>
      <c r="F1236" s="570" t="s">
        <v>901</v>
      </c>
      <c r="G1236" s="570"/>
      <c r="H1236" s="571">
        <v>42605</v>
      </c>
      <c r="I1236" s="572" t="s">
        <v>537</v>
      </c>
      <c r="J1236" s="573" t="s">
        <v>105</v>
      </c>
      <c r="K1236" s="574" t="s">
        <v>124</v>
      </c>
      <c r="L1236" s="575" t="s">
        <v>106</v>
      </c>
      <c r="M1236" s="575" t="s">
        <v>107</v>
      </c>
      <c r="N1236" s="576"/>
      <c r="O1236" s="577">
        <v>0.8</v>
      </c>
      <c r="P1236" s="578">
        <v>0</v>
      </c>
      <c r="Q1236" s="579">
        <v>0</v>
      </c>
      <c r="R1236" s="580">
        <v>0.42599999999999999</v>
      </c>
    </row>
    <row r="1237" spans="1:18" s="306" customFormat="1" ht="12.75" customHeight="1" x14ac:dyDescent="0.25">
      <c r="A1237" s="565">
        <v>48750</v>
      </c>
      <c r="B1237" s="566" t="s">
        <v>1585</v>
      </c>
      <c r="C1237" s="567"/>
      <c r="D1237" s="568" t="s">
        <v>3791</v>
      </c>
      <c r="E1237" s="569" t="s">
        <v>900</v>
      </c>
      <c r="F1237" s="570" t="s">
        <v>901</v>
      </c>
      <c r="G1237" s="570"/>
      <c r="H1237" s="571">
        <v>42606</v>
      </c>
      <c r="I1237" s="572" t="s">
        <v>537</v>
      </c>
      <c r="J1237" s="573" t="s">
        <v>105</v>
      </c>
      <c r="K1237" s="574" t="s">
        <v>124</v>
      </c>
      <c r="L1237" s="575" t="s">
        <v>106</v>
      </c>
      <c r="M1237" s="575" t="s">
        <v>107</v>
      </c>
      <c r="N1237" s="576"/>
      <c r="O1237" s="577">
        <v>1.5</v>
      </c>
      <c r="P1237" s="578">
        <v>0</v>
      </c>
      <c r="Q1237" s="579">
        <v>0</v>
      </c>
      <c r="R1237" s="580">
        <v>0.627</v>
      </c>
    </row>
    <row r="1238" spans="1:18" s="306" customFormat="1" ht="12.75" customHeight="1" x14ac:dyDescent="0.25">
      <c r="A1238" s="565">
        <v>48751</v>
      </c>
      <c r="B1238" s="566" t="s">
        <v>1586</v>
      </c>
      <c r="C1238" s="567">
        <v>41091</v>
      </c>
      <c r="D1238" s="568" t="s">
        <v>3061</v>
      </c>
      <c r="E1238" s="569" t="s">
        <v>900</v>
      </c>
      <c r="F1238" s="570" t="s">
        <v>901</v>
      </c>
      <c r="G1238" s="570"/>
      <c r="H1238" s="571">
        <v>42606</v>
      </c>
      <c r="I1238" s="572" t="s">
        <v>537</v>
      </c>
      <c r="J1238" s="573" t="s">
        <v>105</v>
      </c>
      <c r="K1238" s="574" t="s">
        <v>179</v>
      </c>
      <c r="L1238" s="575" t="s">
        <v>195</v>
      </c>
      <c r="M1238" s="575" t="s">
        <v>195</v>
      </c>
      <c r="N1238" s="576"/>
      <c r="O1238" s="577">
        <v>0.75</v>
      </c>
      <c r="P1238" s="578">
        <v>0</v>
      </c>
      <c r="Q1238" s="579">
        <v>0</v>
      </c>
      <c r="R1238" s="580">
        <v>0.41699999999999998</v>
      </c>
    </row>
    <row r="1239" spans="1:18" s="306" customFormat="1" ht="12.75" customHeight="1" x14ac:dyDescent="0.25">
      <c r="A1239" s="565">
        <v>48752</v>
      </c>
      <c r="B1239" s="566" t="s">
        <v>1587</v>
      </c>
      <c r="C1239" s="567">
        <v>41092</v>
      </c>
      <c r="D1239" s="568" t="s">
        <v>3062</v>
      </c>
      <c r="E1239" s="569" t="s">
        <v>900</v>
      </c>
      <c r="F1239" s="570" t="s">
        <v>901</v>
      </c>
      <c r="G1239" s="570"/>
      <c r="H1239" s="571">
        <v>42606</v>
      </c>
      <c r="I1239" s="572" t="s">
        <v>537</v>
      </c>
      <c r="J1239" s="573" t="s">
        <v>105</v>
      </c>
      <c r="K1239" s="574" t="s">
        <v>179</v>
      </c>
      <c r="L1239" s="575" t="s">
        <v>195</v>
      </c>
      <c r="M1239" s="575" t="s">
        <v>195</v>
      </c>
      <c r="N1239" s="576"/>
      <c r="O1239" s="577">
        <v>0.75</v>
      </c>
      <c r="P1239" s="578">
        <v>0</v>
      </c>
      <c r="Q1239" s="579">
        <v>0</v>
      </c>
      <c r="R1239" s="580">
        <v>0.36499999999999999</v>
      </c>
    </row>
    <row r="1240" spans="1:18" s="306" customFormat="1" ht="12.75" customHeight="1" x14ac:dyDescent="0.25">
      <c r="A1240" s="565">
        <v>48753</v>
      </c>
      <c r="B1240" s="566" t="s">
        <v>1588</v>
      </c>
      <c r="C1240" s="567"/>
      <c r="D1240" s="568" t="s">
        <v>3791</v>
      </c>
      <c r="E1240" s="569" t="s">
        <v>900</v>
      </c>
      <c r="F1240" s="570" t="s">
        <v>901</v>
      </c>
      <c r="G1240" s="570"/>
      <c r="H1240" s="571">
        <v>42601</v>
      </c>
      <c r="I1240" s="572" t="s">
        <v>537</v>
      </c>
      <c r="J1240" s="573" t="s">
        <v>105</v>
      </c>
      <c r="K1240" s="574" t="s">
        <v>390</v>
      </c>
      <c r="L1240" s="575" t="s">
        <v>195</v>
      </c>
      <c r="M1240" s="575" t="s">
        <v>195</v>
      </c>
      <c r="N1240" s="576"/>
      <c r="O1240" s="577">
        <v>0.112</v>
      </c>
      <c r="P1240" s="578">
        <v>0</v>
      </c>
      <c r="Q1240" s="579">
        <v>0</v>
      </c>
      <c r="R1240" s="580">
        <v>0</v>
      </c>
    </row>
    <row r="1241" spans="1:18" s="306" customFormat="1" ht="12.75" customHeight="1" x14ac:dyDescent="0.25">
      <c r="A1241" s="565">
        <v>48754</v>
      </c>
      <c r="B1241" s="566" t="s">
        <v>1589</v>
      </c>
      <c r="C1241" s="567">
        <v>507</v>
      </c>
      <c r="D1241" s="568" t="s">
        <v>1590</v>
      </c>
      <c r="E1241" s="569" t="s">
        <v>88</v>
      </c>
      <c r="F1241" s="570" t="s">
        <v>89</v>
      </c>
      <c r="G1241" s="570" t="s">
        <v>90</v>
      </c>
      <c r="H1241" s="571">
        <v>33512</v>
      </c>
      <c r="I1241" s="572" t="s">
        <v>199</v>
      </c>
      <c r="J1241" s="573" t="s">
        <v>105</v>
      </c>
      <c r="K1241" s="574" t="s">
        <v>390</v>
      </c>
      <c r="L1241" s="575" t="s">
        <v>92</v>
      </c>
      <c r="M1241" s="575" t="s">
        <v>195</v>
      </c>
      <c r="N1241" s="576" t="s">
        <v>1591</v>
      </c>
      <c r="O1241" s="577">
        <v>272.45999999999998</v>
      </c>
      <c r="P1241" s="578">
        <v>160.26</v>
      </c>
      <c r="Q1241" s="579">
        <v>160.26</v>
      </c>
      <c r="R1241" s="580">
        <v>142.69900000000001</v>
      </c>
    </row>
    <row r="1242" spans="1:18" s="306" customFormat="1" ht="12.75" customHeight="1" x14ac:dyDescent="0.25">
      <c r="A1242" s="565">
        <v>48755</v>
      </c>
      <c r="B1242" s="566" t="s">
        <v>1592</v>
      </c>
      <c r="C1242" s="567">
        <v>507</v>
      </c>
      <c r="D1242" s="568" t="s">
        <v>1590</v>
      </c>
      <c r="E1242" s="569" t="s">
        <v>88</v>
      </c>
      <c r="F1242" s="570" t="s">
        <v>89</v>
      </c>
      <c r="G1242" s="570" t="s">
        <v>90</v>
      </c>
      <c r="H1242" s="571">
        <v>33512</v>
      </c>
      <c r="I1242" s="572" t="s">
        <v>199</v>
      </c>
      <c r="J1242" s="573" t="s">
        <v>105</v>
      </c>
      <c r="K1242" s="574" t="s">
        <v>390</v>
      </c>
      <c r="L1242" s="575" t="s">
        <v>92</v>
      </c>
      <c r="M1242" s="575" t="s">
        <v>195</v>
      </c>
      <c r="N1242" s="576" t="s">
        <v>1591</v>
      </c>
      <c r="O1242" s="577">
        <v>258.12</v>
      </c>
      <c r="P1242" s="578">
        <v>160.25899999999999</v>
      </c>
      <c r="Q1242" s="579">
        <v>160.25899999999999</v>
      </c>
      <c r="R1242" s="580">
        <v>142.69800000000001</v>
      </c>
    </row>
    <row r="1243" spans="1:18" s="306" customFormat="1" ht="12.75" customHeight="1" x14ac:dyDescent="0.25">
      <c r="A1243" s="565">
        <v>48756</v>
      </c>
      <c r="B1243" s="566" t="s">
        <v>4010</v>
      </c>
      <c r="C1243" s="567"/>
      <c r="D1243" s="568" t="s">
        <v>3791</v>
      </c>
      <c r="E1243" s="569" t="s">
        <v>900</v>
      </c>
      <c r="F1243" s="570" t="s">
        <v>901</v>
      </c>
      <c r="G1243" s="570"/>
      <c r="H1243" s="571">
        <v>42600</v>
      </c>
      <c r="I1243" s="572" t="s">
        <v>537</v>
      </c>
      <c r="J1243" s="573" t="s">
        <v>105</v>
      </c>
      <c r="K1243" s="574" t="s">
        <v>390</v>
      </c>
      <c r="L1243" s="575" t="s">
        <v>195</v>
      </c>
      <c r="M1243" s="575" t="s">
        <v>195</v>
      </c>
      <c r="N1243" s="576"/>
      <c r="O1243" s="577">
        <v>0.13500000000000001</v>
      </c>
      <c r="P1243" s="578">
        <v>0</v>
      </c>
      <c r="Q1243" s="579">
        <v>0</v>
      </c>
      <c r="R1243" s="580">
        <v>0</v>
      </c>
    </row>
    <row r="1244" spans="1:18" s="306" customFormat="1" ht="12.75" customHeight="1" x14ac:dyDescent="0.25">
      <c r="A1244" s="565">
        <v>48757</v>
      </c>
      <c r="B1244" s="566" t="s">
        <v>1593</v>
      </c>
      <c r="C1244" s="567">
        <v>41148</v>
      </c>
      <c r="D1244" s="568" t="s">
        <v>3105</v>
      </c>
      <c r="E1244" s="569" t="s">
        <v>900</v>
      </c>
      <c r="F1244" s="570" t="s">
        <v>901</v>
      </c>
      <c r="G1244" s="570"/>
      <c r="H1244" s="571">
        <v>42608</v>
      </c>
      <c r="I1244" s="572" t="s">
        <v>537</v>
      </c>
      <c r="J1244" s="573" t="s">
        <v>105</v>
      </c>
      <c r="K1244" s="574" t="s">
        <v>124</v>
      </c>
      <c r="L1244" s="575" t="s">
        <v>163</v>
      </c>
      <c r="M1244" s="575" t="s">
        <v>107</v>
      </c>
      <c r="N1244" s="576"/>
      <c r="O1244" s="577">
        <v>0.74099999999999999</v>
      </c>
      <c r="P1244" s="578">
        <v>0</v>
      </c>
      <c r="Q1244" s="579">
        <v>0</v>
      </c>
      <c r="R1244" s="580">
        <v>0.36699999999999999</v>
      </c>
    </row>
    <row r="1245" spans="1:18" s="306" customFormat="1" ht="12.75" customHeight="1" x14ac:dyDescent="0.25">
      <c r="A1245" s="565">
        <v>48758</v>
      </c>
      <c r="B1245" s="566" t="s">
        <v>1594</v>
      </c>
      <c r="C1245" s="567"/>
      <c r="D1245" s="568" t="s">
        <v>3791</v>
      </c>
      <c r="E1245" s="569" t="s">
        <v>900</v>
      </c>
      <c r="F1245" s="570" t="s">
        <v>901</v>
      </c>
      <c r="G1245" s="570"/>
      <c r="H1245" s="571">
        <v>42600</v>
      </c>
      <c r="I1245" s="572" t="s">
        <v>534</v>
      </c>
      <c r="J1245" s="573" t="s">
        <v>92</v>
      </c>
      <c r="K1245" s="574" t="s">
        <v>93</v>
      </c>
      <c r="L1245" s="575" t="s">
        <v>92</v>
      </c>
      <c r="M1245" s="575" t="s">
        <v>92</v>
      </c>
      <c r="N1245" s="576"/>
      <c r="O1245" s="577">
        <v>7.4999999999999997E-2</v>
      </c>
      <c r="P1245" s="578">
        <v>0</v>
      </c>
      <c r="Q1245" s="579">
        <v>0</v>
      </c>
      <c r="R1245" s="580">
        <v>0</v>
      </c>
    </row>
    <row r="1246" spans="1:18" s="306" customFormat="1" ht="12.75" customHeight="1" x14ac:dyDescent="0.25">
      <c r="A1246" s="565">
        <v>48764</v>
      </c>
      <c r="B1246" s="566" t="s">
        <v>4011</v>
      </c>
      <c r="C1246" s="567"/>
      <c r="D1246" s="568" t="s">
        <v>3791</v>
      </c>
      <c r="E1246" s="569" t="s">
        <v>900</v>
      </c>
      <c r="F1246" s="570" t="s">
        <v>901</v>
      </c>
      <c r="G1246" s="570"/>
      <c r="H1246" s="571">
        <v>42605</v>
      </c>
      <c r="I1246" s="572" t="s">
        <v>537</v>
      </c>
      <c r="J1246" s="573" t="s">
        <v>105</v>
      </c>
      <c r="K1246" s="574" t="s">
        <v>390</v>
      </c>
      <c r="L1246" s="575" t="s">
        <v>195</v>
      </c>
      <c r="M1246" s="575" t="s">
        <v>195</v>
      </c>
      <c r="N1246" s="576"/>
      <c r="O1246" s="577">
        <v>0.12</v>
      </c>
      <c r="P1246" s="578">
        <v>0</v>
      </c>
      <c r="Q1246" s="579">
        <v>0</v>
      </c>
      <c r="R1246" s="580">
        <v>0</v>
      </c>
    </row>
    <row r="1247" spans="1:18" s="306" customFormat="1" ht="12.75" customHeight="1" x14ac:dyDescent="0.25">
      <c r="A1247" s="565">
        <v>48765</v>
      </c>
      <c r="B1247" s="566" t="s">
        <v>4012</v>
      </c>
      <c r="C1247" s="567"/>
      <c r="D1247" s="568" t="s">
        <v>3791</v>
      </c>
      <c r="E1247" s="569" t="s">
        <v>900</v>
      </c>
      <c r="F1247" s="570" t="s">
        <v>901</v>
      </c>
      <c r="G1247" s="570"/>
      <c r="H1247" s="571">
        <v>42605</v>
      </c>
      <c r="I1247" s="572" t="s">
        <v>537</v>
      </c>
      <c r="J1247" s="573" t="s">
        <v>105</v>
      </c>
      <c r="K1247" s="574" t="s">
        <v>390</v>
      </c>
      <c r="L1247" s="575" t="s">
        <v>195</v>
      </c>
      <c r="M1247" s="575" t="s">
        <v>195</v>
      </c>
      <c r="N1247" s="576"/>
      <c r="O1247" s="577">
        <v>9.6000000000000002E-2</v>
      </c>
      <c r="P1247" s="578">
        <v>0</v>
      </c>
      <c r="Q1247" s="579">
        <v>0</v>
      </c>
      <c r="R1247" s="580">
        <v>0</v>
      </c>
    </row>
    <row r="1248" spans="1:18" s="306" customFormat="1" ht="12.75" customHeight="1" x14ac:dyDescent="0.25">
      <c r="A1248" s="565">
        <v>48766</v>
      </c>
      <c r="B1248" s="566" t="s">
        <v>1595</v>
      </c>
      <c r="C1248" s="567">
        <v>41202</v>
      </c>
      <c r="D1248" s="568" t="s">
        <v>3146</v>
      </c>
      <c r="E1248" s="569" t="s">
        <v>900</v>
      </c>
      <c r="F1248" s="570" t="s">
        <v>901</v>
      </c>
      <c r="G1248" s="570"/>
      <c r="H1248" s="571">
        <v>42608</v>
      </c>
      <c r="I1248" s="572" t="s">
        <v>537</v>
      </c>
      <c r="J1248" s="573" t="s">
        <v>105</v>
      </c>
      <c r="K1248" s="574" t="s">
        <v>124</v>
      </c>
      <c r="L1248" s="575" t="s">
        <v>92</v>
      </c>
      <c r="M1248" s="575" t="s">
        <v>195</v>
      </c>
      <c r="N1248" s="576"/>
      <c r="O1248" s="577">
        <v>0.72799999999999998</v>
      </c>
      <c r="P1248" s="578">
        <v>0</v>
      </c>
      <c r="Q1248" s="579">
        <v>0</v>
      </c>
      <c r="R1248" s="580">
        <v>0.41099999999999998</v>
      </c>
    </row>
    <row r="1249" spans="1:18" s="306" customFormat="1" ht="12.75" customHeight="1" x14ac:dyDescent="0.25">
      <c r="A1249" s="565">
        <v>48767</v>
      </c>
      <c r="B1249" s="566" t="s">
        <v>1596</v>
      </c>
      <c r="C1249" s="567">
        <v>41259</v>
      </c>
      <c r="D1249" s="568" t="s">
        <v>3184</v>
      </c>
      <c r="E1249" s="569" t="s">
        <v>900</v>
      </c>
      <c r="F1249" s="570" t="s">
        <v>901</v>
      </c>
      <c r="G1249" s="570"/>
      <c r="H1249" s="571">
        <v>42608</v>
      </c>
      <c r="I1249" s="572" t="s">
        <v>537</v>
      </c>
      <c r="J1249" s="573" t="s">
        <v>105</v>
      </c>
      <c r="K1249" s="574" t="s">
        <v>84</v>
      </c>
      <c r="L1249" s="575" t="s">
        <v>163</v>
      </c>
      <c r="M1249" s="575" t="s">
        <v>107</v>
      </c>
      <c r="N1249" s="576"/>
      <c r="O1249" s="577">
        <v>0.99</v>
      </c>
      <c r="P1249" s="578">
        <v>0</v>
      </c>
      <c r="Q1249" s="579">
        <v>0</v>
      </c>
      <c r="R1249" s="580">
        <v>0.53300000000000003</v>
      </c>
    </row>
    <row r="1250" spans="1:18" s="306" customFormat="1" ht="12.75" customHeight="1" x14ac:dyDescent="0.25">
      <c r="A1250" s="565">
        <v>48768</v>
      </c>
      <c r="B1250" s="566" t="s">
        <v>4013</v>
      </c>
      <c r="C1250" s="567"/>
      <c r="D1250" s="568" t="s">
        <v>3791</v>
      </c>
      <c r="E1250" s="569" t="s">
        <v>900</v>
      </c>
      <c r="F1250" s="570" t="s">
        <v>901</v>
      </c>
      <c r="G1250" s="570"/>
      <c r="H1250" s="571">
        <v>42607</v>
      </c>
      <c r="I1250" s="572" t="s">
        <v>537</v>
      </c>
      <c r="J1250" s="573" t="s">
        <v>105</v>
      </c>
      <c r="K1250" s="574" t="s">
        <v>390</v>
      </c>
      <c r="L1250" s="575" t="s">
        <v>195</v>
      </c>
      <c r="M1250" s="575" t="s">
        <v>195</v>
      </c>
      <c r="N1250" s="576"/>
      <c r="O1250" s="577">
        <v>6.3E-2</v>
      </c>
      <c r="P1250" s="578">
        <v>0</v>
      </c>
      <c r="Q1250" s="579">
        <v>0</v>
      </c>
      <c r="R1250" s="580">
        <v>0</v>
      </c>
    </row>
    <row r="1251" spans="1:18" s="306" customFormat="1" ht="12.75" customHeight="1" x14ac:dyDescent="0.25">
      <c r="A1251" s="565">
        <v>48774</v>
      </c>
      <c r="B1251" s="566" t="s">
        <v>1597</v>
      </c>
      <c r="C1251" s="567">
        <v>38883</v>
      </c>
      <c r="D1251" s="568" t="s">
        <v>2753</v>
      </c>
      <c r="E1251" s="569" t="s">
        <v>900</v>
      </c>
      <c r="F1251" s="570" t="s">
        <v>901</v>
      </c>
      <c r="G1251" s="570"/>
      <c r="H1251" s="571">
        <v>42601</v>
      </c>
      <c r="I1251" s="572" t="s">
        <v>534</v>
      </c>
      <c r="J1251" s="573" t="s">
        <v>92</v>
      </c>
      <c r="K1251" s="574" t="s">
        <v>93</v>
      </c>
      <c r="L1251" s="575" t="s">
        <v>92</v>
      </c>
      <c r="M1251" s="575" t="s">
        <v>92</v>
      </c>
      <c r="N1251" s="576"/>
      <c r="O1251" s="577">
        <v>1.17</v>
      </c>
      <c r="P1251" s="578">
        <v>0</v>
      </c>
      <c r="Q1251" s="579">
        <v>0</v>
      </c>
      <c r="R1251" s="580">
        <v>0.53800000000000003</v>
      </c>
    </row>
    <row r="1252" spans="1:18" s="306" customFormat="1" ht="12.75" customHeight="1" x14ac:dyDescent="0.25">
      <c r="A1252" s="565">
        <v>48778</v>
      </c>
      <c r="B1252" s="566" t="s">
        <v>1598</v>
      </c>
      <c r="C1252" s="567">
        <v>41434</v>
      </c>
      <c r="D1252" s="568" t="s">
        <v>3306</v>
      </c>
      <c r="E1252" s="569" t="s">
        <v>900</v>
      </c>
      <c r="F1252" s="570" t="s">
        <v>901</v>
      </c>
      <c r="G1252" s="570"/>
      <c r="H1252" s="571">
        <v>42606</v>
      </c>
      <c r="I1252" s="572" t="s">
        <v>537</v>
      </c>
      <c r="J1252" s="573" t="s">
        <v>105</v>
      </c>
      <c r="K1252" s="574" t="s">
        <v>124</v>
      </c>
      <c r="L1252" s="575" t="s">
        <v>92</v>
      </c>
      <c r="M1252" s="575" t="s">
        <v>195</v>
      </c>
      <c r="N1252" s="576"/>
      <c r="O1252" s="577">
        <v>0.45</v>
      </c>
      <c r="P1252" s="578">
        <v>0</v>
      </c>
      <c r="Q1252" s="579">
        <v>0</v>
      </c>
      <c r="R1252" s="580">
        <v>0.25600000000000001</v>
      </c>
    </row>
    <row r="1253" spans="1:18" s="306" customFormat="1" ht="12.75" customHeight="1" x14ac:dyDescent="0.25">
      <c r="A1253" s="565">
        <v>48787</v>
      </c>
      <c r="B1253" s="566" t="s">
        <v>1599</v>
      </c>
      <c r="C1253" s="567"/>
      <c r="D1253" s="568" t="s">
        <v>3791</v>
      </c>
      <c r="E1253" s="569" t="s">
        <v>900</v>
      </c>
      <c r="F1253" s="570" t="s">
        <v>901</v>
      </c>
      <c r="G1253" s="570"/>
      <c r="H1253" s="571">
        <v>42607</v>
      </c>
      <c r="I1253" s="572" t="s">
        <v>534</v>
      </c>
      <c r="J1253" s="573" t="s">
        <v>92</v>
      </c>
      <c r="K1253" s="574" t="s">
        <v>93</v>
      </c>
      <c r="L1253" s="575" t="s">
        <v>92</v>
      </c>
      <c r="M1253" s="575" t="s">
        <v>92</v>
      </c>
      <c r="N1253" s="576"/>
      <c r="O1253" s="577">
        <v>7.0000000000000007E-2</v>
      </c>
      <c r="P1253" s="578">
        <v>0</v>
      </c>
      <c r="Q1253" s="579">
        <v>0</v>
      </c>
      <c r="R1253" s="580">
        <v>1.9E-2</v>
      </c>
    </row>
    <row r="1254" spans="1:18" s="306" customFormat="1" ht="12.75" customHeight="1" x14ac:dyDescent="0.25">
      <c r="A1254" s="565">
        <v>48788</v>
      </c>
      <c r="B1254" s="566" t="s">
        <v>1600</v>
      </c>
      <c r="C1254" s="567"/>
      <c r="D1254" s="568" t="s">
        <v>3791</v>
      </c>
      <c r="E1254" s="569" t="s">
        <v>900</v>
      </c>
      <c r="F1254" s="570" t="s">
        <v>901</v>
      </c>
      <c r="G1254" s="570"/>
      <c r="H1254" s="571">
        <v>42608</v>
      </c>
      <c r="I1254" s="572" t="s">
        <v>534</v>
      </c>
      <c r="J1254" s="573" t="s">
        <v>92</v>
      </c>
      <c r="K1254" s="574" t="s">
        <v>93</v>
      </c>
      <c r="L1254" s="575" t="s">
        <v>92</v>
      </c>
      <c r="M1254" s="575" t="s">
        <v>92</v>
      </c>
      <c r="N1254" s="576"/>
      <c r="O1254" s="577">
        <v>0.13600000000000001</v>
      </c>
      <c r="P1254" s="578">
        <v>0</v>
      </c>
      <c r="Q1254" s="579">
        <v>0</v>
      </c>
      <c r="R1254" s="580">
        <v>0</v>
      </c>
    </row>
    <row r="1255" spans="1:18" s="306" customFormat="1" ht="12.75" customHeight="1" x14ac:dyDescent="0.25">
      <c r="A1255" s="565">
        <v>48801</v>
      </c>
      <c r="B1255" s="566" t="s">
        <v>1601</v>
      </c>
      <c r="C1255" s="567">
        <v>41355</v>
      </c>
      <c r="D1255" s="568" t="s">
        <v>3260</v>
      </c>
      <c r="E1255" s="569" t="s">
        <v>900</v>
      </c>
      <c r="F1255" s="570" t="s">
        <v>901</v>
      </c>
      <c r="G1255" s="570"/>
      <c r="H1255" s="571">
        <v>42608</v>
      </c>
      <c r="I1255" s="572" t="s">
        <v>537</v>
      </c>
      <c r="J1255" s="573" t="s">
        <v>105</v>
      </c>
      <c r="K1255" s="574" t="s">
        <v>179</v>
      </c>
      <c r="L1255" s="575" t="s">
        <v>195</v>
      </c>
      <c r="M1255" s="575" t="s">
        <v>195</v>
      </c>
      <c r="N1255" s="576"/>
      <c r="O1255" s="577">
        <v>0.499</v>
      </c>
      <c r="P1255" s="578">
        <v>0</v>
      </c>
      <c r="Q1255" s="579">
        <v>0</v>
      </c>
      <c r="R1255" s="580">
        <v>0.26700000000000002</v>
      </c>
    </row>
    <row r="1256" spans="1:18" s="306" customFormat="1" ht="12.75" customHeight="1" x14ac:dyDescent="0.25">
      <c r="A1256" s="565">
        <v>48810</v>
      </c>
      <c r="B1256" s="566" t="s">
        <v>1602</v>
      </c>
      <c r="C1256" s="567">
        <v>41112</v>
      </c>
      <c r="D1256" s="568" t="s">
        <v>3076</v>
      </c>
      <c r="E1256" s="569" t="s">
        <v>900</v>
      </c>
      <c r="F1256" s="570" t="s">
        <v>901</v>
      </c>
      <c r="G1256" s="570"/>
      <c r="H1256" s="571">
        <v>42614</v>
      </c>
      <c r="I1256" s="572" t="s">
        <v>537</v>
      </c>
      <c r="J1256" s="573" t="s">
        <v>105</v>
      </c>
      <c r="K1256" s="574" t="s">
        <v>124</v>
      </c>
      <c r="L1256" s="575" t="s">
        <v>106</v>
      </c>
      <c r="M1256" s="575" t="s">
        <v>107</v>
      </c>
      <c r="N1256" s="576"/>
      <c r="O1256" s="577">
        <v>0.48</v>
      </c>
      <c r="P1256" s="578">
        <v>0</v>
      </c>
      <c r="Q1256" s="579">
        <v>0</v>
      </c>
      <c r="R1256" s="580">
        <v>0.26200000000000001</v>
      </c>
    </row>
    <row r="1257" spans="1:18" s="306" customFormat="1" ht="12.75" customHeight="1" x14ac:dyDescent="0.25">
      <c r="A1257" s="565">
        <v>48811</v>
      </c>
      <c r="B1257" s="566" t="s">
        <v>1603</v>
      </c>
      <c r="C1257" s="567"/>
      <c r="D1257" s="568" t="s">
        <v>3791</v>
      </c>
      <c r="E1257" s="569" t="s">
        <v>900</v>
      </c>
      <c r="F1257" s="570" t="s">
        <v>901</v>
      </c>
      <c r="G1257" s="570"/>
      <c r="H1257" s="571">
        <v>42614</v>
      </c>
      <c r="I1257" s="572" t="s">
        <v>534</v>
      </c>
      <c r="J1257" s="573" t="s">
        <v>92</v>
      </c>
      <c r="K1257" s="574" t="s">
        <v>179</v>
      </c>
      <c r="L1257" s="575" t="s">
        <v>92</v>
      </c>
      <c r="M1257" s="575" t="s">
        <v>92</v>
      </c>
      <c r="N1257" s="576"/>
      <c r="O1257" s="577">
        <v>8.5999999999999993E-2</v>
      </c>
      <c r="P1257" s="578">
        <v>0</v>
      </c>
      <c r="Q1257" s="579">
        <v>0</v>
      </c>
      <c r="R1257" s="580">
        <v>4.2999999999999997E-2</v>
      </c>
    </row>
    <row r="1258" spans="1:18" s="306" customFormat="1" ht="12.75" customHeight="1" x14ac:dyDescent="0.25">
      <c r="A1258" s="565">
        <v>48812</v>
      </c>
      <c r="B1258" s="566" t="s">
        <v>4014</v>
      </c>
      <c r="C1258" s="567"/>
      <c r="D1258" s="568" t="s">
        <v>3791</v>
      </c>
      <c r="E1258" s="569" t="s">
        <v>900</v>
      </c>
      <c r="F1258" s="570" t="s">
        <v>901</v>
      </c>
      <c r="G1258" s="570"/>
      <c r="H1258" s="571">
        <v>42612</v>
      </c>
      <c r="I1258" s="572" t="s">
        <v>537</v>
      </c>
      <c r="J1258" s="573" t="s">
        <v>105</v>
      </c>
      <c r="K1258" s="574" t="s">
        <v>124</v>
      </c>
      <c r="L1258" s="575" t="s">
        <v>163</v>
      </c>
      <c r="M1258" s="575" t="s">
        <v>107</v>
      </c>
      <c r="N1258" s="576"/>
      <c r="O1258" s="577">
        <v>0.1</v>
      </c>
      <c r="P1258" s="578">
        <v>0</v>
      </c>
      <c r="Q1258" s="579">
        <v>0</v>
      </c>
      <c r="R1258" s="580">
        <v>0</v>
      </c>
    </row>
    <row r="1259" spans="1:18" s="306" customFormat="1" ht="12.75" customHeight="1" x14ac:dyDescent="0.25">
      <c r="A1259" s="565">
        <v>48813</v>
      </c>
      <c r="B1259" s="566" t="s">
        <v>4015</v>
      </c>
      <c r="C1259" s="567"/>
      <c r="D1259" s="568" t="s">
        <v>3791</v>
      </c>
      <c r="E1259" s="569" t="s">
        <v>900</v>
      </c>
      <c r="F1259" s="570" t="s">
        <v>901</v>
      </c>
      <c r="G1259" s="570"/>
      <c r="H1259" s="571">
        <v>42611</v>
      </c>
      <c r="I1259" s="572" t="s">
        <v>537</v>
      </c>
      <c r="J1259" s="573" t="s">
        <v>105</v>
      </c>
      <c r="K1259" s="574" t="s">
        <v>84</v>
      </c>
      <c r="L1259" s="575" t="s">
        <v>260</v>
      </c>
      <c r="M1259" s="575" t="s">
        <v>261</v>
      </c>
      <c r="N1259" s="576"/>
      <c r="O1259" s="577">
        <v>0.14000000000000001</v>
      </c>
      <c r="P1259" s="578">
        <v>0</v>
      </c>
      <c r="Q1259" s="579">
        <v>0</v>
      </c>
      <c r="R1259" s="580">
        <v>0</v>
      </c>
    </row>
    <row r="1260" spans="1:18" s="306" customFormat="1" ht="12.75" customHeight="1" x14ac:dyDescent="0.25">
      <c r="A1260" s="565">
        <v>48814</v>
      </c>
      <c r="B1260" s="566" t="s">
        <v>4016</v>
      </c>
      <c r="C1260" s="567"/>
      <c r="D1260" s="568" t="s">
        <v>3791</v>
      </c>
      <c r="E1260" s="569" t="s">
        <v>900</v>
      </c>
      <c r="F1260" s="570" t="s">
        <v>901</v>
      </c>
      <c r="G1260" s="570"/>
      <c r="H1260" s="571">
        <v>42611</v>
      </c>
      <c r="I1260" s="572" t="s">
        <v>537</v>
      </c>
      <c r="J1260" s="573" t="s">
        <v>105</v>
      </c>
      <c r="K1260" s="574" t="s">
        <v>218</v>
      </c>
      <c r="L1260" s="575" t="s">
        <v>106</v>
      </c>
      <c r="M1260" s="575" t="s">
        <v>107</v>
      </c>
      <c r="N1260" s="576"/>
      <c r="O1260" s="577">
        <v>0.252</v>
      </c>
      <c r="P1260" s="578">
        <v>0</v>
      </c>
      <c r="Q1260" s="579">
        <v>0</v>
      </c>
      <c r="R1260" s="580">
        <v>0</v>
      </c>
    </row>
    <row r="1261" spans="1:18" s="306" customFormat="1" ht="12.75" customHeight="1" x14ac:dyDescent="0.25">
      <c r="A1261" s="565">
        <v>48815</v>
      </c>
      <c r="B1261" s="566" t="s">
        <v>1604</v>
      </c>
      <c r="C1261" s="567">
        <v>41274</v>
      </c>
      <c r="D1261" s="568" t="s">
        <v>3199</v>
      </c>
      <c r="E1261" s="569" t="s">
        <v>900</v>
      </c>
      <c r="F1261" s="570" t="s">
        <v>901</v>
      </c>
      <c r="G1261" s="570"/>
      <c r="H1261" s="571">
        <v>42613</v>
      </c>
      <c r="I1261" s="572" t="s">
        <v>537</v>
      </c>
      <c r="J1261" s="573" t="s">
        <v>105</v>
      </c>
      <c r="K1261" s="574" t="s">
        <v>84</v>
      </c>
      <c r="L1261" s="575" t="s">
        <v>163</v>
      </c>
      <c r="M1261" s="575" t="s">
        <v>107</v>
      </c>
      <c r="N1261" s="576"/>
      <c r="O1261" s="577">
        <v>2</v>
      </c>
      <c r="P1261" s="578">
        <v>0</v>
      </c>
      <c r="Q1261" s="579">
        <v>0</v>
      </c>
      <c r="R1261" s="580">
        <v>1.117</v>
      </c>
    </row>
    <row r="1262" spans="1:18" s="306" customFormat="1" ht="12.75" customHeight="1" x14ac:dyDescent="0.25">
      <c r="A1262" s="565">
        <v>48816</v>
      </c>
      <c r="B1262" s="566" t="s">
        <v>1605</v>
      </c>
      <c r="C1262" s="567">
        <v>41121</v>
      </c>
      <c r="D1262" s="568" t="s">
        <v>3082</v>
      </c>
      <c r="E1262" s="569" t="s">
        <v>900</v>
      </c>
      <c r="F1262" s="570" t="s">
        <v>901</v>
      </c>
      <c r="G1262" s="570"/>
      <c r="H1262" s="571">
        <v>42613</v>
      </c>
      <c r="I1262" s="572" t="s">
        <v>537</v>
      </c>
      <c r="J1262" s="573" t="s">
        <v>105</v>
      </c>
      <c r="K1262" s="574" t="s">
        <v>124</v>
      </c>
      <c r="L1262" s="575" t="s">
        <v>106</v>
      </c>
      <c r="M1262" s="575" t="s">
        <v>107</v>
      </c>
      <c r="N1262" s="576"/>
      <c r="O1262" s="577">
        <v>0.48</v>
      </c>
      <c r="P1262" s="578">
        <v>0</v>
      </c>
      <c r="Q1262" s="579">
        <v>0</v>
      </c>
      <c r="R1262" s="580">
        <v>0.27900000000000003</v>
      </c>
    </row>
    <row r="1263" spans="1:18" s="306" customFormat="1" ht="12.75" customHeight="1" x14ac:dyDescent="0.25">
      <c r="A1263" s="565">
        <v>48817</v>
      </c>
      <c r="B1263" s="566" t="s">
        <v>1606</v>
      </c>
      <c r="C1263" s="567"/>
      <c r="D1263" s="568" t="s">
        <v>3791</v>
      </c>
      <c r="E1263" s="569" t="s">
        <v>900</v>
      </c>
      <c r="F1263" s="570" t="s">
        <v>901</v>
      </c>
      <c r="G1263" s="570"/>
      <c r="H1263" s="571">
        <v>42611</v>
      </c>
      <c r="I1263" s="572" t="s">
        <v>534</v>
      </c>
      <c r="J1263" s="573" t="s">
        <v>92</v>
      </c>
      <c r="K1263" s="574" t="s">
        <v>102</v>
      </c>
      <c r="L1263" s="575" t="s">
        <v>92</v>
      </c>
      <c r="M1263" s="575" t="s">
        <v>92</v>
      </c>
      <c r="N1263" s="576"/>
      <c r="O1263" s="577">
        <v>0.112</v>
      </c>
      <c r="P1263" s="578">
        <v>0</v>
      </c>
      <c r="Q1263" s="579">
        <v>0</v>
      </c>
      <c r="R1263" s="580">
        <v>0</v>
      </c>
    </row>
    <row r="1264" spans="1:18" s="306" customFormat="1" ht="12.75" customHeight="1" x14ac:dyDescent="0.25">
      <c r="A1264" s="565">
        <v>48818</v>
      </c>
      <c r="B1264" s="566" t="s">
        <v>1607</v>
      </c>
      <c r="C1264" s="567">
        <v>41120</v>
      </c>
      <c r="D1264" s="568" t="s">
        <v>3081</v>
      </c>
      <c r="E1264" s="569" t="s">
        <v>900</v>
      </c>
      <c r="F1264" s="570" t="s">
        <v>901</v>
      </c>
      <c r="G1264" s="570"/>
      <c r="H1264" s="571">
        <v>42613</v>
      </c>
      <c r="I1264" s="572" t="s">
        <v>537</v>
      </c>
      <c r="J1264" s="573" t="s">
        <v>105</v>
      </c>
      <c r="K1264" s="574" t="s">
        <v>124</v>
      </c>
      <c r="L1264" s="575" t="s">
        <v>106</v>
      </c>
      <c r="M1264" s="575" t="s">
        <v>107</v>
      </c>
      <c r="N1264" s="576"/>
      <c r="O1264" s="577">
        <v>0.48</v>
      </c>
      <c r="P1264" s="578">
        <v>0</v>
      </c>
      <c r="Q1264" s="579">
        <v>0</v>
      </c>
      <c r="R1264" s="580">
        <v>0.27600000000000002</v>
      </c>
    </row>
    <row r="1265" spans="1:18" s="306" customFormat="1" ht="12.75" customHeight="1" x14ac:dyDescent="0.25">
      <c r="A1265" s="565">
        <v>48819</v>
      </c>
      <c r="B1265" s="566" t="s">
        <v>1608</v>
      </c>
      <c r="C1265" s="567">
        <v>41318</v>
      </c>
      <c r="D1265" s="568" t="s">
        <v>3227</v>
      </c>
      <c r="E1265" s="569" t="s">
        <v>900</v>
      </c>
      <c r="F1265" s="570" t="s">
        <v>901</v>
      </c>
      <c r="G1265" s="570"/>
      <c r="H1265" s="571">
        <v>42612</v>
      </c>
      <c r="I1265" s="572" t="s">
        <v>537</v>
      </c>
      <c r="J1265" s="573" t="s">
        <v>105</v>
      </c>
      <c r="K1265" s="574" t="s">
        <v>179</v>
      </c>
      <c r="L1265" s="575" t="s">
        <v>195</v>
      </c>
      <c r="M1265" s="575" t="s">
        <v>195</v>
      </c>
      <c r="N1265" s="576"/>
      <c r="O1265" s="577">
        <v>0.75</v>
      </c>
      <c r="P1265" s="578">
        <v>0</v>
      </c>
      <c r="Q1265" s="579">
        <v>0</v>
      </c>
      <c r="R1265" s="580">
        <v>0.35599999999999998</v>
      </c>
    </row>
    <row r="1266" spans="1:18" s="306" customFormat="1" ht="12.75" customHeight="1" x14ac:dyDescent="0.25">
      <c r="A1266" s="565">
        <v>48820</v>
      </c>
      <c r="B1266" s="566" t="s">
        <v>1609</v>
      </c>
      <c r="C1266" s="567">
        <v>41060</v>
      </c>
      <c r="D1266" s="568" t="s">
        <v>3041</v>
      </c>
      <c r="E1266" s="569" t="s">
        <v>900</v>
      </c>
      <c r="F1266" s="570" t="s">
        <v>901</v>
      </c>
      <c r="G1266" s="570"/>
      <c r="H1266" s="571">
        <v>42615</v>
      </c>
      <c r="I1266" s="572" t="s">
        <v>537</v>
      </c>
      <c r="J1266" s="573" t="s">
        <v>105</v>
      </c>
      <c r="K1266" s="574" t="s">
        <v>128</v>
      </c>
      <c r="L1266" s="575" t="s">
        <v>260</v>
      </c>
      <c r="M1266" s="575" t="s">
        <v>261</v>
      </c>
      <c r="N1266" s="576"/>
      <c r="O1266" s="577">
        <v>0.35399999999999998</v>
      </c>
      <c r="P1266" s="578">
        <v>0</v>
      </c>
      <c r="Q1266" s="579">
        <v>0</v>
      </c>
      <c r="R1266" s="580">
        <v>0.22</v>
      </c>
    </row>
    <row r="1267" spans="1:18" s="306" customFormat="1" ht="12.75" customHeight="1" x14ac:dyDescent="0.25">
      <c r="A1267" s="565">
        <v>48821</v>
      </c>
      <c r="B1267" s="566" t="s">
        <v>4017</v>
      </c>
      <c r="C1267" s="567"/>
      <c r="D1267" s="568" t="s">
        <v>3791</v>
      </c>
      <c r="E1267" s="569" t="s">
        <v>900</v>
      </c>
      <c r="F1267" s="570" t="s">
        <v>901</v>
      </c>
      <c r="G1267" s="570"/>
      <c r="H1267" s="571">
        <v>42615</v>
      </c>
      <c r="I1267" s="572" t="s">
        <v>537</v>
      </c>
      <c r="J1267" s="573" t="s">
        <v>105</v>
      </c>
      <c r="K1267" s="574" t="s">
        <v>84</v>
      </c>
      <c r="L1267" s="575" t="s">
        <v>163</v>
      </c>
      <c r="M1267" s="575" t="s">
        <v>107</v>
      </c>
      <c r="N1267" s="576"/>
      <c r="O1267" s="577">
        <v>0.3</v>
      </c>
      <c r="P1267" s="578">
        <v>0</v>
      </c>
      <c r="Q1267" s="579">
        <v>0</v>
      </c>
      <c r="R1267" s="580">
        <v>0</v>
      </c>
    </row>
    <row r="1268" spans="1:18" s="306" customFormat="1" ht="12.75" customHeight="1" x14ac:dyDescent="0.25">
      <c r="A1268" s="565">
        <v>48823</v>
      </c>
      <c r="B1268" s="566" t="s">
        <v>4018</v>
      </c>
      <c r="C1268" s="567"/>
      <c r="D1268" s="568" t="s">
        <v>3791</v>
      </c>
      <c r="E1268" s="569" t="s">
        <v>900</v>
      </c>
      <c r="F1268" s="570" t="s">
        <v>901</v>
      </c>
      <c r="G1268" s="570"/>
      <c r="H1268" s="571">
        <v>42615</v>
      </c>
      <c r="I1268" s="572" t="s">
        <v>537</v>
      </c>
      <c r="J1268" s="573" t="s">
        <v>105</v>
      </c>
      <c r="K1268" s="574" t="s">
        <v>124</v>
      </c>
      <c r="L1268" s="575" t="s">
        <v>106</v>
      </c>
      <c r="M1268" s="575" t="s">
        <v>107</v>
      </c>
      <c r="N1268" s="576"/>
      <c r="O1268" s="577">
        <v>0.14000000000000001</v>
      </c>
      <c r="P1268" s="578">
        <v>0</v>
      </c>
      <c r="Q1268" s="579">
        <v>0</v>
      </c>
      <c r="R1268" s="580">
        <v>0</v>
      </c>
    </row>
    <row r="1269" spans="1:18" s="306" customFormat="1" ht="12.75" customHeight="1" x14ac:dyDescent="0.25">
      <c r="A1269" s="565">
        <v>48824</v>
      </c>
      <c r="B1269" s="566" t="s">
        <v>1610</v>
      </c>
      <c r="C1269" s="567"/>
      <c r="D1269" s="568" t="s">
        <v>3791</v>
      </c>
      <c r="E1269" s="569" t="s">
        <v>900</v>
      </c>
      <c r="F1269" s="570" t="s">
        <v>901</v>
      </c>
      <c r="G1269" s="570"/>
      <c r="H1269" s="571">
        <v>42620</v>
      </c>
      <c r="I1269" s="572" t="s">
        <v>534</v>
      </c>
      <c r="J1269" s="573" t="s">
        <v>92</v>
      </c>
      <c r="K1269" s="574" t="s">
        <v>179</v>
      </c>
      <c r="L1269" s="575" t="s">
        <v>195</v>
      </c>
      <c r="M1269" s="575" t="s">
        <v>92</v>
      </c>
      <c r="N1269" s="576"/>
      <c r="O1269" s="577">
        <v>6.3E-2</v>
      </c>
      <c r="P1269" s="578">
        <v>0</v>
      </c>
      <c r="Q1269" s="579">
        <v>0</v>
      </c>
      <c r="R1269" s="580">
        <v>1.6E-2</v>
      </c>
    </row>
    <row r="1270" spans="1:18" s="306" customFormat="1" ht="12.75" customHeight="1" x14ac:dyDescent="0.25">
      <c r="A1270" s="565">
        <v>48825</v>
      </c>
      <c r="B1270" s="566" t="s">
        <v>4019</v>
      </c>
      <c r="C1270" s="567"/>
      <c r="D1270" s="568" t="s">
        <v>3791</v>
      </c>
      <c r="E1270" s="569" t="s">
        <v>900</v>
      </c>
      <c r="F1270" s="570" t="s">
        <v>901</v>
      </c>
      <c r="G1270" s="570"/>
      <c r="H1270" s="571">
        <v>42620</v>
      </c>
      <c r="I1270" s="572" t="s">
        <v>537</v>
      </c>
      <c r="J1270" s="573" t="s">
        <v>105</v>
      </c>
      <c r="K1270" s="574" t="s">
        <v>390</v>
      </c>
      <c r="L1270" s="575" t="s">
        <v>92</v>
      </c>
      <c r="M1270" s="575" t="s">
        <v>195</v>
      </c>
      <c r="N1270" s="576"/>
      <c r="O1270" s="577">
        <v>0.255</v>
      </c>
      <c r="P1270" s="578">
        <v>0</v>
      </c>
      <c r="Q1270" s="579">
        <v>0</v>
      </c>
      <c r="R1270" s="580">
        <v>0</v>
      </c>
    </row>
    <row r="1271" spans="1:18" s="306" customFormat="1" ht="12.75" customHeight="1" x14ac:dyDescent="0.25">
      <c r="A1271" s="565">
        <v>48826</v>
      </c>
      <c r="B1271" s="566" t="s">
        <v>4020</v>
      </c>
      <c r="C1271" s="567"/>
      <c r="D1271" s="568" t="s">
        <v>3791</v>
      </c>
      <c r="E1271" s="569" t="s">
        <v>900</v>
      </c>
      <c r="F1271" s="570" t="s">
        <v>901</v>
      </c>
      <c r="G1271" s="570"/>
      <c r="H1271" s="571">
        <v>42615</v>
      </c>
      <c r="I1271" s="572" t="s">
        <v>537</v>
      </c>
      <c r="J1271" s="573" t="s">
        <v>105</v>
      </c>
      <c r="K1271" s="574" t="s">
        <v>124</v>
      </c>
      <c r="L1271" s="575" t="s">
        <v>106</v>
      </c>
      <c r="M1271" s="575" t="s">
        <v>107</v>
      </c>
      <c r="N1271" s="576"/>
      <c r="O1271" s="577">
        <v>1.4139999999999999</v>
      </c>
      <c r="P1271" s="578">
        <v>0</v>
      </c>
      <c r="Q1271" s="579">
        <v>0</v>
      </c>
      <c r="R1271" s="580">
        <v>0</v>
      </c>
    </row>
    <row r="1272" spans="1:18" s="306" customFormat="1" ht="12.75" customHeight="1" x14ac:dyDescent="0.25">
      <c r="A1272" s="565">
        <v>48827</v>
      </c>
      <c r="B1272" s="566" t="s">
        <v>4021</v>
      </c>
      <c r="C1272" s="567"/>
      <c r="D1272" s="568" t="s">
        <v>3791</v>
      </c>
      <c r="E1272" s="569" t="s">
        <v>900</v>
      </c>
      <c r="F1272" s="570" t="s">
        <v>901</v>
      </c>
      <c r="G1272" s="570"/>
      <c r="H1272" s="571">
        <v>42615</v>
      </c>
      <c r="I1272" s="572" t="s">
        <v>537</v>
      </c>
      <c r="J1272" s="573" t="s">
        <v>105</v>
      </c>
      <c r="K1272" s="574" t="s">
        <v>124</v>
      </c>
      <c r="L1272" s="575" t="s">
        <v>163</v>
      </c>
      <c r="M1272" s="575" t="s">
        <v>107</v>
      </c>
      <c r="N1272" s="576"/>
      <c r="O1272" s="577">
        <v>0.26</v>
      </c>
      <c r="P1272" s="578">
        <v>0</v>
      </c>
      <c r="Q1272" s="579">
        <v>0</v>
      </c>
      <c r="R1272" s="580">
        <v>0</v>
      </c>
    </row>
    <row r="1273" spans="1:18" s="306" customFormat="1" ht="12.75" customHeight="1" x14ac:dyDescent="0.25">
      <c r="A1273" s="565">
        <v>48828</v>
      </c>
      <c r="B1273" s="566" t="s">
        <v>1611</v>
      </c>
      <c r="C1273" s="567"/>
      <c r="D1273" s="568" t="s">
        <v>3791</v>
      </c>
      <c r="E1273" s="569" t="s">
        <v>900</v>
      </c>
      <c r="F1273" s="570" t="s">
        <v>901</v>
      </c>
      <c r="G1273" s="570"/>
      <c r="H1273" s="571">
        <v>42615</v>
      </c>
      <c r="I1273" s="572" t="s">
        <v>537</v>
      </c>
      <c r="J1273" s="573" t="s">
        <v>105</v>
      </c>
      <c r="K1273" s="574" t="s">
        <v>124</v>
      </c>
      <c r="L1273" s="575" t="s">
        <v>163</v>
      </c>
      <c r="M1273" s="575" t="s">
        <v>107</v>
      </c>
      <c r="N1273" s="576"/>
      <c r="O1273" s="577">
        <v>7.5999999999999998E-2</v>
      </c>
      <c r="P1273" s="578">
        <v>0</v>
      </c>
      <c r="Q1273" s="579">
        <v>0</v>
      </c>
      <c r="R1273" s="580">
        <v>3.4000000000000002E-2</v>
      </c>
    </row>
    <row r="1274" spans="1:18" s="306" customFormat="1" ht="12.75" customHeight="1" x14ac:dyDescent="0.25">
      <c r="A1274" s="565">
        <v>48840</v>
      </c>
      <c r="B1274" s="566" t="s">
        <v>4022</v>
      </c>
      <c r="C1274" s="567"/>
      <c r="D1274" s="568" t="s">
        <v>3791</v>
      </c>
      <c r="E1274" s="569" t="s">
        <v>900</v>
      </c>
      <c r="F1274" s="570" t="s">
        <v>901</v>
      </c>
      <c r="G1274" s="570"/>
      <c r="H1274" s="571">
        <v>42621</v>
      </c>
      <c r="I1274" s="572" t="s">
        <v>537</v>
      </c>
      <c r="J1274" s="573" t="s">
        <v>105</v>
      </c>
      <c r="K1274" s="574" t="s">
        <v>84</v>
      </c>
      <c r="L1274" s="575" t="s">
        <v>163</v>
      </c>
      <c r="M1274" s="575" t="s">
        <v>107</v>
      </c>
      <c r="N1274" s="576"/>
      <c r="O1274" s="577">
        <v>0.23</v>
      </c>
      <c r="P1274" s="578">
        <v>0</v>
      </c>
      <c r="Q1274" s="579">
        <v>0</v>
      </c>
      <c r="R1274" s="580">
        <v>0</v>
      </c>
    </row>
    <row r="1275" spans="1:18" s="306" customFormat="1" ht="12.75" customHeight="1" x14ac:dyDescent="0.25">
      <c r="A1275" s="565">
        <v>48841</v>
      </c>
      <c r="B1275" s="566" t="s">
        <v>4023</v>
      </c>
      <c r="C1275" s="567"/>
      <c r="D1275" s="568" t="s">
        <v>3791</v>
      </c>
      <c r="E1275" s="569" t="s">
        <v>900</v>
      </c>
      <c r="F1275" s="570" t="s">
        <v>901</v>
      </c>
      <c r="G1275" s="570"/>
      <c r="H1275" s="571">
        <v>42621</v>
      </c>
      <c r="I1275" s="572" t="s">
        <v>537</v>
      </c>
      <c r="J1275" s="573" t="s">
        <v>105</v>
      </c>
      <c r="K1275" s="574" t="s">
        <v>84</v>
      </c>
      <c r="L1275" s="575" t="s">
        <v>163</v>
      </c>
      <c r="M1275" s="575" t="s">
        <v>107</v>
      </c>
      <c r="N1275" s="576"/>
      <c r="O1275" s="577">
        <v>7.5999999999999998E-2</v>
      </c>
      <c r="P1275" s="578">
        <v>0</v>
      </c>
      <c r="Q1275" s="579">
        <v>0</v>
      </c>
      <c r="R1275" s="580">
        <v>0</v>
      </c>
    </row>
    <row r="1276" spans="1:18" s="306" customFormat="1" ht="12.75" customHeight="1" x14ac:dyDescent="0.25">
      <c r="A1276" s="565">
        <v>48847</v>
      </c>
      <c r="B1276" s="566" t="s">
        <v>4024</v>
      </c>
      <c r="C1276" s="567"/>
      <c r="D1276" s="568" t="s">
        <v>3791</v>
      </c>
      <c r="E1276" s="569" t="s">
        <v>900</v>
      </c>
      <c r="F1276" s="570" t="s">
        <v>901</v>
      </c>
      <c r="G1276" s="570"/>
      <c r="H1276" s="571">
        <v>42621</v>
      </c>
      <c r="I1276" s="572" t="s">
        <v>537</v>
      </c>
      <c r="J1276" s="573" t="s">
        <v>105</v>
      </c>
      <c r="K1276" s="574" t="s">
        <v>140</v>
      </c>
      <c r="L1276" s="575" t="s">
        <v>195</v>
      </c>
      <c r="M1276" s="575" t="s">
        <v>195</v>
      </c>
      <c r="N1276" s="576"/>
      <c r="O1276" s="577">
        <v>9.1999999999999998E-2</v>
      </c>
      <c r="P1276" s="578">
        <v>0</v>
      </c>
      <c r="Q1276" s="579">
        <v>0</v>
      </c>
      <c r="R1276" s="580">
        <v>0</v>
      </c>
    </row>
    <row r="1277" spans="1:18" s="306" customFormat="1" ht="12.75" customHeight="1" x14ac:dyDescent="0.25">
      <c r="A1277" s="565">
        <v>48848</v>
      </c>
      <c r="B1277" s="566" t="s">
        <v>4025</v>
      </c>
      <c r="C1277" s="567"/>
      <c r="D1277" s="568" t="s">
        <v>3791</v>
      </c>
      <c r="E1277" s="569" t="s">
        <v>900</v>
      </c>
      <c r="F1277" s="570" t="s">
        <v>901</v>
      </c>
      <c r="G1277" s="570"/>
      <c r="H1277" s="571">
        <v>42621</v>
      </c>
      <c r="I1277" s="572" t="s">
        <v>537</v>
      </c>
      <c r="J1277" s="573" t="s">
        <v>105</v>
      </c>
      <c r="K1277" s="574" t="s">
        <v>84</v>
      </c>
      <c r="L1277" s="575" t="s">
        <v>163</v>
      </c>
      <c r="M1277" s="575" t="s">
        <v>107</v>
      </c>
      <c r="N1277" s="576"/>
      <c r="O1277" s="577">
        <v>6.8000000000000005E-2</v>
      </c>
      <c r="P1277" s="578">
        <v>0</v>
      </c>
      <c r="Q1277" s="579">
        <v>0</v>
      </c>
      <c r="R1277" s="580">
        <v>0</v>
      </c>
    </row>
    <row r="1278" spans="1:18" s="306" customFormat="1" ht="12.75" customHeight="1" x14ac:dyDescent="0.25">
      <c r="A1278" s="565">
        <v>48849</v>
      </c>
      <c r="B1278" s="566" t="s">
        <v>4026</v>
      </c>
      <c r="C1278" s="567"/>
      <c r="D1278" s="568" t="s">
        <v>3791</v>
      </c>
      <c r="E1278" s="569" t="s">
        <v>900</v>
      </c>
      <c r="F1278" s="570" t="s">
        <v>901</v>
      </c>
      <c r="G1278" s="570"/>
      <c r="H1278" s="571">
        <v>42620</v>
      </c>
      <c r="I1278" s="572" t="s">
        <v>537</v>
      </c>
      <c r="J1278" s="573" t="s">
        <v>105</v>
      </c>
      <c r="K1278" s="574" t="s">
        <v>124</v>
      </c>
      <c r="L1278" s="575" t="s">
        <v>106</v>
      </c>
      <c r="M1278" s="575" t="s">
        <v>107</v>
      </c>
      <c r="N1278" s="576"/>
      <c r="O1278" s="577">
        <v>7.0000000000000007E-2</v>
      </c>
      <c r="P1278" s="578">
        <v>0</v>
      </c>
      <c r="Q1278" s="579">
        <v>0</v>
      </c>
      <c r="R1278" s="580">
        <v>0</v>
      </c>
    </row>
    <row r="1279" spans="1:18" s="306" customFormat="1" ht="12.75" customHeight="1" x14ac:dyDescent="0.25">
      <c r="A1279" s="565">
        <v>48850</v>
      </c>
      <c r="B1279" s="566" t="s">
        <v>4027</v>
      </c>
      <c r="C1279" s="567"/>
      <c r="D1279" s="568" t="s">
        <v>3791</v>
      </c>
      <c r="E1279" s="569" t="s">
        <v>900</v>
      </c>
      <c r="F1279" s="570" t="s">
        <v>901</v>
      </c>
      <c r="G1279" s="570"/>
      <c r="H1279" s="571">
        <v>42620</v>
      </c>
      <c r="I1279" s="572" t="s">
        <v>537</v>
      </c>
      <c r="J1279" s="573" t="s">
        <v>105</v>
      </c>
      <c r="K1279" s="574" t="s">
        <v>102</v>
      </c>
      <c r="L1279" s="575" t="s">
        <v>106</v>
      </c>
      <c r="M1279" s="575" t="s">
        <v>107</v>
      </c>
      <c r="N1279" s="576"/>
      <c r="O1279" s="577">
        <v>0.25</v>
      </c>
      <c r="P1279" s="578">
        <v>0</v>
      </c>
      <c r="Q1279" s="579">
        <v>0</v>
      </c>
      <c r="R1279" s="580">
        <v>0</v>
      </c>
    </row>
    <row r="1280" spans="1:18" s="306" customFormat="1" ht="12.75" customHeight="1" x14ac:dyDescent="0.25">
      <c r="A1280" s="565">
        <v>48856</v>
      </c>
      <c r="B1280" s="566" t="s">
        <v>4028</v>
      </c>
      <c r="C1280" s="567"/>
      <c r="D1280" s="568" t="s">
        <v>3791</v>
      </c>
      <c r="E1280" s="569" t="s">
        <v>900</v>
      </c>
      <c r="F1280" s="570" t="s">
        <v>901</v>
      </c>
      <c r="G1280" s="570"/>
      <c r="H1280" s="571">
        <v>42622</v>
      </c>
      <c r="I1280" s="572" t="s">
        <v>537</v>
      </c>
      <c r="J1280" s="573" t="s">
        <v>105</v>
      </c>
      <c r="K1280" s="574" t="s">
        <v>128</v>
      </c>
      <c r="L1280" s="575" t="s">
        <v>260</v>
      </c>
      <c r="M1280" s="575" t="s">
        <v>261</v>
      </c>
      <c r="N1280" s="576"/>
      <c r="O1280" s="577">
        <v>0.108</v>
      </c>
      <c r="P1280" s="578">
        <v>0</v>
      </c>
      <c r="Q1280" s="579">
        <v>0</v>
      </c>
      <c r="R1280" s="580">
        <v>0</v>
      </c>
    </row>
    <row r="1281" spans="1:18" s="306" customFormat="1" ht="12.75" customHeight="1" x14ac:dyDescent="0.25">
      <c r="A1281" s="565">
        <v>48857</v>
      </c>
      <c r="B1281" s="566" t="s">
        <v>4029</v>
      </c>
      <c r="C1281" s="567"/>
      <c r="D1281" s="568" t="s">
        <v>3791</v>
      </c>
      <c r="E1281" s="569" t="s">
        <v>900</v>
      </c>
      <c r="F1281" s="570" t="s">
        <v>901</v>
      </c>
      <c r="G1281" s="570"/>
      <c r="H1281" s="571">
        <v>42625</v>
      </c>
      <c r="I1281" s="572" t="s">
        <v>537</v>
      </c>
      <c r="J1281" s="573" t="s">
        <v>105</v>
      </c>
      <c r="K1281" s="574" t="s">
        <v>102</v>
      </c>
      <c r="L1281" s="575" t="s">
        <v>106</v>
      </c>
      <c r="M1281" s="575" t="s">
        <v>107</v>
      </c>
      <c r="N1281" s="576"/>
      <c r="O1281" s="577">
        <v>0.112</v>
      </c>
      <c r="P1281" s="578">
        <v>0</v>
      </c>
      <c r="Q1281" s="579">
        <v>0</v>
      </c>
      <c r="R1281" s="580">
        <v>0</v>
      </c>
    </row>
    <row r="1282" spans="1:18" s="306" customFormat="1" ht="12.75" customHeight="1" x14ac:dyDescent="0.25">
      <c r="A1282" s="565">
        <v>48858</v>
      </c>
      <c r="B1282" s="566" t="s">
        <v>1612</v>
      </c>
      <c r="C1282" s="567"/>
      <c r="D1282" s="568" t="s">
        <v>3791</v>
      </c>
      <c r="E1282" s="569" t="s">
        <v>900</v>
      </c>
      <c r="F1282" s="570" t="s">
        <v>901</v>
      </c>
      <c r="G1282" s="570"/>
      <c r="H1282" s="571">
        <v>42625</v>
      </c>
      <c r="I1282" s="572" t="s">
        <v>537</v>
      </c>
      <c r="J1282" s="573" t="s">
        <v>105</v>
      </c>
      <c r="K1282" s="574" t="s">
        <v>124</v>
      </c>
      <c r="L1282" s="575" t="s">
        <v>163</v>
      </c>
      <c r="M1282" s="575" t="s">
        <v>107</v>
      </c>
      <c r="N1282" s="576"/>
      <c r="O1282" s="577">
        <v>0.183</v>
      </c>
      <c r="P1282" s="578">
        <v>0</v>
      </c>
      <c r="Q1282" s="579">
        <v>0</v>
      </c>
      <c r="R1282" s="580">
        <v>6.5000000000000002E-2</v>
      </c>
    </row>
    <row r="1283" spans="1:18" s="306" customFormat="1" ht="12.75" customHeight="1" x14ac:dyDescent="0.25">
      <c r="A1283" s="565">
        <v>48859</v>
      </c>
      <c r="B1283" s="566" t="s">
        <v>1613</v>
      </c>
      <c r="C1283" s="567">
        <v>41036</v>
      </c>
      <c r="D1283" s="568" t="s">
        <v>3021</v>
      </c>
      <c r="E1283" s="569" t="s">
        <v>900</v>
      </c>
      <c r="F1283" s="570" t="s">
        <v>901</v>
      </c>
      <c r="G1283" s="570"/>
      <c r="H1283" s="571">
        <v>42625</v>
      </c>
      <c r="I1283" s="572" t="s">
        <v>537</v>
      </c>
      <c r="J1283" s="573" t="s">
        <v>105</v>
      </c>
      <c r="K1283" s="574" t="s">
        <v>124</v>
      </c>
      <c r="L1283" s="575" t="s">
        <v>106</v>
      </c>
      <c r="M1283" s="575" t="s">
        <v>107</v>
      </c>
      <c r="N1283" s="576"/>
      <c r="O1283" s="577">
        <v>0.33300000000000002</v>
      </c>
      <c r="P1283" s="578">
        <v>0</v>
      </c>
      <c r="Q1283" s="579">
        <v>0</v>
      </c>
      <c r="R1283" s="580">
        <v>0.17100000000000001</v>
      </c>
    </row>
    <row r="1284" spans="1:18" s="306" customFormat="1" ht="12.75" customHeight="1" x14ac:dyDescent="0.25">
      <c r="A1284" s="565">
        <v>48860</v>
      </c>
      <c r="B1284" s="566" t="s">
        <v>4030</v>
      </c>
      <c r="C1284" s="567"/>
      <c r="D1284" s="568" t="s">
        <v>3791</v>
      </c>
      <c r="E1284" s="569" t="s">
        <v>900</v>
      </c>
      <c r="F1284" s="570" t="s">
        <v>901</v>
      </c>
      <c r="G1284" s="570"/>
      <c r="H1284" s="571">
        <v>42625</v>
      </c>
      <c r="I1284" s="572" t="s">
        <v>537</v>
      </c>
      <c r="J1284" s="573" t="s">
        <v>105</v>
      </c>
      <c r="K1284" s="574" t="s">
        <v>140</v>
      </c>
      <c r="L1284" s="575" t="s">
        <v>195</v>
      </c>
      <c r="M1284" s="575" t="s">
        <v>195</v>
      </c>
      <c r="N1284" s="576"/>
      <c r="O1284" s="577">
        <v>7.0000000000000007E-2</v>
      </c>
      <c r="P1284" s="578">
        <v>0</v>
      </c>
      <c r="Q1284" s="579">
        <v>0</v>
      </c>
      <c r="R1284" s="580">
        <v>0</v>
      </c>
    </row>
    <row r="1285" spans="1:18" s="306" customFormat="1" ht="12.75" customHeight="1" x14ac:dyDescent="0.25">
      <c r="A1285" s="565">
        <v>48861</v>
      </c>
      <c r="B1285" s="566" t="s">
        <v>4031</v>
      </c>
      <c r="C1285" s="567"/>
      <c r="D1285" s="568" t="s">
        <v>3791</v>
      </c>
      <c r="E1285" s="569" t="s">
        <v>900</v>
      </c>
      <c r="F1285" s="570" t="s">
        <v>901</v>
      </c>
      <c r="G1285" s="570"/>
      <c r="H1285" s="571">
        <v>42625</v>
      </c>
      <c r="I1285" s="572" t="s">
        <v>537</v>
      </c>
      <c r="J1285" s="573" t="s">
        <v>105</v>
      </c>
      <c r="K1285" s="574" t="s">
        <v>102</v>
      </c>
      <c r="L1285" s="575" t="s">
        <v>106</v>
      </c>
      <c r="M1285" s="575" t="s">
        <v>107</v>
      </c>
      <c r="N1285" s="576"/>
      <c r="O1285" s="577">
        <v>0.08</v>
      </c>
      <c r="P1285" s="578">
        <v>0</v>
      </c>
      <c r="Q1285" s="579">
        <v>0</v>
      </c>
      <c r="R1285" s="580">
        <v>0</v>
      </c>
    </row>
    <row r="1286" spans="1:18" s="306" customFormat="1" ht="12.75" customHeight="1" x14ac:dyDescent="0.25">
      <c r="A1286" s="565">
        <v>48862</v>
      </c>
      <c r="B1286" s="566" t="s">
        <v>1614</v>
      </c>
      <c r="C1286" s="567">
        <v>41273</v>
      </c>
      <c r="D1286" s="568" t="s">
        <v>3198</v>
      </c>
      <c r="E1286" s="569" t="s">
        <v>900</v>
      </c>
      <c r="F1286" s="570" t="s">
        <v>901</v>
      </c>
      <c r="G1286" s="570"/>
      <c r="H1286" s="571">
        <v>42622</v>
      </c>
      <c r="I1286" s="572" t="s">
        <v>537</v>
      </c>
      <c r="J1286" s="573" t="s">
        <v>105</v>
      </c>
      <c r="K1286" s="574" t="s">
        <v>218</v>
      </c>
      <c r="L1286" s="575" t="s">
        <v>106</v>
      </c>
      <c r="M1286" s="575" t="s">
        <v>107</v>
      </c>
      <c r="N1286" s="576"/>
      <c r="O1286" s="577">
        <v>0.75</v>
      </c>
      <c r="P1286" s="578">
        <v>0</v>
      </c>
      <c r="Q1286" s="579">
        <v>0</v>
      </c>
      <c r="R1286" s="580">
        <v>0.41199999999999998</v>
      </c>
    </row>
    <row r="1287" spans="1:18" s="306" customFormat="1" ht="12.75" customHeight="1" x14ac:dyDescent="0.25">
      <c r="A1287" s="565">
        <v>48863</v>
      </c>
      <c r="B1287" s="566" t="s">
        <v>1615</v>
      </c>
      <c r="C1287" s="567"/>
      <c r="D1287" s="568" t="s">
        <v>3791</v>
      </c>
      <c r="E1287" s="569" t="s">
        <v>900</v>
      </c>
      <c r="F1287" s="570" t="s">
        <v>901</v>
      </c>
      <c r="G1287" s="570"/>
      <c r="H1287" s="571">
        <v>42626</v>
      </c>
      <c r="I1287" s="572" t="s">
        <v>537</v>
      </c>
      <c r="J1287" s="573" t="s">
        <v>105</v>
      </c>
      <c r="K1287" s="574" t="s">
        <v>124</v>
      </c>
      <c r="L1287" s="575" t="s">
        <v>163</v>
      </c>
      <c r="M1287" s="575" t="s">
        <v>107</v>
      </c>
      <c r="N1287" s="576"/>
      <c r="O1287" s="577">
        <v>0.48599999999999999</v>
      </c>
      <c r="P1287" s="578">
        <v>0</v>
      </c>
      <c r="Q1287" s="579">
        <v>0</v>
      </c>
      <c r="R1287" s="580">
        <v>9.0999999999999998E-2</v>
      </c>
    </row>
    <row r="1288" spans="1:18" s="306" customFormat="1" ht="12.75" customHeight="1" x14ac:dyDescent="0.25">
      <c r="A1288" s="565">
        <v>48872</v>
      </c>
      <c r="B1288" s="566" t="s">
        <v>4032</v>
      </c>
      <c r="C1288" s="567"/>
      <c r="D1288" s="568" t="s">
        <v>3791</v>
      </c>
      <c r="E1288" s="569" t="s">
        <v>900</v>
      </c>
      <c r="F1288" s="570" t="s">
        <v>901</v>
      </c>
      <c r="G1288" s="570"/>
      <c r="H1288" s="571">
        <v>42636</v>
      </c>
      <c r="I1288" s="572" t="s">
        <v>537</v>
      </c>
      <c r="J1288" s="573" t="s">
        <v>105</v>
      </c>
      <c r="K1288" s="574" t="s">
        <v>124</v>
      </c>
      <c r="L1288" s="575" t="s">
        <v>106</v>
      </c>
      <c r="M1288" s="575" t="s">
        <v>107</v>
      </c>
      <c r="N1288" s="576"/>
      <c r="O1288" s="577">
        <v>0.1</v>
      </c>
      <c r="P1288" s="578">
        <v>0</v>
      </c>
      <c r="Q1288" s="579">
        <v>0</v>
      </c>
      <c r="R1288" s="580">
        <v>0</v>
      </c>
    </row>
    <row r="1289" spans="1:18" s="306" customFormat="1" ht="12.75" customHeight="1" x14ac:dyDescent="0.25">
      <c r="A1289" s="565">
        <v>48874</v>
      </c>
      <c r="B1289" s="566" t="s">
        <v>1616</v>
      </c>
      <c r="C1289" s="567"/>
      <c r="D1289" s="568" t="s">
        <v>3791</v>
      </c>
      <c r="E1289" s="569" t="s">
        <v>900</v>
      </c>
      <c r="F1289" s="570" t="s">
        <v>901</v>
      </c>
      <c r="G1289" s="570"/>
      <c r="H1289" s="571">
        <v>42641</v>
      </c>
      <c r="I1289" s="572" t="s">
        <v>537</v>
      </c>
      <c r="J1289" s="573" t="s">
        <v>105</v>
      </c>
      <c r="K1289" s="574" t="s">
        <v>124</v>
      </c>
      <c r="L1289" s="575" t="s">
        <v>106</v>
      </c>
      <c r="M1289" s="575" t="s">
        <v>107</v>
      </c>
      <c r="N1289" s="576"/>
      <c r="O1289" s="577">
        <v>0.14000000000000001</v>
      </c>
      <c r="P1289" s="578">
        <v>2.4E-2</v>
      </c>
      <c r="Q1289" s="579">
        <v>2.4E-2</v>
      </c>
      <c r="R1289" s="580">
        <v>2.1999999999999999E-2</v>
      </c>
    </row>
    <row r="1290" spans="1:18" s="306" customFormat="1" ht="12.75" customHeight="1" x14ac:dyDescent="0.25">
      <c r="A1290" s="565">
        <v>48876</v>
      </c>
      <c r="B1290" s="566" t="s">
        <v>1617</v>
      </c>
      <c r="C1290" s="567">
        <v>40775</v>
      </c>
      <c r="D1290" s="568" t="s">
        <v>1618</v>
      </c>
      <c r="E1290" s="569" t="s">
        <v>900</v>
      </c>
      <c r="F1290" s="570" t="s">
        <v>901</v>
      </c>
      <c r="G1290" s="570"/>
      <c r="H1290" s="571">
        <v>42646</v>
      </c>
      <c r="I1290" s="572" t="s">
        <v>162</v>
      </c>
      <c r="J1290" s="573" t="s">
        <v>105</v>
      </c>
      <c r="K1290" s="574" t="s">
        <v>118</v>
      </c>
      <c r="L1290" s="575" t="s">
        <v>195</v>
      </c>
      <c r="M1290" s="575" t="s">
        <v>195</v>
      </c>
      <c r="N1290" s="576"/>
      <c r="O1290" s="577">
        <v>1.5</v>
      </c>
      <c r="P1290" s="578">
        <v>0</v>
      </c>
      <c r="Q1290" s="579">
        <v>0</v>
      </c>
      <c r="R1290" s="580">
        <v>0.74</v>
      </c>
    </row>
    <row r="1291" spans="1:18" s="306" customFormat="1" ht="12.75" customHeight="1" x14ac:dyDescent="0.25">
      <c r="A1291" s="565">
        <v>48877</v>
      </c>
      <c r="B1291" s="566" t="s">
        <v>1619</v>
      </c>
      <c r="C1291" s="567">
        <v>40776</v>
      </c>
      <c r="D1291" s="568" t="s">
        <v>1620</v>
      </c>
      <c r="E1291" s="569" t="s">
        <v>900</v>
      </c>
      <c r="F1291" s="570" t="s">
        <v>901</v>
      </c>
      <c r="G1291" s="570"/>
      <c r="H1291" s="571">
        <v>42646</v>
      </c>
      <c r="I1291" s="572" t="s">
        <v>162</v>
      </c>
      <c r="J1291" s="573" t="s">
        <v>105</v>
      </c>
      <c r="K1291" s="574" t="s">
        <v>118</v>
      </c>
      <c r="L1291" s="575" t="s">
        <v>195</v>
      </c>
      <c r="M1291" s="575" t="s">
        <v>195</v>
      </c>
      <c r="N1291" s="576"/>
      <c r="O1291" s="577">
        <v>1.083</v>
      </c>
      <c r="P1291" s="578">
        <v>0</v>
      </c>
      <c r="Q1291" s="579">
        <v>0</v>
      </c>
      <c r="R1291" s="580">
        <v>0.51</v>
      </c>
    </row>
    <row r="1292" spans="1:18" s="306" customFormat="1" ht="12.75" customHeight="1" x14ac:dyDescent="0.25">
      <c r="A1292" s="565">
        <v>48879</v>
      </c>
      <c r="B1292" s="566" t="s">
        <v>1621</v>
      </c>
      <c r="C1292" s="567"/>
      <c r="D1292" s="568" t="s">
        <v>3791</v>
      </c>
      <c r="E1292" s="569" t="s">
        <v>900</v>
      </c>
      <c r="F1292" s="570" t="s">
        <v>901</v>
      </c>
      <c r="G1292" s="570"/>
      <c r="H1292" s="571">
        <v>42646</v>
      </c>
      <c r="I1292" s="572" t="s">
        <v>162</v>
      </c>
      <c r="J1292" s="573" t="s">
        <v>105</v>
      </c>
      <c r="K1292" s="574" t="s">
        <v>140</v>
      </c>
      <c r="L1292" s="575" t="s">
        <v>195</v>
      </c>
      <c r="M1292" s="575" t="s">
        <v>195</v>
      </c>
      <c r="N1292" s="576"/>
      <c r="O1292" s="577">
        <v>2</v>
      </c>
      <c r="P1292" s="578">
        <v>0</v>
      </c>
      <c r="Q1292" s="579">
        <v>0</v>
      </c>
      <c r="R1292" s="580">
        <v>0.65500000000000003</v>
      </c>
    </row>
    <row r="1293" spans="1:18" s="306" customFormat="1" ht="12.75" customHeight="1" x14ac:dyDescent="0.25">
      <c r="A1293" s="565">
        <v>48880</v>
      </c>
      <c r="B1293" s="566" t="s">
        <v>1622</v>
      </c>
      <c r="C1293" s="567"/>
      <c r="D1293" s="568" t="s">
        <v>3791</v>
      </c>
      <c r="E1293" s="569" t="s">
        <v>900</v>
      </c>
      <c r="F1293" s="570" t="s">
        <v>901</v>
      </c>
      <c r="G1293" s="570"/>
      <c r="H1293" s="571">
        <v>42646</v>
      </c>
      <c r="I1293" s="572" t="s">
        <v>162</v>
      </c>
      <c r="J1293" s="573" t="s">
        <v>105</v>
      </c>
      <c r="K1293" s="574" t="s">
        <v>118</v>
      </c>
      <c r="L1293" s="575" t="s">
        <v>195</v>
      </c>
      <c r="M1293" s="575" t="s">
        <v>195</v>
      </c>
      <c r="N1293" s="576"/>
      <c r="O1293" s="577">
        <v>1.5</v>
      </c>
      <c r="P1293" s="578">
        <v>0</v>
      </c>
      <c r="Q1293" s="579">
        <v>0</v>
      </c>
      <c r="R1293" s="580">
        <v>0.73499999999999999</v>
      </c>
    </row>
    <row r="1294" spans="1:18" s="306" customFormat="1" ht="12.75" customHeight="1" x14ac:dyDescent="0.25">
      <c r="A1294" s="565">
        <v>48881</v>
      </c>
      <c r="B1294" s="566" t="s">
        <v>1623</v>
      </c>
      <c r="C1294" s="567"/>
      <c r="D1294" s="568" t="s">
        <v>3791</v>
      </c>
      <c r="E1294" s="569" t="s">
        <v>900</v>
      </c>
      <c r="F1294" s="570" t="s">
        <v>901</v>
      </c>
      <c r="G1294" s="570"/>
      <c r="H1294" s="571">
        <v>42646</v>
      </c>
      <c r="I1294" s="572" t="s">
        <v>162</v>
      </c>
      <c r="J1294" s="573" t="s">
        <v>105</v>
      </c>
      <c r="K1294" s="574" t="s">
        <v>179</v>
      </c>
      <c r="L1294" s="575" t="s">
        <v>195</v>
      </c>
      <c r="M1294" s="575" t="s">
        <v>195</v>
      </c>
      <c r="N1294" s="576"/>
      <c r="O1294" s="577">
        <v>1.5</v>
      </c>
      <c r="P1294" s="578">
        <v>0</v>
      </c>
      <c r="Q1294" s="579">
        <v>0</v>
      </c>
      <c r="R1294" s="580">
        <v>0.75700000000000001</v>
      </c>
    </row>
    <row r="1295" spans="1:18" s="306" customFormat="1" ht="12.75" customHeight="1" x14ac:dyDescent="0.25">
      <c r="A1295" s="565">
        <v>48882</v>
      </c>
      <c r="B1295" s="566" t="s">
        <v>1624</v>
      </c>
      <c r="C1295" s="567">
        <v>40770</v>
      </c>
      <c r="D1295" s="568" t="s">
        <v>1625</v>
      </c>
      <c r="E1295" s="569" t="s">
        <v>900</v>
      </c>
      <c r="F1295" s="570" t="s">
        <v>901</v>
      </c>
      <c r="G1295" s="570"/>
      <c r="H1295" s="571">
        <v>42646</v>
      </c>
      <c r="I1295" s="572" t="s">
        <v>162</v>
      </c>
      <c r="J1295" s="573" t="s">
        <v>105</v>
      </c>
      <c r="K1295" s="574" t="s">
        <v>118</v>
      </c>
      <c r="L1295" s="575" t="s">
        <v>195</v>
      </c>
      <c r="M1295" s="575" t="s">
        <v>195</v>
      </c>
      <c r="N1295" s="576"/>
      <c r="O1295" s="577">
        <v>1.4159999999999999</v>
      </c>
      <c r="P1295" s="578">
        <v>0</v>
      </c>
      <c r="Q1295" s="579">
        <v>0</v>
      </c>
      <c r="R1295" s="580">
        <v>0.7</v>
      </c>
    </row>
    <row r="1296" spans="1:18" s="306" customFormat="1" ht="12.75" customHeight="1" x14ac:dyDescent="0.25">
      <c r="A1296" s="565">
        <v>48883</v>
      </c>
      <c r="B1296" s="566" t="s">
        <v>1626</v>
      </c>
      <c r="C1296" s="567"/>
      <c r="D1296" s="568" t="s">
        <v>3791</v>
      </c>
      <c r="E1296" s="569" t="s">
        <v>900</v>
      </c>
      <c r="F1296" s="570" t="s">
        <v>901</v>
      </c>
      <c r="G1296" s="570"/>
      <c r="H1296" s="571">
        <v>42646</v>
      </c>
      <c r="I1296" s="572" t="s">
        <v>162</v>
      </c>
      <c r="J1296" s="573" t="s">
        <v>105</v>
      </c>
      <c r="K1296" s="574" t="s">
        <v>118</v>
      </c>
      <c r="L1296" s="575" t="s">
        <v>195</v>
      </c>
      <c r="M1296" s="575" t="s">
        <v>195</v>
      </c>
      <c r="N1296" s="576"/>
      <c r="O1296" s="577">
        <v>2.5</v>
      </c>
      <c r="P1296" s="578">
        <v>0</v>
      </c>
      <c r="Q1296" s="579">
        <v>0</v>
      </c>
      <c r="R1296" s="580">
        <v>1.0449999999999999</v>
      </c>
    </row>
    <row r="1297" spans="1:18" s="306" customFormat="1" ht="12.75" customHeight="1" x14ac:dyDescent="0.25">
      <c r="A1297" s="565">
        <v>48884</v>
      </c>
      <c r="B1297" s="566" t="s">
        <v>1627</v>
      </c>
      <c r="C1297" s="567">
        <v>40774</v>
      </c>
      <c r="D1297" s="568" t="s">
        <v>1628</v>
      </c>
      <c r="E1297" s="569" t="s">
        <v>900</v>
      </c>
      <c r="F1297" s="570" t="s">
        <v>901</v>
      </c>
      <c r="G1297" s="570"/>
      <c r="H1297" s="571">
        <v>42646</v>
      </c>
      <c r="I1297" s="572" t="s">
        <v>162</v>
      </c>
      <c r="J1297" s="573" t="s">
        <v>105</v>
      </c>
      <c r="K1297" s="574" t="s">
        <v>118</v>
      </c>
      <c r="L1297" s="575" t="s">
        <v>195</v>
      </c>
      <c r="M1297" s="575" t="s">
        <v>195</v>
      </c>
      <c r="N1297" s="576"/>
      <c r="O1297" s="577">
        <v>4.5</v>
      </c>
      <c r="P1297" s="578">
        <v>0</v>
      </c>
      <c r="Q1297" s="579">
        <v>0</v>
      </c>
      <c r="R1297" s="580">
        <v>2.569</v>
      </c>
    </row>
    <row r="1298" spans="1:18" s="306" customFormat="1" ht="12.75" customHeight="1" x14ac:dyDescent="0.25">
      <c r="A1298" s="565">
        <v>48885</v>
      </c>
      <c r="B1298" s="566" t="s">
        <v>1629</v>
      </c>
      <c r="C1298" s="567"/>
      <c r="D1298" s="568" t="s">
        <v>3791</v>
      </c>
      <c r="E1298" s="569" t="s">
        <v>900</v>
      </c>
      <c r="F1298" s="570" t="s">
        <v>901</v>
      </c>
      <c r="G1298" s="570"/>
      <c r="H1298" s="571">
        <v>42646</v>
      </c>
      <c r="I1298" s="572" t="s">
        <v>162</v>
      </c>
      <c r="J1298" s="573" t="s">
        <v>105</v>
      </c>
      <c r="K1298" s="574" t="s">
        <v>179</v>
      </c>
      <c r="L1298" s="575" t="s">
        <v>195</v>
      </c>
      <c r="M1298" s="575" t="s">
        <v>195</v>
      </c>
      <c r="N1298" s="576"/>
      <c r="O1298" s="577">
        <v>4.5</v>
      </c>
      <c r="P1298" s="578">
        <v>0</v>
      </c>
      <c r="Q1298" s="579">
        <v>0</v>
      </c>
      <c r="R1298" s="580">
        <v>2.5190000000000001</v>
      </c>
    </row>
    <row r="1299" spans="1:18" s="306" customFormat="1" ht="12.75" customHeight="1" x14ac:dyDescent="0.25">
      <c r="A1299" s="565">
        <v>48886</v>
      </c>
      <c r="B1299" s="566" t="s">
        <v>1630</v>
      </c>
      <c r="C1299" s="567"/>
      <c r="D1299" s="568" t="s">
        <v>3791</v>
      </c>
      <c r="E1299" s="569" t="s">
        <v>900</v>
      </c>
      <c r="F1299" s="570" t="s">
        <v>901</v>
      </c>
      <c r="G1299" s="570"/>
      <c r="H1299" s="571">
        <v>42646</v>
      </c>
      <c r="I1299" s="572" t="s">
        <v>162</v>
      </c>
      <c r="J1299" s="573" t="s">
        <v>105</v>
      </c>
      <c r="K1299" s="574" t="s">
        <v>118</v>
      </c>
      <c r="L1299" s="575" t="s">
        <v>195</v>
      </c>
      <c r="M1299" s="575" t="s">
        <v>195</v>
      </c>
      <c r="N1299" s="576"/>
      <c r="O1299" s="577">
        <v>3.5</v>
      </c>
      <c r="P1299" s="578">
        <v>0</v>
      </c>
      <c r="Q1299" s="579">
        <v>0</v>
      </c>
      <c r="R1299" s="580">
        <v>1.887</v>
      </c>
    </row>
    <row r="1300" spans="1:18" s="306" customFormat="1" ht="12.75" customHeight="1" x14ac:dyDescent="0.25">
      <c r="A1300" s="565">
        <v>48887</v>
      </c>
      <c r="B1300" s="566" t="s">
        <v>1631</v>
      </c>
      <c r="C1300" s="567"/>
      <c r="D1300" s="568" t="s">
        <v>3791</v>
      </c>
      <c r="E1300" s="569" t="s">
        <v>900</v>
      </c>
      <c r="F1300" s="570" t="s">
        <v>901</v>
      </c>
      <c r="G1300" s="570"/>
      <c r="H1300" s="571">
        <v>42646</v>
      </c>
      <c r="I1300" s="572" t="s">
        <v>162</v>
      </c>
      <c r="J1300" s="573" t="s">
        <v>105</v>
      </c>
      <c r="K1300" s="574" t="s">
        <v>179</v>
      </c>
      <c r="L1300" s="575" t="s">
        <v>195</v>
      </c>
      <c r="M1300" s="575" t="s">
        <v>195</v>
      </c>
      <c r="N1300" s="576"/>
      <c r="O1300" s="577">
        <v>2.9</v>
      </c>
      <c r="P1300" s="578">
        <v>0</v>
      </c>
      <c r="Q1300" s="579">
        <v>0</v>
      </c>
      <c r="R1300" s="580">
        <v>1.4650000000000001</v>
      </c>
    </row>
    <row r="1301" spans="1:18" s="306" customFormat="1" ht="12.75" customHeight="1" x14ac:dyDescent="0.25">
      <c r="A1301" s="565">
        <v>48888</v>
      </c>
      <c r="B1301" s="566" t="s">
        <v>1632</v>
      </c>
      <c r="C1301" s="567"/>
      <c r="D1301" s="568" t="s">
        <v>3791</v>
      </c>
      <c r="E1301" s="569" t="s">
        <v>900</v>
      </c>
      <c r="F1301" s="570" t="s">
        <v>901</v>
      </c>
      <c r="G1301" s="570"/>
      <c r="H1301" s="571">
        <v>42646</v>
      </c>
      <c r="I1301" s="572" t="s">
        <v>162</v>
      </c>
      <c r="J1301" s="573" t="s">
        <v>105</v>
      </c>
      <c r="K1301" s="574" t="s">
        <v>118</v>
      </c>
      <c r="L1301" s="575" t="s">
        <v>195</v>
      </c>
      <c r="M1301" s="575" t="s">
        <v>195</v>
      </c>
      <c r="N1301" s="576"/>
      <c r="O1301" s="577">
        <v>2.5</v>
      </c>
      <c r="P1301" s="578">
        <v>0</v>
      </c>
      <c r="Q1301" s="579">
        <v>0</v>
      </c>
      <c r="R1301" s="580">
        <v>1.1459999999999999</v>
      </c>
    </row>
    <row r="1302" spans="1:18" s="306" customFormat="1" ht="12.75" customHeight="1" x14ac:dyDescent="0.25">
      <c r="A1302" s="565">
        <v>48889</v>
      </c>
      <c r="B1302" s="566" t="s">
        <v>1633</v>
      </c>
      <c r="C1302" s="567">
        <v>40770</v>
      </c>
      <c r="D1302" s="568" t="s">
        <v>1625</v>
      </c>
      <c r="E1302" s="569" t="s">
        <v>900</v>
      </c>
      <c r="F1302" s="570" t="s">
        <v>901</v>
      </c>
      <c r="G1302" s="570"/>
      <c r="H1302" s="571">
        <v>42646</v>
      </c>
      <c r="I1302" s="572" t="s">
        <v>162</v>
      </c>
      <c r="J1302" s="573" t="s">
        <v>105</v>
      </c>
      <c r="K1302" s="574" t="s">
        <v>118</v>
      </c>
      <c r="L1302" s="575" t="s">
        <v>195</v>
      </c>
      <c r="M1302" s="575" t="s">
        <v>195</v>
      </c>
      <c r="N1302" s="576"/>
      <c r="O1302" s="577">
        <v>2</v>
      </c>
      <c r="P1302" s="578">
        <v>0</v>
      </c>
      <c r="Q1302" s="579">
        <v>0</v>
      </c>
      <c r="R1302" s="580">
        <v>0.96199999999999997</v>
      </c>
    </row>
    <row r="1303" spans="1:18" s="306" customFormat="1" ht="12.75" customHeight="1" x14ac:dyDescent="0.25">
      <c r="A1303" s="565">
        <v>48895</v>
      </c>
      <c r="B1303" s="566" t="s">
        <v>4033</v>
      </c>
      <c r="C1303" s="567"/>
      <c r="D1303" s="568" t="s">
        <v>3791</v>
      </c>
      <c r="E1303" s="569" t="s">
        <v>900</v>
      </c>
      <c r="F1303" s="570" t="s">
        <v>901</v>
      </c>
      <c r="G1303" s="570"/>
      <c r="H1303" s="571">
        <v>42655</v>
      </c>
      <c r="I1303" s="572" t="s">
        <v>537</v>
      </c>
      <c r="J1303" s="573" t="s">
        <v>105</v>
      </c>
      <c r="K1303" s="574" t="s">
        <v>179</v>
      </c>
      <c r="L1303" s="575" t="s">
        <v>195</v>
      </c>
      <c r="M1303" s="575" t="s">
        <v>195</v>
      </c>
      <c r="N1303" s="576"/>
      <c r="O1303" s="577">
        <v>0.15</v>
      </c>
      <c r="P1303" s="578">
        <v>0</v>
      </c>
      <c r="Q1303" s="579">
        <v>0</v>
      </c>
      <c r="R1303" s="580">
        <v>0</v>
      </c>
    </row>
    <row r="1304" spans="1:18" s="306" customFormat="1" ht="12.75" customHeight="1" x14ac:dyDescent="0.25">
      <c r="A1304" s="565">
        <v>48896</v>
      </c>
      <c r="B1304" s="566" t="s">
        <v>4034</v>
      </c>
      <c r="C1304" s="567"/>
      <c r="D1304" s="568" t="s">
        <v>3791</v>
      </c>
      <c r="E1304" s="569" t="s">
        <v>900</v>
      </c>
      <c r="F1304" s="570" t="s">
        <v>901</v>
      </c>
      <c r="G1304" s="570"/>
      <c r="H1304" s="571">
        <v>42655</v>
      </c>
      <c r="I1304" s="572" t="s">
        <v>537</v>
      </c>
      <c r="J1304" s="573" t="s">
        <v>105</v>
      </c>
      <c r="K1304" s="574" t="s">
        <v>128</v>
      </c>
      <c r="L1304" s="575" t="s">
        <v>260</v>
      </c>
      <c r="M1304" s="575" t="s">
        <v>261</v>
      </c>
      <c r="N1304" s="576"/>
      <c r="O1304" s="577">
        <v>0.3</v>
      </c>
      <c r="P1304" s="578">
        <v>0</v>
      </c>
      <c r="Q1304" s="579">
        <v>0</v>
      </c>
      <c r="R1304" s="580">
        <v>0</v>
      </c>
    </row>
    <row r="1305" spans="1:18" s="306" customFormat="1" ht="12.75" customHeight="1" x14ac:dyDescent="0.25">
      <c r="A1305" s="565">
        <v>48899</v>
      </c>
      <c r="B1305" s="566" t="s">
        <v>1634</v>
      </c>
      <c r="C1305" s="567">
        <v>38885</v>
      </c>
      <c r="D1305" s="568" t="s">
        <v>2755</v>
      </c>
      <c r="E1305" s="569" t="s">
        <v>900</v>
      </c>
      <c r="F1305" s="570" t="s">
        <v>901</v>
      </c>
      <c r="G1305" s="570"/>
      <c r="H1305" s="571">
        <v>42654</v>
      </c>
      <c r="I1305" s="572" t="s">
        <v>534</v>
      </c>
      <c r="J1305" s="573" t="s">
        <v>92</v>
      </c>
      <c r="K1305" s="574" t="s">
        <v>93</v>
      </c>
      <c r="L1305" s="575" t="s">
        <v>92</v>
      </c>
      <c r="M1305" s="575" t="s">
        <v>92</v>
      </c>
      <c r="N1305" s="576"/>
      <c r="O1305" s="577">
        <v>1</v>
      </c>
      <c r="P1305" s="578">
        <v>0</v>
      </c>
      <c r="Q1305" s="579">
        <v>0</v>
      </c>
      <c r="R1305" s="580">
        <v>0.4</v>
      </c>
    </row>
    <row r="1306" spans="1:18" s="306" customFormat="1" ht="12.75" customHeight="1" x14ac:dyDescent="0.25">
      <c r="A1306" s="565">
        <v>48913</v>
      </c>
      <c r="B1306" s="566" t="s">
        <v>1635</v>
      </c>
      <c r="C1306" s="567"/>
      <c r="D1306" s="568" t="s">
        <v>3791</v>
      </c>
      <c r="E1306" s="569" t="s">
        <v>900</v>
      </c>
      <c r="F1306" s="570" t="s">
        <v>901</v>
      </c>
      <c r="G1306" s="570"/>
      <c r="H1306" s="571">
        <v>42663</v>
      </c>
      <c r="I1306" s="572" t="s">
        <v>534</v>
      </c>
      <c r="J1306" s="573" t="s">
        <v>92</v>
      </c>
      <c r="K1306" s="574" t="s">
        <v>93</v>
      </c>
      <c r="L1306" s="575" t="s">
        <v>92</v>
      </c>
      <c r="M1306" s="575" t="s">
        <v>92</v>
      </c>
      <c r="N1306" s="576"/>
      <c r="O1306" s="577">
        <v>9.8000000000000004E-2</v>
      </c>
      <c r="P1306" s="578">
        <v>0</v>
      </c>
      <c r="Q1306" s="579">
        <v>0</v>
      </c>
      <c r="R1306" s="580">
        <v>4.7E-2</v>
      </c>
    </row>
    <row r="1307" spans="1:18" s="306" customFormat="1" ht="12.75" customHeight="1" x14ac:dyDescent="0.25">
      <c r="A1307" s="565">
        <v>48914</v>
      </c>
      <c r="B1307" s="566" t="s">
        <v>1636</v>
      </c>
      <c r="C1307" s="567">
        <v>41053</v>
      </c>
      <c r="D1307" s="568" t="s">
        <v>3036</v>
      </c>
      <c r="E1307" s="569" t="s">
        <v>900</v>
      </c>
      <c r="F1307" s="570" t="s">
        <v>901</v>
      </c>
      <c r="G1307" s="570"/>
      <c r="H1307" s="571">
        <v>42662</v>
      </c>
      <c r="I1307" s="572" t="s">
        <v>537</v>
      </c>
      <c r="J1307" s="573" t="s">
        <v>105</v>
      </c>
      <c r="K1307" s="574" t="s">
        <v>124</v>
      </c>
      <c r="L1307" s="575" t="s">
        <v>106</v>
      </c>
      <c r="M1307" s="575" t="s">
        <v>107</v>
      </c>
      <c r="N1307" s="576"/>
      <c r="O1307" s="577">
        <v>1.98</v>
      </c>
      <c r="P1307" s="578">
        <v>0</v>
      </c>
      <c r="Q1307" s="579">
        <v>0</v>
      </c>
      <c r="R1307" s="580">
        <v>1.238</v>
      </c>
    </row>
    <row r="1308" spans="1:18" s="306" customFormat="1" ht="12.75" customHeight="1" x14ac:dyDescent="0.25">
      <c r="A1308" s="565">
        <v>48915</v>
      </c>
      <c r="B1308" s="566" t="s">
        <v>1637</v>
      </c>
      <c r="C1308" s="567">
        <v>38709</v>
      </c>
      <c r="D1308" s="568" t="s">
        <v>2722</v>
      </c>
      <c r="E1308" s="569" t="s">
        <v>900</v>
      </c>
      <c r="F1308" s="570" t="s">
        <v>901</v>
      </c>
      <c r="G1308" s="570"/>
      <c r="H1308" s="571">
        <v>42668</v>
      </c>
      <c r="I1308" s="572" t="s">
        <v>537</v>
      </c>
      <c r="J1308" s="573" t="s">
        <v>105</v>
      </c>
      <c r="K1308" s="574" t="s">
        <v>179</v>
      </c>
      <c r="L1308" s="575" t="s">
        <v>92</v>
      </c>
      <c r="M1308" s="575" t="s">
        <v>195</v>
      </c>
      <c r="N1308" s="576"/>
      <c r="O1308" s="577">
        <v>0.68400000000000005</v>
      </c>
      <c r="P1308" s="578">
        <v>0</v>
      </c>
      <c r="Q1308" s="579">
        <v>0</v>
      </c>
      <c r="R1308" s="580">
        <v>0.247</v>
      </c>
    </row>
    <row r="1309" spans="1:18" s="306" customFormat="1" ht="12.75" customHeight="1" x14ac:dyDescent="0.25">
      <c r="A1309" s="565">
        <v>48916</v>
      </c>
      <c r="B1309" s="566" t="s">
        <v>4035</v>
      </c>
      <c r="C1309" s="567"/>
      <c r="D1309" s="568" t="s">
        <v>3791</v>
      </c>
      <c r="E1309" s="569" t="s">
        <v>900</v>
      </c>
      <c r="F1309" s="570" t="s">
        <v>901</v>
      </c>
      <c r="G1309" s="570"/>
      <c r="H1309" s="571">
        <v>42668</v>
      </c>
      <c r="I1309" s="572" t="s">
        <v>537</v>
      </c>
      <c r="J1309" s="573" t="s">
        <v>105</v>
      </c>
      <c r="K1309" s="574" t="s">
        <v>124</v>
      </c>
      <c r="L1309" s="575" t="s">
        <v>106</v>
      </c>
      <c r="M1309" s="575" t="s">
        <v>107</v>
      </c>
      <c r="N1309" s="576"/>
      <c r="O1309" s="577">
        <v>0.252</v>
      </c>
      <c r="P1309" s="578">
        <v>0</v>
      </c>
      <c r="Q1309" s="579">
        <v>0</v>
      </c>
      <c r="R1309" s="580">
        <v>0</v>
      </c>
    </row>
    <row r="1310" spans="1:18" s="306" customFormat="1" ht="12.75" customHeight="1" x14ac:dyDescent="0.25">
      <c r="A1310" s="565">
        <v>48949</v>
      </c>
      <c r="B1310" s="566" t="s">
        <v>4036</v>
      </c>
      <c r="C1310" s="567"/>
      <c r="D1310" s="568" t="s">
        <v>3791</v>
      </c>
      <c r="E1310" s="569" t="s">
        <v>900</v>
      </c>
      <c r="F1310" s="570" t="s">
        <v>901</v>
      </c>
      <c r="G1310" s="570"/>
      <c r="H1310" s="571">
        <v>42671</v>
      </c>
      <c r="I1310" s="572" t="s">
        <v>537</v>
      </c>
      <c r="J1310" s="573" t="s">
        <v>105</v>
      </c>
      <c r="K1310" s="574" t="s">
        <v>124</v>
      </c>
      <c r="L1310" s="575" t="s">
        <v>106</v>
      </c>
      <c r="M1310" s="575" t="s">
        <v>107</v>
      </c>
      <c r="N1310" s="576"/>
      <c r="O1310" s="577">
        <v>0.1</v>
      </c>
      <c r="P1310" s="578">
        <v>0</v>
      </c>
      <c r="Q1310" s="579">
        <v>0</v>
      </c>
      <c r="R1310" s="580">
        <v>0</v>
      </c>
    </row>
    <row r="1311" spans="1:18" s="306" customFormat="1" ht="12.75" customHeight="1" x14ac:dyDescent="0.25">
      <c r="A1311" s="565">
        <v>48955</v>
      </c>
      <c r="B1311" s="566" t="s">
        <v>4037</v>
      </c>
      <c r="C1311" s="567"/>
      <c r="D1311" s="568" t="s">
        <v>3791</v>
      </c>
      <c r="E1311" s="569" t="s">
        <v>900</v>
      </c>
      <c r="F1311" s="570" t="s">
        <v>901</v>
      </c>
      <c r="G1311" s="570"/>
      <c r="H1311" s="571">
        <v>42675</v>
      </c>
      <c r="I1311" s="572" t="s">
        <v>537</v>
      </c>
      <c r="J1311" s="573" t="s">
        <v>105</v>
      </c>
      <c r="K1311" s="574" t="s">
        <v>179</v>
      </c>
      <c r="L1311" s="575" t="s">
        <v>195</v>
      </c>
      <c r="M1311" s="575" t="s">
        <v>195</v>
      </c>
      <c r="N1311" s="576"/>
      <c r="O1311" s="577">
        <v>7.1999999999999995E-2</v>
      </c>
      <c r="P1311" s="578">
        <v>0</v>
      </c>
      <c r="Q1311" s="579">
        <v>0</v>
      </c>
      <c r="R1311" s="580">
        <v>0</v>
      </c>
    </row>
    <row r="1312" spans="1:18" s="306" customFormat="1" ht="12.75" customHeight="1" x14ac:dyDescent="0.25">
      <c r="A1312" s="565">
        <v>48960</v>
      </c>
      <c r="B1312" s="566" t="s">
        <v>1638</v>
      </c>
      <c r="C1312" s="567">
        <v>38943</v>
      </c>
      <c r="D1312" s="568" t="s">
        <v>2758</v>
      </c>
      <c r="E1312" s="569" t="s">
        <v>143</v>
      </c>
      <c r="F1312" s="570" t="s">
        <v>144</v>
      </c>
      <c r="G1312" s="570"/>
      <c r="H1312" s="571">
        <v>42784</v>
      </c>
      <c r="I1312" s="572" t="s">
        <v>145</v>
      </c>
      <c r="J1312" s="573" t="s">
        <v>117</v>
      </c>
      <c r="K1312" s="574" t="s">
        <v>135</v>
      </c>
      <c r="L1312" s="575" t="s">
        <v>117</v>
      </c>
      <c r="M1312" s="575" t="s">
        <v>117</v>
      </c>
      <c r="N1312" s="576" t="s">
        <v>1639</v>
      </c>
      <c r="O1312" s="577">
        <v>8.5</v>
      </c>
      <c r="P1312" s="578">
        <v>7.1</v>
      </c>
      <c r="Q1312" s="579">
        <v>7.1</v>
      </c>
      <c r="R1312" s="580">
        <v>7.1</v>
      </c>
    </row>
    <row r="1313" spans="1:18" s="306" customFormat="1" ht="12.75" customHeight="1" x14ac:dyDescent="0.25">
      <c r="A1313" s="565">
        <v>48963</v>
      </c>
      <c r="B1313" s="566" t="s">
        <v>4038</v>
      </c>
      <c r="C1313" s="567"/>
      <c r="D1313" s="568" t="s">
        <v>3791</v>
      </c>
      <c r="E1313" s="569" t="s">
        <v>900</v>
      </c>
      <c r="F1313" s="570" t="s">
        <v>901</v>
      </c>
      <c r="G1313" s="570"/>
      <c r="H1313" s="571">
        <v>42690</v>
      </c>
      <c r="I1313" s="572" t="s">
        <v>537</v>
      </c>
      <c r="J1313" s="573" t="s">
        <v>105</v>
      </c>
      <c r="K1313" s="574" t="s">
        <v>124</v>
      </c>
      <c r="L1313" s="575" t="s">
        <v>163</v>
      </c>
      <c r="M1313" s="575" t="s">
        <v>107</v>
      </c>
      <c r="N1313" s="576"/>
      <c r="O1313" s="577">
        <v>0.47599999999999998</v>
      </c>
      <c r="P1313" s="578">
        <v>0</v>
      </c>
      <c r="Q1313" s="579">
        <v>0</v>
      </c>
      <c r="R1313" s="580">
        <v>0</v>
      </c>
    </row>
    <row r="1314" spans="1:18" s="306" customFormat="1" ht="12.75" customHeight="1" x14ac:dyDescent="0.25">
      <c r="A1314" s="565">
        <v>48975</v>
      </c>
      <c r="B1314" s="566" t="s">
        <v>1640</v>
      </c>
      <c r="C1314" s="567">
        <v>38961</v>
      </c>
      <c r="D1314" s="568" t="s">
        <v>2761</v>
      </c>
      <c r="E1314" s="569" t="s">
        <v>900</v>
      </c>
      <c r="F1314" s="570" t="s">
        <v>901</v>
      </c>
      <c r="G1314" s="570"/>
      <c r="H1314" s="571">
        <v>42705</v>
      </c>
      <c r="I1314" s="572" t="s">
        <v>902</v>
      </c>
      <c r="J1314" s="573" t="s">
        <v>105</v>
      </c>
      <c r="K1314" s="574" t="s">
        <v>124</v>
      </c>
      <c r="L1314" s="575" t="s">
        <v>106</v>
      </c>
      <c r="M1314" s="575" t="s">
        <v>107</v>
      </c>
      <c r="N1314" s="576"/>
      <c r="O1314" s="577">
        <v>0.54</v>
      </c>
      <c r="P1314" s="578">
        <v>0</v>
      </c>
      <c r="Q1314" s="579">
        <v>0</v>
      </c>
      <c r="R1314" s="580">
        <v>0.27300000000000002</v>
      </c>
    </row>
    <row r="1315" spans="1:18" s="306" customFormat="1" ht="12.75" customHeight="1" x14ac:dyDescent="0.25">
      <c r="A1315" s="565">
        <v>49000</v>
      </c>
      <c r="B1315" s="566" t="s">
        <v>1641</v>
      </c>
      <c r="C1315" s="567">
        <v>41086</v>
      </c>
      <c r="D1315" s="568" t="s">
        <v>3056</v>
      </c>
      <c r="E1315" s="569" t="s">
        <v>900</v>
      </c>
      <c r="F1315" s="570" t="s">
        <v>901</v>
      </c>
      <c r="G1315" s="570"/>
      <c r="H1315" s="571">
        <v>42705</v>
      </c>
      <c r="I1315" s="572" t="s">
        <v>537</v>
      </c>
      <c r="J1315" s="573" t="s">
        <v>105</v>
      </c>
      <c r="K1315" s="574" t="s">
        <v>124</v>
      </c>
      <c r="L1315" s="575" t="s">
        <v>106</v>
      </c>
      <c r="M1315" s="575" t="s">
        <v>107</v>
      </c>
      <c r="N1315" s="576"/>
      <c r="O1315" s="577">
        <v>1.98</v>
      </c>
      <c r="P1315" s="578">
        <v>0</v>
      </c>
      <c r="Q1315" s="579">
        <v>0</v>
      </c>
      <c r="R1315" s="580">
        <v>1.2190000000000001</v>
      </c>
    </row>
    <row r="1316" spans="1:18" s="306" customFormat="1" ht="12.75" customHeight="1" x14ac:dyDescent="0.25">
      <c r="A1316" s="565">
        <v>49001</v>
      </c>
      <c r="B1316" s="566" t="s">
        <v>1642</v>
      </c>
      <c r="C1316" s="567"/>
      <c r="D1316" s="568" t="s">
        <v>3791</v>
      </c>
      <c r="E1316" s="569" t="s">
        <v>900</v>
      </c>
      <c r="F1316" s="570" t="s">
        <v>901</v>
      </c>
      <c r="G1316" s="570"/>
      <c r="H1316" s="571">
        <v>42705</v>
      </c>
      <c r="I1316" s="572" t="s">
        <v>534</v>
      </c>
      <c r="J1316" s="573" t="s">
        <v>92</v>
      </c>
      <c r="K1316" s="574" t="s">
        <v>102</v>
      </c>
      <c r="L1316" s="575" t="s">
        <v>92</v>
      </c>
      <c r="M1316" s="575" t="s">
        <v>92</v>
      </c>
      <c r="N1316" s="576"/>
      <c r="O1316" s="577">
        <v>0.38400000000000001</v>
      </c>
      <c r="P1316" s="578">
        <v>0</v>
      </c>
      <c r="Q1316" s="579">
        <v>0</v>
      </c>
      <c r="R1316" s="580">
        <v>0.183</v>
      </c>
    </row>
    <row r="1317" spans="1:18" s="306" customFormat="1" ht="12.75" customHeight="1" x14ac:dyDescent="0.25">
      <c r="A1317" s="565">
        <v>49002</v>
      </c>
      <c r="B1317" s="566" t="s">
        <v>4039</v>
      </c>
      <c r="C1317" s="567"/>
      <c r="D1317" s="568" t="s">
        <v>3791</v>
      </c>
      <c r="E1317" s="569" t="s">
        <v>900</v>
      </c>
      <c r="F1317" s="570" t="s">
        <v>901</v>
      </c>
      <c r="G1317" s="570"/>
      <c r="H1317" s="571">
        <v>42706</v>
      </c>
      <c r="I1317" s="572" t="s">
        <v>537</v>
      </c>
      <c r="J1317" s="573" t="s">
        <v>105</v>
      </c>
      <c r="K1317" s="574" t="s">
        <v>179</v>
      </c>
      <c r="L1317" s="575" t="s">
        <v>195</v>
      </c>
      <c r="M1317" s="575" t="s">
        <v>195</v>
      </c>
      <c r="N1317" s="576"/>
      <c r="O1317" s="577">
        <v>0.27</v>
      </c>
      <c r="P1317" s="578">
        <v>0</v>
      </c>
      <c r="Q1317" s="579">
        <v>0</v>
      </c>
      <c r="R1317" s="580">
        <v>0</v>
      </c>
    </row>
    <row r="1318" spans="1:18" s="306" customFormat="1" ht="12.75" customHeight="1" x14ac:dyDescent="0.25">
      <c r="A1318" s="565">
        <v>49003</v>
      </c>
      <c r="B1318" s="566" t="s">
        <v>4040</v>
      </c>
      <c r="C1318" s="567"/>
      <c r="D1318" s="568" t="s">
        <v>3791</v>
      </c>
      <c r="E1318" s="569" t="s">
        <v>900</v>
      </c>
      <c r="F1318" s="570" t="s">
        <v>901</v>
      </c>
      <c r="G1318" s="570"/>
      <c r="H1318" s="571">
        <v>42705</v>
      </c>
      <c r="I1318" s="572" t="s">
        <v>537</v>
      </c>
      <c r="J1318" s="573" t="s">
        <v>105</v>
      </c>
      <c r="K1318" s="574" t="s">
        <v>179</v>
      </c>
      <c r="L1318" s="575" t="s">
        <v>92</v>
      </c>
      <c r="M1318" s="575" t="s">
        <v>195</v>
      </c>
      <c r="N1318" s="576"/>
      <c r="O1318" s="577">
        <v>0.15</v>
      </c>
      <c r="P1318" s="578">
        <v>0</v>
      </c>
      <c r="Q1318" s="579">
        <v>0</v>
      </c>
      <c r="R1318" s="580">
        <v>0</v>
      </c>
    </row>
    <row r="1319" spans="1:18" s="306" customFormat="1" ht="12.75" customHeight="1" x14ac:dyDescent="0.25">
      <c r="A1319" s="565">
        <v>49010</v>
      </c>
      <c r="B1319" s="566" t="s">
        <v>1643</v>
      </c>
      <c r="C1319" s="567"/>
      <c r="D1319" s="568" t="s">
        <v>3791</v>
      </c>
      <c r="E1319" s="569" t="s">
        <v>900</v>
      </c>
      <c r="F1319" s="570" t="s">
        <v>901</v>
      </c>
      <c r="G1319" s="570"/>
      <c r="H1319" s="571">
        <v>42705</v>
      </c>
      <c r="I1319" s="572" t="s">
        <v>82</v>
      </c>
      <c r="J1319" s="573" t="s">
        <v>83</v>
      </c>
      <c r="K1319" s="574" t="s">
        <v>84</v>
      </c>
      <c r="L1319" s="575" t="s">
        <v>83</v>
      </c>
      <c r="M1319" s="575" t="s">
        <v>83</v>
      </c>
      <c r="N1319" s="576"/>
      <c r="O1319" s="577">
        <v>0.5</v>
      </c>
      <c r="P1319" s="578">
        <v>0</v>
      </c>
      <c r="Q1319" s="579">
        <v>0</v>
      </c>
      <c r="R1319" s="580">
        <v>4.5999999999999999E-2</v>
      </c>
    </row>
    <row r="1320" spans="1:18" s="306" customFormat="1" ht="12.75" customHeight="1" x14ac:dyDescent="0.25">
      <c r="A1320" s="565">
        <v>49017</v>
      </c>
      <c r="B1320" s="566" t="s">
        <v>4041</v>
      </c>
      <c r="C1320" s="567"/>
      <c r="D1320" s="568" t="s">
        <v>3791</v>
      </c>
      <c r="E1320" s="569" t="s">
        <v>900</v>
      </c>
      <c r="F1320" s="570" t="s">
        <v>901</v>
      </c>
      <c r="G1320" s="570"/>
      <c r="H1320" s="571">
        <v>42711</v>
      </c>
      <c r="I1320" s="572" t="s">
        <v>537</v>
      </c>
      <c r="J1320" s="573" t="s">
        <v>105</v>
      </c>
      <c r="K1320" s="574" t="s">
        <v>362</v>
      </c>
      <c r="L1320" s="575" t="s">
        <v>106</v>
      </c>
      <c r="M1320" s="575" t="s">
        <v>107</v>
      </c>
      <c r="N1320" s="576"/>
      <c r="O1320" s="577">
        <v>7.4999999999999997E-2</v>
      </c>
      <c r="P1320" s="578">
        <v>0</v>
      </c>
      <c r="Q1320" s="579">
        <v>0</v>
      </c>
      <c r="R1320" s="580">
        <v>0</v>
      </c>
    </row>
    <row r="1321" spans="1:18" s="306" customFormat="1" ht="12.75" customHeight="1" x14ac:dyDescent="0.25">
      <c r="A1321" s="565">
        <v>49029</v>
      </c>
      <c r="B1321" s="566" t="s">
        <v>3557</v>
      </c>
      <c r="C1321" s="567"/>
      <c r="D1321" s="568" t="s">
        <v>3791</v>
      </c>
      <c r="E1321" s="569" t="s">
        <v>900</v>
      </c>
      <c r="F1321" s="570" t="s">
        <v>901</v>
      </c>
      <c r="G1321" s="570"/>
      <c r="H1321" s="571">
        <v>43738</v>
      </c>
      <c r="I1321" s="572" t="s">
        <v>3558</v>
      </c>
      <c r="J1321" s="573" t="s">
        <v>92</v>
      </c>
      <c r="K1321" s="574" t="s">
        <v>93</v>
      </c>
      <c r="L1321" s="575" t="s">
        <v>92</v>
      </c>
      <c r="M1321" s="575" t="s">
        <v>92</v>
      </c>
      <c r="N1321" s="576"/>
      <c r="O1321" s="577">
        <v>8.32</v>
      </c>
      <c r="P1321" s="578">
        <v>0</v>
      </c>
      <c r="Q1321" s="579">
        <v>0</v>
      </c>
      <c r="R1321" s="580">
        <v>2.9020160000000002</v>
      </c>
    </row>
    <row r="1322" spans="1:18" s="306" customFormat="1" ht="12.75" customHeight="1" x14ac:dyDescent="0.25">
      <c r="A1322" s="565">
        <v>49031</v>
      </c>
      <c r="B1322" s="566" t="s">
        <v>4042</v>
      </c>
      <c r="C1322" s="567"/>
      <c r="D1322" s="568" t="s">
        <v>3791</v>
      </c>
      <c r="E1322" s="569" t="s">
        <v>900</v>
      </c>
      <c r="F1322" s="570" t="s">
        <v>901</v>
      </c>
      <c r="G1322" s="570"/>
      <c r="H1322" s="571">
        <v>42711</v>
      </c>
      <c r="I1322" s="572" t="s">
        <v>537</v>
      </c>
      <c r="J1322" s="573" t="s">
        <v>105</v>
      </c>
      <c r="K1322" s="574" t="s">
        <v>179</v>
      </c>
      <c r="L1322" s="575" t="s">
        <v>195</v>
      </c>
      <c r="M1322" s="575" t="s">
        <v>195</v>
      </c>
      <c r="N1322" s="576"/>
      <c r="O1322" s="577">
        <v>0.97199999999999998</v>
      </c>
      <c r="P1322" s="578">
        <v>0</v>
      </c>
      <c r="Q1322" s="579">
        <v>0</v>
      </c>
      <c r="R1322" s="580">
        <v>0</v>
      </c>
    </row>
    <row r="1323" spans="1:18" s="306" customFormat="1" ht="12.75" customHeight="1" x14ac:dyDescent="0.25">
      <c r="A1323" s="565">
        <v>49055</v>
      </c>
      <c r="B1323" s="566" t="s">
        <v>1644</v>
      </c>
      <c r="C1323" s="567">
        <v>38661</v>
      </c>
      <c r="D1323" s="568" t="s">
        <v>2708</v>
      </c>
      <c r="E1323" s="569" t="s">
        <v>900</v>
      </c>
      <c r="F1323" s="570" t="s">
        <v>901</v>
      </c>
      <c r="G1323" s="570"/>
      <c r="H1323" s="571">
        <v>42716</v>
      </c>
      <c r="I1323" s="572" t="s">
        <v>162</v>
      </c>
      <c r="J1323" s="573" t="s">
        <v>105</v>
      </c>
      <c r="K1323" s="574" t="s">
        <v>84</v>
      </c>
      <c r="L1323" s="575" t="s">
        <v>260</v>
      </c>
      <c r="M1323" s="575" t="s">
        <v>261</v>
      </c>
      <c r="N1323" s="576"/>
      <c r="O1323" s="577">
        <v>1.333</v>
      </c>
      <c r="P1323" s="578">
        <v>0</v>
      </c>
      <c r="Q1323" s="579">
        <v>0</v>
      </c>
      <c r="R1323" s="580">
        <v>0.63800000000000001</v>
      </c>
    </row>
    <row r="1324" spans="1:18" s="306" customFormat="1" ht="12.75" customHeight="1" x14ac:dyDescent="0.25">
      <c r="A1324" s="565">
        <v>49063</v>
      </c>
      <c r="B1324" s="566" t="s">
        <v>1645</v>
      </c>
      <c r="C1324" s="567"/>
      <c r="D1324" s="568" t="s">
        <v>3791</v>
      </c>
      <c r="E1324" s="569" t="s">
        <v>900</v>
      </c>
      <c r="F1324" s="570" t="s">
        <v>901</v>
      </c>
      <c r="G1324" s="570"/>
      <c r="H1324" s="571">
        <v>42717</v>
      </c>
      <c r="I1324" s="572" t="s">
        <v>162</v>
      </c>
      <c r="J1324" s="573" t="s">
        <v>105</v>
      </c>
      <c r="K1324" s="574" t="s">
        <v>140</v>
      </c>
      <c r="L1324" s="575" t="s">
        <v>195</v>
      </c>
      <c r="M1324" s="575" t="s">
        <v>195</v>
      </c>
      <c r="N1324" s="576"/>
      <c r="O1324" s="577">
        <v>4.5</v>
      </c>
      <c r="P1324" s="578">
        <v>0</v>
      </c>
      <c r="Q1324" s="579">
        <v>0</v>
      </c>
      <c r="R1324" s="580">
        <v>2.302</v>
      </c>
    </row>
    <row r="1325" spans="1:18" s="306" customFormat="1" ht="12.75" customHeight="1" x14ac:dyDescent="0.25">
      <c r="A1325" s="565">
        <v>49064</v>
      </c>
      <c r="B1325" s="566" t="s">
        <v>1646</v>
      </c>
      <c r="C1325" s="567"/>
      <c r="D1325" s="568" t="s">
        <v>3791</v>
      </c>
      <c r="E1325" s="569" t="s">
        <v>900</v>
      </c>
      <c r="F1325" s="570" t="s">
        <v>901</v>
      </c>
      <c r="G1325" s="570"/>
      <c r="H1325" s="571">
        <v>42717</v>
      </c>
      <c r="I1325" s="572" t="s">
        <v>162</v>
      </c>
      <c r="J1325" s="573" t="s">
        <v>105</v>
      </c>
      <c r="K1325" s="574" t="s">
        <v>84</v>
      </c>
      <c r="L1325" s="575" t="s">
        <v>260</v>
      </c>
      <c r="M1325" s="575" t="s">
        <v>261</v>
      </c>
      <c r="N1325" s="576"/>
      <c r="O1325" s="577">
        <v>1.7949999999999999</v>
      </c>
      <c r="P1325" s="578">
        <v>0</v>
      </c>
      <c r="Q1325" s="579">
        <v>0</v>
      </c>
      <c r="R1325" s="580">
        <v>0.98699999999999999</v>
      </c>
    </row>
    <row r="1326" spans="1:18" s="306" customFormat="1" ht="12.75" customHeight="1" x14ac:dyDescent="0.25">
      <c r="A1326" s="565">
        <v>49065</v>
      </c>
      <c r="B1326" s="566" t="s">
        <v>1647</v>
      </c>
      <c r="C1326" s="567"/>
      <c r="D1326" s="568" t="s">
        <v>3791</v>
      </c>
      <c r="E1326" s="569" t="s">
        <v>900</v>
      </c>
      <c r="F1326" s="570" t="s">
        <v>901</v>
      </c>
      <c r="G1326" s="570"/>
      <c r="H1326" s="571">
        <v>42725</v>
      </c>
      <c r="I1326" s="572" t="s">
        <v>82</v>
      </c>
      <c r="J1326" s="573" t="s">
        <v>83</v>
      </c>
      <c r="K1326" s="574" t="s">
        <v>84</v>
      </c>
      <c r="L1326" s="575" t="s">
        <v>83</v>
      </c>
      <c r="M1326" s="575" t="s">
        <v>83</v>
      </c>
      <c r="N1326" s="576"/>
      <c r="O1326" s="577">
        <v>0.26700000000000002</v>
      </c>
      <c r="P1326" s="578">
        <v>0</v>
      </c>
      <c r="Q1326" s="579">
        <v>0</v>
      </c>
      <c r="R1326" s="580">
        <v>0.128</v>
      </c>
    </row>
    <row r="1327" spans="1:18" s="306" customFormat="1" ht="12.75" customHeight="1" x14ac:dyDescent="0.25">
      <c r="A1327" s="565">
        <v>49070</v>
      </c>
      <c r="B1327" s="566" t="s">
        <v>1648</v>
      </c>
      <c r="C1327" s="567"/>
      <c r="D1327" s="568" t="s">
        <v>3791</v>
      </c>
      <c r="E1327" s="569" t="s">
        <v>900</v>
      </c>
      <c r="F1327" s="570" t="s">
        <v>901</v>
      </c>
      <c r="G1327" s="570"/>
      <c r="H1327" s="571">
        <v>42717</v>
      </c>
      <c r="I1327" s="572" t="s">
        <v>162</v>
      </c>
      <c r="J1327" s="573" t="s">
        <v>105</v>
      </c>
      <c r="K1327" s="574" t="s">
        <v>390</v>
      </c>
      <c r="L1327" s="575" t="s">
        <v>260</v>
      </c>
      <c r="M1327" s="575" t="s">
        <v>261</v>
      </c>
      <c r="N1327" s="576"/>
      <c r="O1327" s="577">
        <v>3.12</v>
      </c>
      <c r="P1327" s="578">
        <v>0</v>
      </c>
      <c r="Q1327" s="579">
        <v>0</v>
      </c>
      <c r="R1327" s="580">
        <v>0.98</v>
      </c>
    </row>
    <row r="1328" spans="1:18" s="306" customFormat="1" ht="12.75" customHeight="1" x14ac:dyDescent="0.25">
      <c r="A1328" s="565">
        <v>49071</v>
      </c>
      <c r="B1328" s="566" t="s">
        <v>1649</v>
      </c>
      <c r="C1328" s="567">
        <v>40772</v>
      </c>
      <c r="D1328" s="568" t="s">
        <v>1650</v>
      </c>
      <c r="E1328" s="569" t="s">
        <v>900</v>
      </c>
      <c r="F1328" s="570" t="s">
        <v>901</v>
      </c>
      <c r="G1328" s="570"/>
      <c r="H1328" s="571">
        <v>42717</v>
      </c>
      <c r="I1328" s="572" t="s">
        <v>162</v>
      </c>
      <c r="J1328" s="573" t="s">
        <v>105</v>
      </c>
      <c r="K1328" s="574" t="s">
        <v>93</v>
      </c>
      <c r="L1328" s="575" t="s">
        <v>195</v>
      </c>
      <c r="M1328" s="575" t="s">
        <v>195</v>
      </c>
      <c r="N1328" s="576"/>
      <c r="O1328" s="577">
        <v>1.083</v>
      </c>
      <c r="P1328" s="578">
        <v>0</v>
      </c>
      <c r="Q1328" s="579">
        <v>0</v>
      </c>
      <c r="R1328" s="580">
        <v>0.43099999999999999</v>
      </c>
    </row>
    <row r="1329" spans="1:18" s="306" customFormat="1" ht="12.75" customHeight="1" x14ac:dyDescent="0.25">
      <c r="A1329" s="565">
        <v>49072</v>
      </c>
      <c r="B1329" s="566" t="s">
        <v>1651</v>
      </c>
      <c r="C1329" s="567">
        <v>38657</v>
      </c>
      <c r="D1329" s="568" t="s">
        <v>2707</v>
      </c>
      <c r="E1329" s="569" t="s">
        <v>900</v>
      </c>
      <c r="F1329" s="570" t="s">
        <v>901</v>
      </c>
      <c r="G1329" s="570"/>
      <c r="H1329" s="571">
        <v>42717</v>
      </c>
      <c r="I1329" s="572" t="s">
        <v>162</v>
      </c>
      <c r="J1329" s="573" t="s">
        <v>105</v>
      </c>
      <c r="K1329" s="574" t="s">
        <v>84</v>
      </c>
      <c r="L1329" s="575" t="s">
        <v>260</v>
      </c>
      <c r="M1329" s="575" t="s">
        <v>261</v>
      </c>
      <c r="N1329" s="576"/>
      <c r="O1329" s="577">
        <v>1.5</v>
      </c>
      <c r="P1329" s="578">
        <v>0</v>
      </c>
      <c r="Q1329" s="579">
        <v>0</v>
      </c>
      <c r="R1329" s="580">
        <v>0.64900000000000002</v>
      </c>
    </row>
    <row r="1330" spans="1:18" s="306" customFormat="1" ht="12.75" customHeight="1" x14ac:dyDescent="0.25">
      <c r="A1330" s="565">
        <v>49073</v>
      </c>
      <c r="B1330" s="566" t="s">
        <v>1652</v>
      </c>
      <c r="C1330" s="567"/>
      <c r="D1330" s="568" t="s">
        <v>3791</v>
      </c>
      <c r="E1330" s="569" t="s">
        <v>900</v>
      </c>
      <c r="F1330" s="570" t="s">
        <v>901</v>
      </c>
      <c r="G1330" s="570"/>
      <c r="H1330" s="571">
        <v>42718</v>
      </c>
      <c r="I1330" s="572" t="s">
        <v>162</v>
      </c>
      <c r="J1330" s="573" t="s">
        <v>105</v>
      </c>
      <c r="K1330" s="574" t="s">
        <v>140</v>
      </c>
      <c r="L1330" s="575" t="s">
        <v>195</v>
      </c>
      <c r="M1330" s="575" t="s">
        <v>195</v>
      </c>
      <c r="N1330" s="576"/>
      <c r="O1330" s="577">
        <v>1</v>
      </c>
      <c r="P1330" s="578">
        <v>0</v>
      </c>
      <c r="Q1330" s="579">
        <v>0</v>
      </c>
      <c r="R1330" s="580">
        <v>0.56699999999999995</v>
      </c>
    </row>
    <row r="1331" spans="1:18" s="306" customFormat="1" ht="12.75" customHeight="1" x14ac:dyDescent="0.25">
      <c r="A1331" s="565">
        <v>49074</v>
      </c>
      <c r="B1331" s="566" t="s">
        <v>1653</v>
      </c>
      <c r="C1331" s="567"/>
      <c r="D1331" s="568" t="s">
        <v>3791</v>
      </c>
      <c r="E1331" s="569" t="s">
        <v>900</v>
      </c>
      <c r="F1331" s="570" t="s">
        <v>901</v>
      </c>
      <c r="G1331" s="570"/>
      <c r="H1331" s="571">
        <v>42718</v>
      </c>
      <c r="I1331" s="572" t="s">
        <v>162</v>
      </c>
      <c r="J1331" s="573" t="s">
        <v>105</v>
      </c>
      <c r="K1331" s="574" t="s">
        <v>140</v>
      </c>
      <c r="L1331" s="575" t="s">
        <v>195</v>
      </c>
      <c r="M1331" s="575" t="s">
        <v>195</v>
      </c>
      <c r="N1331" s="576"/>
      <c r="O1331" s="577">
        <v>0.58299999999999996</v>
      </c>
      <c r="P1331" s="578">
        <v>0</v>
      </c>
      <c r="Q1331" s="579">
        <v>0</v>
      </c>
      <c r="R1331" s="580">
        <v>0.28000000000000003</v>
      </c>
    </row>
    <row r="1332" spans="1:18" s="306" customFormat="1" ht="12.75" customHeight="1" x14ac:dyDescent="0.25">
      <c r="A1332" s="565">
        <v>49075</v>
      </c>
      <c r="B1332" s="566" t="s">
        <v>1654</v>
      </c>
      <c r="C1332" s="567"/>
      <c r="D1332" s="568" t="s">
        <v>3791</v>
      </c>
      <c r="E1332" s="569" t="s">
        <v>900</v>
      </c>
      <c r="F1332" s="570" t="s">
        <v>901</v>
      </c>
      <c r="G1332" s="570"/>
      <c r="H1332" s="571">
        <v>42718</v>
      </c>
      <c r="I1332" s="572" t="s">
        <v>162</v>
      </c>
      <c r="J1332" s="573" t="s">
        <v>105</v>
      </c>
      <c r="K1332" s="574" t="s">
        <v>179</v>
      </c>
      <c r="L1332" s="575" t="s">
        <v>195</v>
      </c>
      <c r="M1332" s="575" t="s">
        <v>195</v>
      </c>
      <c r="N1332" s="576"/>
      <c r="O1332" s="577">
        <v>1</v>
      </c>
      <c r="P1332" s="578">
        <v>0</v>
      </c>
      <c r="Q1332" s="579">
        <v>0</v>
      </c>
      <c r="R1332" s="580">
        <v>0.47599999999999998</v>
      </c>
    </row>
    <row r="1333" spans="1:18" s="306" customFormat="1" ht="12.75" customHeight="1" x14ac:dyDescent="0.25">
      <c r="A1333" s="565">
        <v>49076</v>
      </c>
      <c r="B1333" s="566" t="s">
        <v>1655</v>
      </c>
      <c r="C1333" s="567"/>
      <c r="D1333" s="568" t="s">
        <v>3791</v>
      </c>
      <c r="E1333" s="569" t="s">
        <v>900</v>
      </c>
      <c r="F1333" s="570" t="s">
        <v>901</v>
      </c>
      <c r="G1333" s="570"/>
      <c r="H1333" s="571">
        <v>42718</v>
      </c>
      <c r="I1333" s="572" t="s">
        <v>162</v>
      </c>
      <c r="J1333" s="573" t="s">
        <v>105</v>
      </c>
      <c r="K1333" s="574" t="s">
        <v>140</v>
      </c>
      <c r="L1333" s="575" t="s">
        <v>195</v>
      </c>
      <c r="M1333" s="575" t="s">
        <v>195</v>
      </c>
      <c r="N1333" s="576"/>
      <c r="O1333" s="577">
        <v>0.5</v>
      </c>
      <c r="P1333" s="578">
        <v>0</v>
      </c>
      <c r="Q1333" s="579">
        <v>0</v>
      </c>
      <c r="R1333" s="580">
        <v>0.26200000000000001</v>
      </c>
    </row>
    <row r="1334" spans="1:18" s="306" customFormat="1" ht="12.75" customHeight="1" x14ac:dyDescent="0.25">
      <c r="A1334" s="565">
        <v>49077</v>
      </c>
      <c r="B1334" s="566" t="s">
        <v>1656</v>
      </c>
      <c r="C1334" s="567"/>
      <c r="D1334" s="568" t="s">
        <v>3791</v>
      </c>
      <c r="E1334" s="569" t="s">
        <v>900</v>
      </c>
      <c r="F1334" s="570" t="s">
        <v>901</v>
      </c>
      <c r="G1334" s="570"/>
      <c r="H1334" s="571">
        <v>42718</v>
      </c>
      <c r="I1334" s="572" t="s">
        <v>162</v>
      </c>
      <c r="J1334" s="573" t="s">
        <v>105</v>
      </c>
      <c r="K1334" s="574" t="s">
        <v>118</v>
      </c>
      <c r="L1334" s="575" t="s">
        <v>195</v>
      </c>
      <c r="M1334" s="575" t="s">
        <v>195</v>
      </c>
      <c r="N1334" s="576"/>
      <c r="O1334" s="577">
        <v>0.3</v>
      </c>
      <c r="P1334" s="578">
        <v>0</v>
      </c>
      <c r="Q1334" s="579">
        <v>0</v>
      </c>
      <c r="R1334" s="580">
        <v>0.124</v>
      </c>
    </row>
    <row r="1335" spans="1:18" s="306" customFormat="1" ht="12.75" customHeight="1" x14ac:dyDescent="0.25">
      <c r="A1335" s="565">
        <v>49078</v>
      </c>
      <c r="B1335" s="566" t="s">
        <v>1657</v>
      </c>
      <c r="C1335" s="567"/>
      <c r="D1335" s="568" t="s">
        <v>3791</v>
      </c>
      <c r="E1335" s="569" t="s">
        <v>900</v>
      </c>
      <c r="F1335" s="570" t="s">
        <v>901</v>
      </c>
      <c r="G1335" s="570"/>
      <c r="H1335" s="571">
        <v>42718</v>
      </c>
      <c r="I1335" s="572" t="s">
        <v>162</v>
      </c>
      <c r="J1335" s="573" t="s">
        <v>105</v>
      </c>
      <c r="K1335" s="574" t="s">
        <v>179</v>
      </c>
      <c r="L1335" s="575" t="s">
        <v>195</v>
      </c>
      <c r="M1335" s="575" t="s">
        <v>195</v>
      </c>
      <c r="N1335" s="576"/>
      <c r="O1335" s="577">
        <v>0.75</v>
      </c>
      <c r="P1335" s="578">
        <v>0</v>
      </c>
      <c r="Q1335" s="579">
        <v>0</v>
      </c>
      <c r="R1335" s="580">
        <v>0.45100000000000001</v>
      </c>
    </row>
    <row r="1336" spans="1:18" s="306" customFormat="1" ht="12.75" customHeight="1" x14ac:dyDescent="0.25">
      <c r="A1336" s="565">
        <v>49081</v>
      </c>
      <c r="B1336" s="566" t="s">
        <v>1658</v>
      </c>
      <c r="C1336" s="567"/>
      <c r="D1336" s="568" t="s">
        <v>3791</v>
      </c>
      <c r="E1336" s="569" t="s">
        <v>900</v>
      </c>
      <c r="F1336" s="570" t="s">
        <v>901</v>
      </c>
      <c r="G1336" s="570"/>
      <c r="H1336" s="571">
        <v>42718</v>
      </c>
      <c r="I1336" s="572" t="s">
        <v>162</v>
      </c>
      <c r="J1336" s="573" t="s">
        <v>105</v>
      </c>
      <c r="K1336" s="574" t="s">
        <v>140</v>
      </c>
      <c r="L1336" s="575" t="s">
        <v>195</v>
      </c>
      <c r="M1336" s="575" t="s">
        <v>195</v>
      </c>
      <c r="N1336" s="576"/>
      <c r="O1336" s="577">
        <v>0.5</v>
      </c>
      <c r="P1336" s="578">
        <v>0</v>
      </c>
      <c r="Q1336" s="579">
        <v>0</v>
      </c>
      <c r="R1336" s="580">
        <v>0.184</v>
      </c>
    </row>
    <row r="1337" spans="1:18" s="306" customFormat="1" ht="12.75" customHeight="1" x14ac:dyDescent="0.25">
      <c r="A1337" s="565">
        <v>49082</v>
      </c>
      <c r="B1337" s="566" t="s">
        <v>1659</v>
      </c>
      <c r="C1337" s="567"/>
      <c r="D1337" s="568" t="s">
        <v>3791</v>
      </c>
      <c r="E1337" s="569" t="s">
        <v>900</v>
      </c>
      <c r="F1337" s="570" t="s">
        <v>901</v>
      </c>
      <c r="G1337" s="570"/>
      <c r="H1337" s="571">
        <v>42718</v>
      </c>
      <c r="I1337" s="572" t="s">
        <v>162</v>
      </c>
      <c r="J1337" s="573" t="s">
        <v>105</v>
      </c>
      <c r="K1337" s="574" t="s">
        <v>140</v>
      </c>
      <c r="L1337" s="575" t="s">
        <v>195</v>
      </c>
      <c r="M1337" s="575" t="s">
        <v>195</v>
      </c>
      <c r="N1337" s="576"/>
      <c r="O1337" s="577">
        <v>1</v>
      </c>
      <c r="P1337" s="578">
        <v>0</v>
      </c>
      <c r="Q1337" s="579">
        <v>0</v>
      </c>
      <c r="R1337" s="580">
        <v>0.22500000000000001</v>
      </c>
    </row>
    <row r="1338" spans="1:18" s="306" customFormat="1" ht="12.75" customHeight="1" x14ac:dyDescent="0.25">
      <c r="A1338" s="565">
        <v>49083</v>
      </c>
      <c r="B1338" s="566" t="s">
        <v>1660</v>
      </c>
      <c r="C1338" s="567"/>
      <c r="D1338" s="568" t="s">
        <v>3791</v>
      </c>
      <c r="E1338" s="569" t="s">
        <v>900</v>
      </c>
      <c r="F1338" s="570" t="s">
        <v>901</v>
      </c>
      <c r="G1338" s="570"/>
      <c r="H1338" s="571">
        <v>42718</v>
      </c>
      <c r="I1338" s="572" t="s">
        <v>162</v>
      </c>
      <c r="J1338" s="573" t="s">
        <v>105</v>
      </c>
      <c r="K1338" s="574" t="s">
        <v>93</v>
      </c>
      <c r="L1338" s="575" t="s">
        <v>195</v>
      </c>
      <c r="M1338" s="575" t="s">
        <v>195</v>
      </c>
      <c r="N1338" s="576"/>
      <c r="O1338" s="577">
        <v>0.17299999999999999</v>
      </c>
      <c r="P1338" s="578">
        <v>0</v>
      </c>
      <c r="Q1338" s="579">
        <v>0</v>
      </c>
      <c r="R1338" s="580">
        <v>4.1000000000000002E-2</v>
      </c>
    </row>
    <row r="1339" spans="1:18" s="306" customFormat="1" ht="12.75" customHeight="1" x14ac:dyDescent="0.25">
      <c r="A1339" s="565">
        <v>49084</v>
      </c>
      <c r="B1339" s="566" t="s">
        <v>1661</v>
      </c>
      <c r="C1339" s="567">
        <v>40771</v>
      </c>
      <c r="D1339" s="568" t="s">
        <v>1662</v>
      </c>
      <c r="E1339" s="569" t="s">
        <v>900</v>
      </c>
      <c r="F1339" s="570" t="s">
        <v>901</v>
      </c>
      <c r="G1339" s="570"/>
      <c r="H1339" s="571">
        <v>42718</v>
      </c>
      <c r="I1339" s="572" t="s">
        <v>162</v>
      </c>
      <c r="J1339" s="573" t="s">
        <v>105</v>
      </c>
      <c r="K1339" s="574" t="s">
        <v>93</v>
      </c>
      <c r="L1339" s="575" t="s">
        <v>195</v>
      </c>
      <c r="M1339" s="575" t="s">
        <v>195</v>
      </c>
      <c r="N1339" s="576"/>
      <c r="O1339" s="577">
        <v>0.6</v>
      </c>
      <c r="P1339" s="578">
        <v>0</v>
      </c>
      <c r="Q1339" s="579">
        <v>0</v>
      </c>
      <c r="R1339" s="580">
        <v>0.124</v>
      </c>
    </row>
    <row r="1340" spans="1:18" s="306" customFormat="1" ht="12.75" customHeight="1" x14ac:dyDescent="0.25">
      <c r="A1340" s="565">
        <v>49085</v>
      </c>
      <c r="B1340" s="566" t="s">
        <v>1663</v>
      </c>
      <c r="C1340" s="567">
        <v>40769</v>
      </c>
      <c r="D1340" s="568" t="s">
        <v>1664</v>
      </c>
      <c r="E1340" s="569" t="s">
        <v>900</v>
      </c>
      <c r="F1340" s="570" t="s">
        <v>901</v>
      </c>
      <c r="G1340" s="570"/>
      <c r="H1340" s="571">
        <v>42718</v>
      </c>
      <c r="I1340" s="572" t="s">
        <v>162</v>
      </c>
      <c r="J1340" s="573" t="s">
        <v>105</v>
      </c>
      <c r="K1340" s="574" t="s">
        <v>118</v>
      </c>
      <c r="L1340" s="575" t="s">
        <v>195</v>
      </c>
      <c r="M1340" s="575" t="s">
        <v>195</v>
      </c>
      <c r="N1340" s="576"/>
      <c r="O1340" s="577">
        <v>0.75</v>
      </c>
      <c r="P1340" s="578">
        <v>0</v>
      </c>
      <c r="Q1340" s="579">
        <v>0</v>
      </c>
      <c r="R1340" s="580">
        <v>0.34899999999999998</v>
      </c>
    </row>
    <row r="1341" spans="1:18" s="306" customFormat="1" ht="12.75" customHeight="1" x14ac:dyDescent="0.25">
      <c r="A1341" s="565">
        <v>49086</v>
      </c>
      <c r="B1341" s="566" t="s">
        <v>1665</v>
      </c>
      <c r="C1341" s="567"/>
      <c r="D1341" s="568" t="s">
        <v>3791</v>
      </c>
      <c r="E1341" s="569" t="s">
        <v>900</v>
      </c>
      <c r="F1341" s="570" t="s">
        <v>901</v>
      </c>
      <c r="G1341" s="570"/>
      <c r="H1341" s="571">
        <v>42718</v>
      </c>
      <c r="I1341" s="572" t="s">
        <v>162</v>
      </c>
      <c r="J1341" s="573" t="s">
        <v>105</v>
      </c>
      <c r="K1341" s="574" t="s">
        <v>179</v>
      </c>
      <c r="L1341" s="575" t="s">
        <v>195</v>
      </c>
      <c r="M1341" s="575" t="s">
        <v>195</v>
      </c>
      <c r="N1341" s="576"/>
      <c r="O1341" s="577">
        <v>1</v>
      </c>
      <c r="P1341" s="578">
        <v>0</v>
      </c>
      <c r="Q1341" s="579">
        <v>0</v>
      </c>
      <c r="R1341" s="580">
        <v>0.33300000000000002</v>
      </c>
    </row>
    <row r="1342" spans="1:18" s="306" customFormat="1" ht="12.75" customHeight="1" x14ac:dyDescent="0.25">
      <c r="A1342" s="565">
        <v>49087</v>
      </c>
      <c r="B1342" s="566" t="s">
        <v>1666</v>
      </c>
      <c r="C1342" s="567"/>
      <c r="D1342" s="568" t="s">
        <v>3791</v>
      </c>
      <c r="E1342" s="569" t="s">
        <v>900</v>
      </c>
      <c r="F1342" s="570" t="s">
        <v>901</v>
      </c>
      <c r="G1342" s="570"/>
      <c r="H1342" s="571">
        <v>42718</v>
      </c>
      <c r="I1342" s="572" t="s">
        <v>162</v>
      </c>
      <c r="J1342" s="573" t="s">
        <v>105</v>
      </c>
      <c r="K1342" s="574" t="s">
        <v>140</v>
      </c>
      <c r="L1342" s="575" t="s">
        <v>195</v>
      </c>
      <c r="M1342" s="575" t="s">
        <v>195</v>
      </c>
      <c r="N1342" s="576"/>
      <c r="O1342" s="577">
        <v>0.78300000000000003</v>
      </c>
      <c r="P1342" s="578">
        <v>0</v>
      </c>
      <c r="Q1342" s="579">
        <v>0</v>
      </c>
      <c r="R1342" s="580">
        <v>0.39500000000000002</v>
      </c>
    </row>
    <row r="1343" spans="1:18" s="306" customFormat="1" ht="12.75" customHeight="1" x14ac:dyDescent="0.25">
      <c r="A1343" s="565">
        <v>49088</v>
      </c>
      <c r="B1343" s="566" t="s">
        <v>1667</v>
      </c>
      <c r="C1343" s="567">
        <v>40773</v>
      </c>
      <c r="D1343" s="568" t="s">
        <v>1668</v>
      </c>
      <c r="E1343" s="569" t="s">
        <v>900</v>
      </c>
      <c r="F1343" s="570" t="s">
        <v>901</v>
      </c>
      <c r="G1343" s="570"/>
      <c r="H1343" s="571">
        <v>42718</v>
      </c>
      <c r="I1343" s="572" t="s">
        <v>162</v>
      </c>
      <c r="J1343" s="573" t="s">
        <v>105</v>
      </c>
      <c r="K1343" s="574" t="s">
        <v>118</v>
      </c>
      <c r="L1343" s="575" t="s">
        <v>195</v>
      </c>
      <c r="M1343" s="575" t="s">
        <v>195</v>
      </c>
      <c r="N1343" s="576"/>
      <c r="O1343" s="577">
        <v>0.5</v>
      </c>
      <c r="P1343" s="578">
        <v>0</v>
      </c>
      <c r="Q1343" s="579">
        <v>0</v>
      </c>
      <c r="R1343" s="580">
        <v>0.18</v>
      </c>
    </row>
    <row r="1344" spans="1:18" s="306" customFormat="1" ht="12.75" customHeight="1" x14ac:dyDescent="0.25">
      <c r="A1344" s="565">
        <v>49094</v>
      </c>
      <c r="B1344" s="566" t="s">
        <v>1669</v>
      </c>
      <c r="C1344" s="567"/>
      <c r="D1344" s="568" t="s">
        <v>3791</v>
      </c>
      <c r="E1344" s="569" t="s">
        <v>900</v>
      </c>
      <c r="F1344" s="570" t="s">
        <v>901</v>
      </c>
      <c r="G1344" s="570"/>
      <c r="H1344" s="571">
        <v>42718</v>
      </c>
      <c r="I1344" s="572" t="s">
        <v>162</v>
      </c>
      <c r="J1344" s="573" t="s">
        <v>105</v>
      </c>
      <c r="K1344" s="574" t="s">
        <v>179</v>
      </c>
      <c r="L1344" s="575" t="s">
        <v>195</v>
      </c>
      <c r="M1344" s="575" t="s">
        <v>195</v>
      </c>
      <c r="N1344" s="576"/>
      <c r="O1344" s="577">
        <v>0.13400000000000001</v>
      </c>
      <c r="P1344" s="578">
        <v>0</v>
      </c>
      <c r="Q1344" s="579">
        <v>0</v>
      </c>
      <c r="R1344" s="580">
        <v>6.9000000000000006E-2</v>
      </c>
    </row>
    <row r="1345" spans="1:18" s="306" customFormat="1" ht="12.75" customHeight="1" x14ac:dyDescent="0.25">
      <c r="A1345" s="565">
        <v>49095</v>
      </c>
      <c r="B1345" s="566" t="s">
        <v>1670</v>
      </c>
      <c r="C1345" s="567">
        <v>40767</v>
      </c>
      <c r="D1345" s="568" t="s">
        <v>1173</v>
      </c>
      <c r="E1345" s="569" t="s">
        <v>900</v>
      </c>
      <c r="F1345" s="570" t="s">
        <v>901</v>
      </c>
      <c r="G1345" s="570"/>
      <c r="H1345" s="571">
        <v>42718</v>
      </c>
      <c r="I1345" s="572" t="s">
        <v>162</v>
      </c>
      <c r="J1345" s="573" t="s">
        <v>105</v>
      </c>
      <c r="K1345" s="574" t="s">
        <v>118</v>
      </c>
      <c r="L1345" s="575" t="s">
        <v>195</v>
      </c>
      <c r="M1345" s="575" t="s">
        <v>195</v>
      </c>
      <c r="N1345" s="576"/>
      <c r="O1345" s="577">
        <v>0.5</v>
      </c>
      <c r="P1345" s="578">
        <v>0</v>
      </c>
      <c r="Q1345" s="579">
        <v>0</v>
      </c>
      <c r="R1345" s="580">
        <v>0.29599999999999999</v>
      </c>
    </row>
    <row r="1346" spans="1:18" s="306" customFormat="1" ht="12.75" customHeight="1" x14ac:dyDescent="0.25">
      <c r="A1346" s="565">
        <v>49096</v>
      </c>
      <c r="B1346" s="566" t="s">
        <v>1671</v>
      </c>
      <c r="C1346" s="567"/>
      <c r="D1346" s="568" t="s">
        <v>3791</v>
      </c>
      <c r="E1346" s="569" t="s">
        <v>900</v>
      </c>
      <c r="F1346" s="570" t="s">
        <v>901</v>
      </c>
      <c r="G1346" s="570"/>
      <c r="H1346" s="571">
        <v>42718</v>
      </c>
      <c r="I1346" s="572" t="s">
        <v>162</v>
      </c>
      <c r="J1346" s="573" t="s">
        <v>105</v>
      </c>
      <c r="K1346" s="574" t="s">
        <v>140</v>
      </c>
      <c r="L1346" s="575" t="s">
        <v>195</v>
      </c>
      <c r="M1346" s="575" t="s">
        <v>195</v>
      </c>
      <c r="N1346" s="576"/>
      <c r="O1346" s="577">
        <v>0.2</v>
      </c>
      <c r="P1346" s="578">
        <v>0</v>
      </c>
      <c r="Q1346" s="579">
        <v>0</v>
      </c>
      <c r="R1346" s="580">
        <v>7.2999999999999995E-2</v>
      </c>
    </row>
    <row r="1347" spans="1:18" s="306" customFormat="1" ht="12.75" customHeight="1" x14ac:dyDescent="0.25">
      <c r="A1347" s="565">
        <v>49097</v>
      </c>
      <c r="B1347" s="566" t="s">
        <v>1672</v>
      </c>
      <c r="C1347" s="567"/>
      <c r="D1347" s="568" t="s">
        <v>3791</v>
      </c>
      <c r="E1347" s="569" t="s">
        <v>900</v>
      </c>
      <c r="F1347" s="570" t="s">
        <v>901</v>
      </c>
      <c r="G1347" s="570"/>
      <c r="H1347" s="571">
        <v>42718</v>
      </c>
      <c r="I1347" s="572" t="s">
        <v>162</v>
      </c>
      <c r="J1347" s="573" t="s">
        <v>105</v>
      </c>
      <c r="K1347" s="574" t="s">
        <v>140</v>
      </c>
      <c r="L1347" s="575" t="s">
        <v>195</v>
      </c>
      <c r="M1347" s="575" t="s">
        <v>195</v>
      </c>
      <c r="N1347" s="576"/>
      <c r="O1347" s="577">
        <v>0.13</v>
      </c>
      <c r="P1347" s="578">
        <v>0</v>
      </c>
      <c r="Q1347" s="579">
        <v>0</v>
      </c>
      <c r="R1347" s="580">
        <v>6.2E-2</v>
      </c>
    </row>
    <row r="1348" spans="1:18" s="306" customFormat="1" ht="12.75" customHeight="1" x14ac:dyDescent="0.25">
      <c r="A1348" s="565">
        <v>49197</v>
      </c>
      <c r="B1348" s="566" t="s">
        <v>1673</v>
      </c>
      <c r="C1348" s="567"/>
      <c r="D1348" s="568" t="s">
        <v>3791</v>
      </c>
      <c r="E1348" s="569" t="s">
        <v>900</v>
      </c>
      <c r="F1348" s="570" t="s">
        <v>901</v>
      </c>
      <c r="G1348" s="570"/>
      <c r="H1348" s="571">
        <v>42723</v>
      </c>
      <c r="I1348" s="572" t="s">
        <v>537</v>
      </c>
      <c r="J1348" s="573" t="s">
        <v>105</v>
      </c>
      <c r="K1348" s="574" t="s">
        <v>390</v>
      </c>
      <c r="L1348" s="575" t="s">
        <v>195</v>
      </c>
      <c r="M1348" s="575" t="s">
        <v>195</v>
      </c>
      <c r="N1348" s="576"/>
      <c r="O1348" s="577">
        <v>0.18</v>
      </c>
      <c r="P1348" s="578">
        <v>0</v>
      </c>
      <c r="Q1348" s="579">
        <v>0</v>
      </c>
      <c r="R1348" s="580">
        <v>6.0999999999999999E-2</v>
      </c>
    </row>
    <row r="1349" spans="1:18" s="306" customFormat="1" ht="12.75" customHeight="1" x14ac:dyDescent="0.25">
      <c r="A1349" s="565">
        <v>49198</v>
      </c>
      <c r="B1349" s="566" t="s">
        <v>4043</v>
      </c>
      <c r="C1349" s="567"/>
      <c r="D1349" s="568" t="s">
        <v>3791</v>
      </c>
      <c r="E1349" s="569" t="s">
        <v>900</v>
      </c>
      <c r="F1349" s="570" t="s">
        <v>901</v>
      </c>
      <c r="G1349" s="570"/>
      <c r="H1349" s="571">
        <v>42724</v>
      </c>
      <c r="I1349" s="572" t="s">
        <v>537</v>
      </c>
      <c r="J1349" s="573" t="s">
        <v>105</v>
      </c>
      <c r="K1349" s="574" t="s">
        <v>179</v>
      </c>
      <c r="L1349" s="575" t="s">
        <v>195</v>
      </c>
      <c r="M1349" s="575" t="s">
        <v>195</v>
      </c>
      <c r="N1349" s="576"/>
      <c r="O1349" s="577">
        <v>0.14399999999999999</v>
      </c>
      <c r="P1349" s="578">
        <v>0</v>
      </c>
      <c r="Q1349" s="579">
        <v>0</v>
      </c>
      <c r="R1349" s="580">
        <v>0</v>
      </c>
    </row>
    <row r="1350" spans="1:18" s="306" customFormat="1" ht="12.75" customHeight="1" x14ac:dyDescent="0.25">
      <c r="A1350" s="565">
        <v>49202</v>
      </c>
      <c r="B1350" s="566" t="s">
        <v>4044</v>
      </c>
      <c r="C1350" s="567"/>
      <c r="D1350" s="568" t="s">
        <v>3791</v>
      </c>
      <c r="E1350" s="569" t="s">
        <v>900</v>
      </c>
      <c r="F1350" s="570" t="s">
        <v>901</v>
      </c>
      <c r="G1350" s="570"/>
      <c r="H1350" s="571">
        <v>42724</v>
      </c>
      <c r="I1350" s="572" t="s">
        <v>537</v>
      </c>
      <c r="J1350" s="573" t="s">
        <v>105</v>
      </c>
      <c r="K1350" s="574" t="s">
        <v>124</v>
      </c>
      <c r="L1350" s="575" t="s">
        <v>163</v>
      </c>
      <c r="M1350" s="575" t="s">
        <v>107</v>
      </c>
      <c r="N1350" s="576"/>
      <c r="O1350" s="577">
        <v>0.1</v>
      </c>
      <c r="P1350" s="578">
        <v>0</v>
      </c>
      <c r="Q1350" s="579">
        <v>0</v>
      </c>
      <c r="R1350" s="580">
        <v>0</v>
      </c>
    </row>
    <row r="1351" spans="1:18" s="306" customFormat="1" ht="12.75" customHeight="1" x14ac:dyDescent="0.25">
      <c r="A1351" s="565">
        <v>49203</v>
      </c>
      <c r="B1351" s="566" t="s">
        <v>4045</v>
      </c>
      <c r="C1351" s="567"/>
      <c r="D1351" s="568" t="s">
        <v>3791</v>
      </c>
      <c r="E1351" s="569" t="s">
        <v>900</v>
      </c>
      <c r="F1351" s="570" t="s">
        <v>901</v>
      </c>
      <c r="G1351" s="570"/>
      <c r="H1351" s="571">
        <v>42724</v>
      </c>
      <c r="I1351" s="572" t="s">
        <v>537</v>
      </c>
      <c r="J1351" s="573" t="s">
        <v>105</v>
      </c>
      <c r="K1351" s="574" t="s">
        <v>124</v>
      </c>
      <c r="L1351" s="575" t="s">
        <v>163</v>
      </c>
      <c r="M1351" s="575" t="s">
        <v>107</v>
      </c>
      <c r="N1351" s="576"/>
      <c r="O1351" s="577">
        <v>0.2</v>
      </c>
      <c r="P1351" s="578">
        <v>0</v>
      </c>
      <c r="Q1351" s="579">
        <v>0</v>
      </c>
      <c r="R1351" s="580">
        <v>0</v>
      </c>
    </row>
    <row r="1352" spans="1:18" s="306" customFormat="1" ht="12.75" customHeight="1" x14ac:dyDescent="0.25">
      <c r="A1352" s="565">
        <v>49213</v>
      </c>
      <c r="B1352" s="566" t="s">
        <v>4046</v>
      </c>
      <c r="C1352" s="567"/>
      <c r="D1352" s="568" t="s">
        <v>3791</v>
      </c>
      <c r="E1352" s="569" t="s">
        <v>900</v>
      </c>
      <c r="F1352" s="570" t="s">
        <v>901</v>
      </c>
      <c r="G1352" s="570"/>
      <c r="H1352" s="571">
        <v>42724</v>
      </c>
      <c r="I1352" s="572" t="s">
        <v>537</v>
      </c>
      <c r="J1352" s="573" t="s">
        <v>105</v>
      </c>
      <c r="K1352" s="574" t="s">
        <v>128</v>
      </c>
      <c r="L1352" s="575" t="s">
        <v>260</v>
      </c>
      <c r="M1352" s="575" t="s">
        <v>261</v>
      </c>
      <c r="N1352" s="576"/>
      <c r="O1352" s="577">
        <v>8.2000000000000003E-2</v>
      </c>
      <c r="P1352" s="578">
        <v>0</v>
      </c>
      <c r="Q1352" s="579">
        <v>0</v>
      </c>
      <c r="R1352" s="580">
        <v>0</v>
      </c>
    </row>
    <row r="1353" spans="1:18" s="306" customFormat="1" ht="12.75" customHeight="1" x14ac:dyDescent="0.25">
      <c r="A1353" s="565">
        <v>49214</v>
      </c>
      <c r="B1353" s="566" t="s">
        <v>1674</v>
      </c>
      <c r="C1353" s="567">
        <v>41149</v>
      </c>
      <c r="D1353" s="568" t="s">
        <v>3106</v>
      </c>
      <c r="E1353" s="569" t="s">
        <v>900</v>
      </c>
      <c r="F1353" s="570" t="s">
        <v>901</v>
      </c>
      <c r="G1353" s="570"/>
      <c r="H1353" s="571">
        <v>42731</v>
      </c>
      <c r="I1353" s="572" t="s">
        <v>537</v>
      </c>
      <c r="J1353" s="573" t="s">
        <v>105</v>
      </c>
      <c r="K1353" s="574" t="s">
        <v>179</v>
      </c>
      <c r="L1353" s="575" t="s">
        <v>92</v>
      </c>
      <c r="M1353" s="575" t="s">
        <v>195</v>
      </c>
      <c r="N1353" s="576"/>
      <c r="O1353" s="577">
        <v>0.47599999999999998</v>
      </c>
      <c r="P1353" s="578">
        <v>0</v>
      </c>
      <c r="Q1353" s="579">
        <v>0</v>
      </c>
      <c r="R1353" s="580">
        <v>0.245</v>
      </c>
    </row>
    <row r="1354" spans="1:18" s="306" customFormat="1" ht="12.75" customHeight="1" x14ac:dyDescent="0.25">
      <c r="A1354" s="565">
        <v>49216</v>
      </c>
      <c r="B1354" s="566" t="s">
        <v>4047</v>
      </c>
      <c r="C1354" s="567"/>
      <c r="D1354" s="568" t="s">
        <v>3791</v>
      </c>
      <c r="E1354" s="569" t="s">
        <v>900</v>
      </c>
      <c r="F1354" s="570" t="s">
        <v>901</v>
      </c>
      <c r="G1354" s="570"/>
      <c r="H1354" s="571">
        <v>42734</v>
      </c>
      <c r="I1354" s="572" t="s">
        <v>537</v>
      </c>
      <c r="J1354" s="573" t="s">
        <v>105</v>
      </c>
      <c r="K1354" s="574" t="s">
        <v>124</v>
      </c>
      <c r="L1354" s="575" t="s">
        <v>92</v>
      </c>
      <c r="M1354" s="575" t="s">
        <v>195</v>
      </c>
      <c r="N1354" s="576"/>
      <c r="O1354" s="577">
        <v>0.38600000000000001</v>
      </c>
      <c r="P1354" s="578">
        <v>0</v>
      </c>
      <c r="Q1354" s="579">
        <v>0</v>
      </c>
      <c r="R1354" s="580">
        <v>0</v>
      </c>
    </row>
    <row r="1355" spans="1:18" s="306" customFormat="1" ht="12.75" customHeight="1" x14ac:dyDescent="0.25">
      <c r="A1355" s="565">
        <v>49217</v>
      </c>
      <c r="B1355" s="566" t="s">
        <v>4048</v>
      </c>
      <c r="C1355" s="567"/>
      <c r="D1355" s="568" t="s">
        <v>3791</v>
      </c>
      <c r="E1355" s="569" t="s">
        <v>900</v>
      </c>
      <c r="F1355" s="570" t="s">
        <v>901</v>
      </c>
      <c r="G1355" s="570"/>
      <c r="H1355" s="571">
        <v>42734</v>
      </c>
      <c r="I1355" s="572" t="s">
        <v>537</v>
      </c>
      <c r="J1355" s="573" t="s">
        <v>105</v>
      </c>
      <c r="K1355" s="574" t="s">
        <v>362</v>
      </c>
      <c r="L1355" s="575" t="s">
        <v>106</v>
      </c>
      <c r="M1355" s="575" t="s">
        <v>107</v>
      </c>
      <c r="N1355" s="576"/>
      <c r="O1355" s="577">
        <v>0.17599999999999999</v>
      </c>
      <c r="P1355" s="578">
        <v>0</v>
      </c>
      <c r="Q1355" s="579">
        <v>0</v>
      </c>
      <c r="R1355" s="580">
        <v>0</v>
      </c>
    </row>
    <row r="1356" spans="1:18" s="306" customFormat="1" ht="12.75" customHeight="1" x14ac:dyDescent="0.25">
      <c r="A1356" s="565">
        <v>49222</v>
      </c>
      <c r="B1356" s="566" t="s">
        <v>1675</v>
      </c>
      <c r="C1356" s="567">
        <v>40640</v>
      </c>
      <c r="D1356" s="568" t="s">
        <v>3559</v>
      </c>
      <c r="E1356" s="569" t="s">
        <v>900</v>
      </c>
      <c r="F1356" s="570" t="s">
        <v>901</v>
      </c>
      <c r="G1356" s="570"/>
      <c r="H1356" s="571">
        <v>42745</v>
      </c>
      <c r="I1356" s="572" t="s">
        <v>534</v>
      </c>
      <c r="J1356" s="573" t="s">
        <v>92</v>
      </c>
      <c r="K1356" s="574" t="s">
        <v>93</v>
      </c>
      <c r="L1356" s="575" t="s">
        <v>92</v>
      </c>
      <c r="M1356" s="575" t="s">
        <v>92</v>
      </c>
      <c r="N1356" s="576"/>
      <c r="O1356" s="577">
        <v>0.153</v>
      </c>
      <c r="P1356" s="578">
        <v>0</v>
      </c>
      <c r="Q1356" s="579">
        <v>0</v>
      </c>
      <c r="R1356" s="580">
        <v>8.3000000000000004E-2</v>
      </c>
    </row>
    <row r="1357" spans="1:18" s="306" customFormat="1" ht="12.75" customHeight="1" x14ac:dyDescent="0.25">
      <c r="A1357" s="565">
        <v>49240</v>
      </c>
      <c r="B1357" s="566" t="s">
        <v>4049</v>
      </c>
      <c r="C1357" s="567"/>
      <c r="D1357" s="568" t="s">
        <v>3791</v>
      </c>
      <c r="E1357" s="569" t="s">
        <v>900</v>
      </c>
      <c r="F1357" s="570" t="s">
        <v>901</v>
      </c>
      <c r="G1357" s="570"/>
      <c r="H1357" s="571">
        <v>42748</v>
      </c>
      <c r="I1357" s="572" t="s">
        <v>537</v>
      </c>
      <c r="J1357" s="573" t="s">
        <v>105</v>
      </c>
      <c r="K1357" s="574" t="s">
        <v>390</v>
      </c>
      <c r="L1357" s="575" t="s">
        <v>195</v>
      </c>
      <c r="M1357" s="575" t="s">
        <v>195</v>
      </c>
      <c r="N1357" s="576"/>
      <c r="O1357" s="577">
        <v>0.183</v>
      </c>
      <c r="P1357" s="578">
        <v>0</v>
      </c>
      <c r="Q1357" s="579">
        <v>0</v>
      </c>
      <c r="R1357" s="580">
        <v>0</v>
      </c>
    </row>
    <row r="1358" spans="1:18" s="306" customFormat="1" ht="12.75" customHeight="1" x14ac:dyDescent="0.25">
      <c r="A1358" s="565">
        <v>49241</v>
      </c>
      <c r="B1358" s="566" t="s">
        <v>1676</v>
      </c>
      <c r="C1358" s="567">
        <v>38925</v>
      </c>
      <c r="D1358" s="568" t="s">
        <v>3560</v>
      </c>
      <c r="E1358" s="569" t="s">
        <v>900</v>
      </c>
      <c r="F1358" s="570" t="s">
        <v>901</v>
      </c>
      <c r="G1358" s="570"/>
      <c r="H1358" s="571">
        <v>42753</v>
      </c>
      <c r="I1358" s="572" t="s">
        <v>534</v>
      </c>
      <c r="J1358" s="573" t="s">
        <v>92</v>
      </c>
      <c r="K1358" s="574" t="s">
        <v>93</v>
      </c>
      <c r="L1358" s="575" t="s">
        <v>92</v>
      </c>
      <c r="M1358" s="575" t="s">
        <v>92</v>
      </c>
      <c r="N1358" s="576"/>
      <c r="O1358" s="577">
        <v>0.19600000000000001</v>
      </c>
      <c r="P1358" s="578">
        <v>0</v>
      </c>
      <c r="Q1358" s="579">
        <v>0</v>
      </c>
      <c r="R1358" s="580">
        <v>9.8000000000000004E-2</v>
      </c>
    </row>
    <row r="1359" spans="1:18" s="306" customFormat="1" ht="12.75" customHeight="1" x14ac:dyDescent="0.25">
      <c r="A1359" s="565">
        <v>49242</v>
      </c>
      <c r="B1359" s="566" t="s">
        <v>4050</v>
      </c>
      <c r="C1359" s="567"/>
      <c r="D1359" s="568" t="s">
        <v>3791</v>
      </c>
      <c r="E1359" s="569" t="s">
        <v>900</v>
      </c>
      <c r="F1359" s="570" t="s">
        <v>901</v>
      </c>
      <c r="G1359" s="570"/>
      <c r="H1359" s="571">
        <v>42749</v>
      </c>
      <c r="I1359" s="572" t="s">
        <v>537</v>
      </c>
      <c r="J1359" s="573" t="s">
        <v>105</v>
      </c>
      <c r="K1359" s="574" t="s">
        <v>124</v>
      </c>
      <c r="L1359" s="575" t="s">
        <v>163</v>
      </c>
      <c r="M1359" s="575" t="s">
        <v>107</v>
      </c>
      <c r="N1359" s="576"/>
      <c r="O1359" s="577">
        <v>0.10100000000000001</v>
      </c>
      <c r="P1359" s="578">
        <v>0</v>
      </c>
      <c r="Q1359" s="579">
        <v>0</v>
      </c>
      <c r="R1359" s="580">
        <v>0</v>
      </c>
    </row>
    <row r="1360" spans="1:18" s="306" customFormat="1" ht="12.75" customHeight="1" x14ac:dyDescent="0.25">
      <c r="A1360" s="565">
        <v>49243</v>
      </c>
      <c r="B1360" s="566" t="s">
        <v>1677</v>
      </c>
      <c r="C1360" s="567">
        <v>38707</v>
      </c>
      <c r="D1360" s="568" t="s">
        <v>2720</v>
      </c>
      <c r="E1360" s="569" t="s">
        <v>900</v>
      </c>
      <c r="F1360" s="570" t="s">
        <v>901</v>
      </c>
      <c r="G1360" s="570"/>
      <c r="H1360" s="571">
        <v>42754</v>
      </c>
      <c r="I1360" s="572" t="s">
        <v>537</v>
      </c>
      <c r="J1360" s="573" t="s">
        <v>105</v>
      </c>
      <c r="K1360" s="574" t="s">
        <v>179</v>
      </c>
      <c r="L1360" s="575" t="s">
        <v>195</v>
      </c>
      <c r="M1360" s="575" t="s">
        <v>195</v>
      </c>
      <c r="N1360" s="576"/>
      <c r="O1360" s="577">
        <v>0.996</v>
      </c>
      <c r="P1360" s="578">
        <v>0</v>
      </c>
      <c r="Q1360" s="579">
        <v>0</v>
      </c>
      <c r="R1360" s="580">
        <v>0.27</v>
      </c>
    </row>
    <row r="1361" spans="1:18" s="306" customFormat="1" ht="12.75" customHeight="1" x14ac:dyDescent="0.25">
      <c r="A1361" s="565">
        <v>49244</v>
      </c>
      <c r="B1361" s="566" t="s">
        <v>1678</v>
      </c>
      <c r="C1361" s="567">
        <v>38706</v>
      </c>
      <c r="D1361" s="568" t="s">
        <v>2719</v>
      </c>
      <c r="E1361" s="569" t="s">
        <v>900</v>
      </c>
      <c r="F1361" s="570" t="s">
        <v>901</v>
      </c>
      <c r="G1361" s="570"/>
      <c r="H1361" s="571">
        <v>42754</v>
      </c>
      <c r="I1361" s="572" t="s">
        <v>537</v>
      </c>
      <c r="J1361" s="573" t="s">
        <v>105</v>
      </c>
      <c r="K1361" s="574" t="s">
        <v>124</v>
      </c>
      <c r="L1361" s="575" t="s">
        <v>163</v>
      </c>
      <c r="M1361" s="575" t="s">
        <v>107</v>
      </c>
      <c r="N1361" s="576"/>
      <c r="O1361" s="577">
        <v>0.67200000000000004</v>
      </c>
      <c r="P1361" s="578">
        <v>0</v>
      </c>
      <c r="Q1361" s="579">
        <v>0</v>
      </c>
      <c r="R1361" s="580">
        <v>0.20799999999999999</v>
      </c>
    </row>
    <row r="1362" spans="1:18" s="306" customFormat="1" ht="12.75" customHeight="1" x14ac:dyDescent="0.25">
      <c r="A1362" s="565">
        <v>49245</v>
      </c>
      <c r="B1362" s="566" t="s">
        <v>1679</v>
      </c>
      <c r="C1362" s="567">
        <v>38708</v>
      </c>
      <c r="D1362" s="568" t="s">
        <v>2721</v>
      </c>
      <c r="E1362" s="569" t="s">
        <v>900</v>
      </c>
      <c r="F1362" s="570" t="s">
        <v>901</v>
      </c>
      <c r="G1362" s="570"/>
      <c r="H1362" s="571">
        <v>42755</v>
      </c>
      <c r="I1362" s="572" t="s">
        <v>537</v>
      </c>
      <c r="J1362" s="573" t="s">
        <v>105</v>
      </c>
      <c r="K1362" s="574" t="s">
        <v>84</v>
      </c>
      <c r="L1362" s="575" t="s">
        <v>163</v>
      </c>
      <c r="M1362" s="575" t="s">
        <v>107</v>
      </c>
      <c r="N1362" s="576"/>
      <c r="O1362" s="577">
        <v>0.996</v>
      </c>
      <c r="P1362" s="578">
        <v>0</v>
      </c>
      <c r="Q1362" s="579">
        <v>0</v>
      </c>
      <c r="R1362" s="580">
        <v>0.39800000000000002</v>
      </c>
    </row>
    <row r="1363" spans="1:18" s="306" customFormat="1" ht="12.75" customHeight="1" x14ac:dyDescent="0.25">
      <c r="A1363" s="565">
        <v>49247</v>
      </c>
      <c r="B1363" s="566" t="s">
        <v>1680</v>
      </c>
      <c r="C1363" s="567">
        <v>38699</v>
      </c>
      <c r="D1363" s="568" t="s">
        <v>2714</v>
      </c>
      <c r="E1363" s="569" t="s">
        <v>900</v>
      </c>
      <c r="F1363" s="570" t="s">
        <v>901</v>
      </c>
      <c r="G1363" s="570"/>
      <c r="H1363" s="571">
        <v>42755</v>
      </c>
      <c r="I1363" s="572" t="s">
        <v>537</v>
      </c>
      <c r="J1363" s="573" t="s">
        <v>105</v>
      </c>
      <c r="K1363" s="574" t="s">
        <v>140</v>
      </c>
      <c r="L1363" s="575" t="s">
        <v>195</v>
      </c>
      <c r="M1363" s="575" t="s">
        <v>195</v>
      </c>
      <c r="N1363" s="576"/>
      <c r="O1363" s="577">
        <v>0.996</v>
      </c>
      <c r="P1363" s="578">
        <v>0</v>
      </c>
      <c r="Q1363" s="579">
        <v>0</v>
      </c>
      <c r="R1363" s="580">
        <v>0</v>
      </c>
    </row>
    <row r="1364" spans="1:18" s="306" customFormat="1" ht="12.75" customHeight="1" x14ac:dyDescent="0.25">
      <c r="A1364" s="565">
        <v>49248</v>
      </c>
      <c r="B1364" s="566" t="s">
        <v>1681</v>
      </c>
      <c r="C1364" s="567">
        <v>41336</v>
      </c>
      <c r="D1364" s="568" t="s">
        <v>3242</v>
      </c>
      <c r="E1364" s="569" t="s">
        <v>900</v>
      </c>
      <c r="F1364" s="570" t="s">
        <v>901</v>
      </c>
      <c r="G1364" s="570"/>
      <c r="H1364" s="571">
        <v>42754</v>
      </c>
      <c r="I1364" s="572" t="s">
        <v>537</v>
      </c>
      <c r="J1364" s="573" t="s">
        <v>105</v>
      </c>
      <c r="K1364" s="574" t="s">
        <v>218</v>
      </c>
      <c r="L1364" s="575" t="s">
        <v>106</v>
      </c>
      <c r="M1364" s="575" t="s">
        <v>107</v>
      </c>
      <c r="N1364" s="576"/>
      <c r="O1364" s="577">
        <v>0.496</v>
      </c>
      <c r="P1364" s="578">
        <v>0</v>
      </c>
      <c r="Q1364" s="579">
        <v>0</v>
      </c>
      <c r="R1364" s="580">
        <v>0.251</v>
      </c>
    </row>
    <row r="1365" spans="1:18" s="306" customFormat="1" ht="12.75" customHeight="1" x14ac:dyDescent="0.25">
      <c r="A1365" s="565">
        <v>49249</v>
      </c>
      <c r="B1365" s="566" t="s">
        <v>4051</v>
      </c>
      <c r="C1365" s="567"/>
      <c r="D1365" s="568" t="s">
        <v>3791</v>
      </c>
      <c r="E1365" s="569" t="s">
        <v>900</v>
      </c>
      <c r="F1365" s="570" t="s">
        <v>901</v>
      </c>
      <c r="G1365" s="570"/>
      <c r="H1365" s="571">
        <v>42754</v>
      </c>
      <c r="I1365" s="572" t="s">
        <v>537</v>
      </c>
      <c r="J1365" s="573" t="s">
        <v>105</v>
      </c>
      <c r="K1365" s="574" t="s">
        <v>218</v>
      </c>
      <c r="L1365" s="575" t="s">
        <v>106</v>
      </c>
      <c r="M1365" s="575" t="s">
        <v>107</v>
      </c>
      <c r="N1365" s="576"/>
      <c r="O1365" s="577">
        <v>0.46800000000000003</v>
      </c>
      <c r="P1365" s="578">
        <v>0</v>
      </c>
      <c r="Q1365" s="579">
        <v>0</v>
      </c>
      <c r="R1365" s="580">
        <v>0</v>
      </c>
    </row>
    <row r="1366" spans="1:18" s="306" customFormat="1" ht="12.75" customHeight="1" x14ac:dyDescent="0.25">
      <c r="A1366" s="565">
        <v>49250</v>
      </c>
      <c r="B1366" s="566" t="s">
        <v>4052</v>
      </c>
      <c r="C1366" s="567"/>
      <c r="D1366" s="568" t="s">
        <v>3791</v>
      </c>
      <c r="E1366" s="569" t="s">
        <v>900</v>
      </c>
      <c r="F1366" s="570" t="s">
        <v>901</v>
      </c>
      <c r="G1366" s="570"/>
      <c r="H1366" s="571">
        <v>42753</v>
      </c>
      <c r="I1366" s="572" t="s">
        <v>537</v>
      </c>
      <c r="J1366" s="573" t="s">
        <v>105</v>
      </c>
      <c r="K1366" s="574" t="s">
        <v>112</v>
      </c>
      <c r="L1366" s="575" t="s">
        <v>106</v>
      </c>
      <c r="M1366" s="575" t="s">
        <v>107</v>
      </c>
      <c r="N1366" s="576"/>
      <c r="O1366" s="577">
        <v>0.08</v>
      </c>
      <c r="P1366" s="578">
        <v>0</v>
      </c>
      <c r="Q1366" s="579">
        <v>0</v>
      </c>
      <c r="R1366" s="580">
        <v>0</v>
      </c>
    </row>
    <row r="1367" spans="1:18" s="306" customFormat="1" ht="12.75" customHeight="1" x14ac:dyDescent="0.25">
      <c r="A1367" s="565">
        <v>49251</v>
      </c>
      <c r="B1367" s="566" t="s">
        <v>1682</v>
      </c>
      <c r="C1367" s="567">
        <v>41040</v>
      </c>
      <c r="D1367" s="568" t="s">
        <v>3025</v>
      </c>
      <c r="E1367" s="569" t="s">
        <v>900</v>
      </c>
      <c r="F1367" s="570" t="s">
        <v>901</v>
      </c>
      <c r="G1367" s="570"/>
      <c r="H1367" s="571">
        <v>42755</v>
      </c>
      <c r="I1367" s="572" t="s">
        <v>537</v>
      </c>
      <c r="J1367" s="573" t="s">
        <v>105</v>
      </c>
      <c r="K1367" s="574" t="s">
        <v>124</v>
      </c>
      <c r="L1367" s="575" t="s">
        <v>92</v>
      </c>
      <c r="M1367" s="575" t="s">
        <v>195</v>
      </c>
      <c r="N1367" s="576"/>
      <c r="O1367" s="577">
        <v>1.95</v>
      </c>
      <c r="P1367" s="578">
        <v>0</v>
      </c>
      <c r="Q1367" s="579">
        <v>0</v>
      </c>
      <c r="R1367" s="580">
        <v>1.0549999999999999</v>
      </c>
    </row>
    <row r="1368" spans="1:18" s="306" customFormat="1" ht="12.75" customHeight="1" x14ac:dyDescent="0.25">
      <c r="A1368" s="565">
        <v>49252</v>
      </c>
      <c r="B1368" s="566" t="s">
        <v>1683</v>
      </c>
      <c r="C1368" s="567"/>
      <c r="D1368" s="568" t="s">
        <v>3791</v>
      </c>
      <c r="E1368" s="569" t="s">
        <v>900</v>
      </c>
      <c r="F1368" s="570" t="s">
        <v>901</v>
      </c>
      <c r="G1368" s="570"/>
      <c r="H1368" s="571">
        <v>42755</v>
      </c>
      <c r="I1368" s="572" t="s">
        <v>537</v>
      </c>
      <c r="J1368" s="573" t="s">
        <v>105</v>
      </c>
      <c r="K1368" s="574" t="s">
        <v>124</v>
      </c>
      <c r="L1368" s="575" t="s">
        <v>92</v>
      </c>
      <c r="M1368" s="575" t="s">
        <v>195</v>
      </c>
      <c r="N1368" s="576"/>
      <c r="O1368" s="577">
        <v>1</v>
      </c>
      <c r="P1368" s="578">
        <v>0</v>
      </c>
      <c r="Q1368" s="579">
        <v>0</v>
      </c>
      <c r="R1368" s="580">
        <v>0.59</v>
      </c>
    </row>
    <row r="1369" spans="1:18" s="306" customFormat="1" ht="12.75" customHeight="1" x14ac:dyDescent="0.25">
      <c r="A1369" s="565">
        <v>49253</v>
      </c>
      <c r="B1369" s="566" t="s">
        <v>1684</v>
      </c>
      <c r="C1369" s="567"/>
      <c r="D1369" s="568" t="s">
        <v>3791</v>
      </c>
      <c r="E1369" s="569" t="s">
        <v>900</v>
      </c>
      <c r="F1369" s="570" t="s">
        <v>901</v>
      </c>
      <c r="G1369" s="570"/>
      <c r="H1369" s="571">
        <v>42755</v>
      </c>
      <c r="I1369" s="572" t="s">
        <v>537</v>
      </c>
      <c r="J1369" s="573" t="s">
        <v>105</v>
      </c>
      <c r="K1369" s="574" t="s">
        <v>124</v>
      </c>
      <c r="L1369" s="575" t="s">
        <v>92</v>
      </c>
      <c r="M1369" s="575" t="s">
        <v>195</v>
      </c>
      <c r="N1369" s="576"/>
      <c r="O1369" s="577">
        <v>0.27</v>
      </c>
      <c r="P1369" s="578">
        <v>0</v>
      </c>
      <c r="Q1369" s="579">
        <v>0</v>
      </c>
      <c r="R1369" s="580">
        <v>6.8000000000000005E-2</v>
      </c>
    </row>
    <row r="1370" spans="1:18" s="306" customFormat="1" ht="12.75" customHeight="1" x14ac:dyDescent="0.25">
      <c r="A1370" s="565">
        <v>49254</v>
      </c>
      <c r="B1370" s="566" t="s">
        <v>1685</v>
      </c>
      <c r="C1370" s="567">
        <v>38950</v>
      </c>
      <c r="D1370" s="568" t="s">
        <v>3561</v>
      </c>
      <c r="E1370" s="569" t="s">
        <v>900</v>
      </c>
      <c r="F1370" s="570" t="s">
        <v>901</v>
      </c>
      <c r="G1370" s="570"/>
      <c r="H1370" s="571">
        <v>42755</v>
      </c>
      <c r="I1370" s="572" t="s">
        <v>534</v>
      </c>
      <c r="J1370" s="573" t="s">
        <v>92</v>
      </c>
      <c r="K1370" s="574" t="s">
        <v>93</v>
      </c>
      <c r="L1370" s="575" t="s">
        <v>92</v>
      </c>
      <c r="M1370" s="575" t="s">
        <v>92</v>
      </c>
      <c r="N1370" s="576"/>
      <c r="O1370" s="577">
        <v>0.19600000000000001</v>
      </c>
      <c r="P1370" s="578">
        <v>0</v>
      </c>
      <c r="Q1370" s="579">
        <v>0</v>
      </c>
      <c r="R1370" s="580">
        <v>0.11</v>
      </c>
    </row>
    <row r="1371" spans="1:18" s="306" customFormat="1" ht="12.75" customHeight="1" x14ac:dyDescent="0.25">
      <c r="A1371" s="565">
        <v>49255</v>
      </c>
      <c r="B1371" s="566" t="s">
        <v>1686</v>
      </c>
      <c r="C1371" s="567"/>
      <c r="D1371" s="568" t="s">
        <v>3791</v>
      </c>
      <c r="E1371" s="569" t="s">
        <v>900</v>
      </c>
      <c r="F1371" s="570" t="s">
        <v>901</v>
      </c>
      <c r="G1371" s="570"/>
      <c r="H1371" s="571">
        <v>42759</v>
      </c>
      <c r="I1371" s="572" t="s">
        <v>537</v>
      </c>
      <c r="J1371" s="573" t="s">
        <v>105</v>
      </c>
      <c r="K1371" s="574" t="s">
        <v>128</v>
      </c>
      <c r="L1371" s="575" t="s">
        <v>260</v>
      </c>
      <c r="M1371" s="575" t="s">
        <v>261</v>
      </c>
      <c r="N1371" s="576"/>
      <c r="O1371" s="577">
        <v>0.187</v>
      </c>
      <c r="P1371" s="578">
        <v>0</v>
      </c>
      <c r="Q1371" s="579">
        <v>0</v>
      </c>
      <c r="R1371" s="580">
        <v>1.9E-2</v>
      </c>
    </row>
    <row r="1372" spans="1:18" s="306" customFormat="1" ht="12.75" customHeight="1" x14ac:dyDescent="0.25">
      <c r="A1372" s="565">
        <v>49256</v>
      </c>
      <c r="B1372" s="566" t="s">
        <v>1687</v>
      </c>
      <c r="C1372" s="567">
        <v>38949</v>
      </c>
      <c r="D1372" s="568" t="s">
        <v>3562</v>
      </c>
      <c r="E1372" s="569" t="s">
        <v>900</v>
      </c>
      <c r="F1372" s="570" t="s">
        <v>901</v>
      </c>
      <c r="G1372" s="570"/>
      <c r="H1372" s="571">
        <v>42758</v>
      </c>
      <c r="I1372" s="572" t="s">
        <v>534</v>
      </c>
      <c r="J1372" s="573" t="s">
        <v>92</v>
      </c>
      <c r="K1372" s="574" t="s">
        <v>93</v>
      </c>
      <c r="L1372" s="575" t="s">
        <v>92</v>
      </c>
      <c r="M1372" s="575" t="s">
        <v>92</v>
      </c>
      <c r="N1372" s="576"/>
      <c r="O1372" s="577">
        <v>0.19600000000000001</v>
      </c>
      <c r="P1372" s="578">
        <v>0</v>
      </c>
      <c r="Q1372" s="579">
        <v>0</v>
      </c>
      <c r="R1372" s="580">
        <v>0.11</v>
      </c>
    </row>
    <row r="1373" spans="1:18" s="306" customFormat="1" ht="12.75" customHeight="1" x14ac:dyDescent="0.25">
      <c r="A1373" s="565">
        <v>49260</v>
      </c>
      <c r="B1373" s="566" t="s">
        <v>1688</v>
      </c>
      <c r="C1373" s="567"/>
      <c r="D1373" s="568" t="s">
        <v>3791</v>
      </c>
      <c r="E1373" s="569" t="s">
        <v>900</v>
      </c>
      <c r="F1373" s="570" t="s">
        <v>901</v>
      </c>
      <c r="G1373" s="570"/>
      <c r="H1373" s="571">
        <v>42760</v>
      </c>
      <c r="I1373" s="572" t="s">
        <v>537</v>
      </c>
      <c r="J1373" s="573" t="s">
        <v>105</v>
      </c>
      <c r="K1373" s="574" t="s">
        <v>218</v>
      </c>
      <c r="L1373" s="575" t="s">
        <v>106</v>
      </c>
      <c r="M1373" s="575" t="s">
        <v>107</v>
      </c>
      <c r="N1373" s="576"/>
      <c r="O1373" s="577">
        <v>0.11</v>
      </c>
      <c r="P1373" s="578">
        <v>0</v>
      </c>
      <c r="Q1373" s="579">
        <v>0</v>
      </c>
      <c r="R1373" s="580">
        <v>3.7999999999999999E-2</v>
      </c>
    </row>
    <row r="1374" spans="1:18" s="306" customFormat="1" ht="12.75" customHeight="1" x14ac:dyDescent="0.25">
      <c r="A1374" s="565">
        <v>49276</v>
      </c>
      <c r="B1374" s="566" t="s">
        <v>1689</v>
      </c>
      <c r="C1374" s="567"/>
      <c r="D1374" s="568" t="s">
        <v>3791</v>
      </c>
      <c r="E1374" s="569" t="s">
        <v>900</v>
      </c>
      <c r="F1374" s="570" t="s">
        <v>901</v>
      </c>
      <c r="G1374" s="570"/>
      <c r="H1374" s="571">
        <v>42761</v>
      </c>
      <c r="I1374" s="572" t="s">
        <v>537</v>
      </c>
      <c r="J1374" s="573" t="s">
        <v>105</v>
      </c>
      <c r="K1374" s="574" t="s">
        <v>218</v>
      </c>
      <c r="L1374" s="575" t="s">
        <v>106</v>
      </c>
      <c r="M1374" s="575" t="s">
        <v>107</v>
      </c>
      <c r="N1374" s="576"/>
      <c r="O1374" s="577">
        <v>8.5999999999999993E-2</v>
      </c>
      <c r="P1374" s="578">
        <v>0</v>
      </c>
      <c r="Q1374" s="579">
        <v>0</v>
      </c>
      <c r="R1374" s="580">
        <v>8.0000000000000002E-3</v>
      </c>
    </row>
    <row r="1375" spans="1:18" s="306" customFormat="1" ht="12.75" customHeight="1" x14ac:dyDescent="0.25">
      <c r="A1375" s="565">
        <v>49277</v>
      </c>
      <c r="B1375" s="566" t="s">
        <v>1690</v>
      </c>
      <c r="C1375" s="567">
        <v>41275</v>
      </c>
      <c r="D1375" s="568" t="s">
        <v>3200</v>
      </c>
      <c r="E1375" s="569" t="s">
        <v>900</v>
      </c>
      <c r="F1375" s="570" t="s">
        <v>901</v>
      </c>
      <c r="G1375" s="570"/>
      <c r="H1375" s="571">
        <v>42761</v>
      </c>
      <c r="I1375" s="572" t="s">
        <v>537</v>
      </c>
      <c r="J1375" s="573" t="s">
        <v>105</v>
      </c>
      <c r="K1375" s="574" t="s">
        <v>362</v>
      </c>
      <c r="L1375" s="575" t="s">
        <v>106</v>
      </c>
      <c r="M1375" s="575" t="s">
        <v>107</v>
      </c>
      <c r="N1375" s="576"/>
      <c r="O1375" s="577">
        <v>0.45</v>
      </c>
      <c r="P1375" s="578">
        <v>0</v>
      </c>
      <c r="Q1375" s="579">
        <v>0</v>
      </c>
      <c r="R1375" s="580">
        <v>0.28000000000000003</v>
      </c>
    </row>
    <row r="1376" spans="1:18" s="306" customFormat="1" ht="12.75" customHeight="1" x14ac:dyDescent="0.25">
      <c r="A1376" s="565">
        <v>49278</v>
      </c>
      <c r="B1376" s="566" t="s">
        <v>1691</v>
      </c>
      <c r="C1376" s="567">
        <v>41276</v>
      </c>
      <c r="D1376" s="568" t="s">
        <v>3201</v>
      </c>
      <c r="E1376" s="569" t="s">
        <v>900</v>
      </c>
      <c r="F1376" s="570" t="s">
        <v>901</v>
      </c>
      <c r="G1376" s="570"/>
      <c r="H1376" s="571">
        <v>42767</v>
      </c>
      <c r="I1376" s="572" t="s">
        <v>537</v>
      </c>
      <c r="J1376" s="573" t="s">
        <v>105</v>
      </c>
      <c r="K1376" s="574" t="s">
        <v>362</v>
      </c>
      <c r="L1376" s="575" t="s">
        <v>106</v>
      </c>
      <c r="M1376" s="575" t="s">
        <v>107</v>
      </c>
      <c r="N1376" s="576"/>
      <c r="O1376" s="577">
        <v>0.45</v>
      </c>
      <c r="P1376" s="578">
        <v>0</v>
      </c>
      <c r="Q1376" s="579">
        <v>0</v>
      </c>
      <c r="R1376" s="580">
        <v>0.27800000000000002</v>
      </c>
    </row>
    <row r="1377" spans="1:18" s="306" customFormat="1" ht="12.75" customHeight="1" x14ac:dyDescent="0.25">
      <c r="A1377" s="565">
        <v>49279</v>
      </c>
      <c r="B1377" s="566" t="s">
        <v>4053</v>
      </c>
      <c r="C1377" s="567"/>
      <c r="D1377" s="568" t="s">
        <v>3791</v>
      </c>
      <c r="E1377" s="569" t="s">
        <v>900</v>
      </c>
      <c r="F1377" s="570" t="s">
        <v>901</v>
      </c>
      <c r="G1377" s="570"/>
      <c r="H1377" s="571">
        <v>42762</v>
      </c>
      <c r="I1377" s="572" t="s">
        <v>537</v>
      </c>
      <c r="J1377" s="573" t="s">
        <v>105</v>
      </c>
      <c r="K1377" s="574" t="s">
        <v>84</v>
      </c>
      <c r="L1377" s="575" t="s">
        <v>163</v>
      </c>
      <c r="M1377" s="575" t="s">
        <v>107</v>
      </c>
      <c r="N1377" s="576"/>
      <c r="O1377" s="577">
        <v>0.3</v>
      </c>
      <c r="P1377" s="578">
        <v>0</v>
      </c>
      <c r="Q1377" s="579">
        <v>0</v>
      </c>
      <c r="R1377" s="580">
        <v>0</v>
      </c>
    </row>
    <row r="1378" spans="1:18" s="306" customFormat="1" ht="12.75" customHeight="1" x14ac:dyDescent="0.25">
      <c r="A1378" s="565">
        <v>49280</v>
      </c>
      <c r="B1378" s="566" t="s">
        <v>1692</v>
      </c>
      <c r="C1378" s="567">
        <v>41278</v>
      </c>
      <c r="D1378" s="568" t="s">
        <v>3203</v>
      </c>
      <c r="E1378" s="569" t="s">
        <v>900</v>
      </c>
      <c r="F1378" s="570" t="s">
        <v>901</v>
      </c>
      <c r="G1378" s="570"/>
      <c r="H1378" s="571">
        <v>42767</v>
      </c>
      <c r="I1378" s="572" t="s">
        <v>537</v>
      </c>
      <c r="J1378" s="573" t="s">
        <v>105</v>
      </c>
      <c r="K1378" s="574" t="s">
        <v>362</v>
      </c>
      <c r="L1378" s="575" t="s">
        <v>106</v>
      </c>
      <c r="M1378" s="575" t="s">
        <v>107</v>
      </c>
      <c r="N1378" s="576"/>
      <c r="O1378" s="577">
        <v>0.45</v>
      </c>
      <c r="P1378" s="578">
        <v>0</v>
      </c>
      <c r="Q1378" s="579">
        <v>0</v>
      </c>
      <c r="R1378" s="580">
        <v>0.24399999999999999</v>
      </c>
    </row>
    <row r="1379" spans="1:18" s="306" customFormat="1" ht="12.75" customHeight="1" x14ac:dyDescent="0.25">
      <c r="A1379" s="565">
        <v>49282</v>
      </c>
      <c r="B1379" s="566" t="s">
        <v>1693</v>
      </c>
      <c r="C1379" s="567">
        <v>41216</v>
      </c>
      <c r="D1379" s="568" t="s">
        <v>3157</v>
      </c>
      <c r="E1379" s="569" t="s">
        <v>900</v>
      </c>
      <c r="F1379" s="570" t="s">
        <v>901</v>
      </c>
      <c r="G1379" s="570"/>
      <c r="H1379" s="571">
        <v>42768</v>
      </c>
      <c r="I1379" s="572" t="s">
        <v>537</v>
      </c>
      <c r="J1379" s="573" t="s">
        <v>105</v>
      </c>
      <c r="K1379" s="574" t="s">
        <v>218</v>
      </c>
      <c r="L1379" s="575" t="s">
        <v>106</v>
      </c>
      <c r="M1379" s="575" t="s">
        <v>107</v>
      </c>
      <c r="N1379" s="576"/>
      <c r="O1379" s="577">
        <v>0.45</v>
      </c>
      <c r="P1379" s="578">
        <v>0</v>
      </c>
      <c r="Q1379" s="579">
        <v>0</v>
      </c>
      <c r="R1379" s="580">
        <v>0.27200000000000002</v>
      </c>
    </row>
    <row r="1380" spans="1:18" s="306" customFormat="1" ht="12.75" customHeight="1" x14ac:dyDescent="0.25">
      <c r="A1380" s="565">
        <v>49283</v>
      </c>
      <c r="B1380" s="566" t="s">
        <v>1694</v>
      </c>
      <c r="C1380" s="567">
        <v>41279</v>
      </c>
      <c r="D1380" s="568" t="s">
        <v>3204</v>
      </c>
      <c r="E1380" s="569" t="s">
        <v>900</v>
      </c>
      <c r="F1380" s="570" t="s">
        <v>901</v>
      </c>
      <c r="G1380" s="570"/>
      <c r="H1380" s="571">
        <v>42767</v>
      </c>
      <c r="I1380" s="572" t="s">
        <v>537</v>
      </c>
      <c r="J1380" s="573" t="s">
        <v>105</v>
      </c>
      <c r="K1380" s="574" t="s">
        <v>362</v>
      </c>
      <c r="L1380" s="575" t="s">
        <v>106</v>
      </c>
      <c r="M1380" s="575" t="s">
        <v>107</v>
      </c>
      <c r="N1380" s="576"/>
      <c r="O1380" s="577">
        <v>0.45</v>
      </c>
      <c r="P1380" s="578">
        <v>0</v>
      </c>
      <c r="Q1380" s="579">
        <v>0</v>
      </c>
      <c r="R1380" s="580">
        <v>0.25700000000000001</v>
      </c>
    </row>
    <row r="1381" spans="1:18" s="306" customFormat="1" ht="12.75" customHeight="1" x14ac:dyDescent="0.25">
      <c r="A1381" s="565">
        <v>49288</v>
      </c>
      <c r="B1381" s="566" t="s">
        <v>1695</v>
      </c>
      <c r="C1381" s="567">
        <v>41363</v>
      </c>
      <c r="D1381" s="568" t="s">
        <v>3267</v>
      </c>
      <c r="E1381" s="569" t="s">
        <v>900</v>
      </c>
      <c r="F1381" s="570" t="s">
        <v>901</v>
      </c>
      <c r="G1381" s="570"/>
      <c r="H1381" s="571">
        <v>42769</v>
      </c>
      <c r="I1381" s="572" t="s">
        <v>537</v>
      </c>
      <c r="J1381" s="573" t="s">
        <v>105</v>
      </c>
      <c r="K1381" s="574" t="s">
        <v>124</v>
      </c>
      <c r="L1381" s="575" t="s">
        <v>106</v>
      </c>
      <c r="M1381" s="575" t="s">
        <v>107</v>
      </c>
      <c r="N1381" s="576"/>
      <c r="O1381" s="577">
        <v>1.38</v>
      </c>
      <c r="P1381" s="578">
        <v>0</v>
      </c>
      <c r="Q1381" s="579">
        <v>0</v>
      </c>
      <c r="R1381" s="580">
        <v>0.74099999999999999</v>
      </c>
    </row>
    <row r="1382" spans="1:18" s="306" customFormat="1" ht="12.75" customHeight="1" x14ac:dyDescent="0.25">
      <c r="A1382" s="565">
        <v>49289</v>
      </c>
      <c r="B1382" s="566" t="s">
        <v>1696</v>
      </c>
      <c r="C1382" s="567"/>
      <c r="D1382" s="568" t="s">
        <v>3791</v>
      </c>
      <c r="E1382" s="569" t="s">
        <v>900</v>
      </c>
      <c r="F1382" s="570" t="s">
        <v>901</v>
      </c>
      <c r="G1382" s="570"/>
      <c r="H1382" s="571">
        <v>42769</v>
      </c>
      <c r="I1382" s="572" t="s">
        <v>534</v>
      </c>
      <c r="J1382" s="573" t="s">
        <v>92</v>
      </c>
      <c r="K1382" s="574" t="s">
        <v>102</v>
      </c>
      <c r="L1382" s="575" t="s">
        <v>92</v>
      </c>
      <c r="M1382" s="575" t="s">
        <v>92</v>
      </c>
      <c r="N1382" s="576"/>
      <c r="O1382" s="577">
        <v>2.9000000000000001E-2</v>
      </c>
      <c r="P1382" s="578">
        <v>0</v>
      </c>
      <c r="Q1382" s="579">
        <v>0</v>
      </c>
      <c r="R1382" s="580">
        <v>4.0000000000000001E-3</v>
      </c>
    </row>
    <row r="1383" spans="1:18" s="306" customFormat="1" ht="12.75" customHeight="1" x14ac:dyDescent="0.25">
      <c r="A1383" s="565">
        <v>49290</v>
      </c>
      <c r="B1383" s="566" t="s">
        <v>4054</v>
      </c>
      <c r="C1383" s="567"/>
      <c r="D1383" s="568" t="s">
        <v>3791</v>
      </c>
      <c r="E1383" s="569" t="s">
        <v>900</v>
      </c>
      <c r="F1383" s="570" t="s">
        <v>901</v>
      </c>
      <c r="G1383" s="570"/>
      <c r="H1383" s="571">
        <v>42773</v>
      </c>
      <c r="I1383" s="572" t="s">
        <v>537</v>
      </c>
      <c r="J1383" s="573" t="s">
        <v>105</v>
      </c>
      <c r="K1383" s="574" t="s">
        <v>102</v>
      </c>
      <c r="L1383" s="575" t="s">
        <v>106</v>
      </c>
      <c r="M1383" s="575" t="s">
        <v>107</v>
      </c>
      <c r="N1383" s="576"/>
      <c r="O1383" s="577">
        <v>0.113</v>
      </c>
      <c r="P1383" s="578">
        <v>0</v>
      </c>
      <c r="Q1383" s="579">
        <v>0</v>
      </c>
      <c r="R1383" s="580">
        <v>0</v>
      </c>
    </row>
    <row r="1384" spans="1:18" s="306" customFormat="1" ht="12.75" customHeight="1" x14ac:dyDescent="0.25">
      <c r="A1384" s="565">
        <v>49291</v>
      </c>
      <c r="B1384" s="566" t="s">
        <v>4055</v>
      </c>
      <c r="C1384" s="567"/>
      <c r="D1384" s="568" t="s">
        <v>3791</v>
      </c>
      <c r="E1384" s="569" t="s">
        <v>900</v>
      </c>
      <c r="F1384" s="570" t="s">
        <v>901</v>
      </c>
      <c r="G1384" s="570"/>
      <c r="H1384" s="571">
        <v>42774</v>
      </c>
      <c r="I1384" s="572" t="s">
        <v>537</v>
      </c>
      <c r="J1384" s="573" t="s">
        <v>105</v>
      </c>
      <c r="K1384" s="574" t="s">
        <v>131</v>
      </c>
      <c r="L1384" s="575" t="s">
        <v>195</v>
      </c>
      <c r="M1384" s="575" t="s">
        <v>195</v>
      </c>
      <c r="N1384" s="576"/>
      <c r="O1384" s="577">
        <v>0.28399999999999997</v>
      </c>
      <c r="P1384" s="578">
        <v>0</v>
      </c>
      <c r="Q1384" s="579">
        <v>0</v>
      </c>
      <c r="R1384" s="580">
        <v>0</v>
      </c>
    </row>
    <row r="1385" spans="1:18" s="306" customFormat="1" ht="12.75" customHeight="1" x14ac:dyDescent="0.25">
      <c r="A1385" s="565">
        <v>49292</v>
      </c>
      <c r="B1385" s="566" t="s">
        <v>1697</v>
      </c>
      <c r="C1385" s="567"/>
      <c r="D1385" s="568" t="s">
        <v>3791</v>
      </c>
      <c r="E1385" s="569" t="s">
        <v>900</v>
      </c>
      <c r="F1385" s="570" t="s">
        <v>901</v>
      </c>
      <c r="G1385" s="570"/>
      <c r="H1385" s="571">
        <v>42773</v>
      </c>
      <c r="I1385" s="572" t="s">
        <v>534</v>
      </c>
      <c r="J1385" s="573" t="s">
        <v>92</v>
      </c>
      <c r="K1385" s="574" t="s">
        <v>102</v>
      </c>
      <c r="L1385" s="575" t="s">
        <v>92</v>
      </c>
      <c r="M1385" s="575" t="s">
        <v>92</v>
      </c>
      <c r="N1385" s="576"/>
      <c r="O1385" s="577">
        <v>0.375</v>
      </c>
      <c r="P1385" s="578">
        <v>0</v>
      </c>
      <c r="Q1385" s="579">
        <v>0</v>
      </c>
      <c r="R1385" s="580">
        <v>0</v>
      </c>
    </row>
    <row r="1386" spans="1:18" s="306" customFormat="1" ht="12.75" customHeight="1" x14ac:dyDescent="0.25">
      <c r="A1386" s="565">
        <v>49306</v>
      </c>
      <c r="B1386" s="566" t="s">
        <v>1698</v>
      </c>
      <c r="C1386" s="567">
        <v>41063</v>
      </c>
      <c r="D1386" s="568" t="s">
        <v>3044</v>
      </c>
      <c r="E1386" s="569" t="s">
        <v>900</v>
      </c>
      <c r="F1386" s="570" t="s">
        <v>901</v>
      </c>
      <c r="G1386" s="570"/>
      <c r="H1386" s="571">
        <v>42782</v>
      </c>
      <c r="I1386" s="572" t="s">
        <v>537</v>
      </c>
      <c r="J1386" s="573" t="s">
        <v>105</v>
      </c>
      <c r="K1386" s="574" t="s">
        <v>124</v>
      </c>
      <c r="L1386" s="575" t="s">
        <v>163</v>
      </c>
      <c r="M1386" s="575" t="s">
        <v>107</v>
      </c>
      <c r="N1386" s="576"/>
      <c r="O1386" s="577">
        <v>0.88600000000000001</v>
      </c>
      <c r="P1386" s="578">
        <v>0</v>
      </c>
      <c r="Q1386" s="579">
        <v>0</v>
      </c>
      <c r="R1386" s="580">
        <v>0.39700000000000002</v>
      </c>
    </row>
    <row r="1387" spans="1:18" s="306" customFormat="1" ht="12.75" customHeight="1" x14ac:dyDescent="0.25">
      <c r="A1387" s="565">
        <v>49324</v>
      </c>
      <c r="B1387" s="566" t="s">
        <v>1699</v>
      </c>
      <c r="C1387" s="567"/>
      <c r="D1387" s="568" t="s">
        <v>3791</v>
      </c>
      <c r="E1387" s="569" t="s">
        <v>900</v>
      </c>
      <c r="F1387" s="570" t="s">
        <v>901</v>
      </c>
      <c r="G1387" s="570"/>
      <c r="H1387" s="571">
        <v>43092</v>
      </c>
      <c r="I1387" s="572" t="s">
        <v>1700</v>
      </c>
      <c r="J1387" s="573" t="s">
        <v>117</v>
      </c>
      <c r="K1387" s="574" t="s">
        <v>135</v>
      </c>
      <c r="L1387" s="575" t="s">
        <v>117</v>
      </c>
      <c r="M1387" s="575" t="s">
        <v>117</v>
      </c>
      <c r="N1387" s="576"/>
      <c r="O1387" s="577">
        <v>7.9200000000000008</v>
      </c>
      <c r="P1387" s="578">
        <v>0</v>
      </c>
      <c r="Q1387" s="579">
        <v>0</v>
      </c>
      <c r="R1387" s="580">
        <v>4.7480000000000002</v>
      </c>
    </row>
    <row r="1388" spans="1:18" s="306" customFormat="1" ht="12.75" customHeight="1" x14ac:dyDescent="0.25">
      <c r="A1388" s="565">
        <v>49325</v>
      </c>
      <c r="B1388" s="566" t="s">
        <v>1701</v>
      </c>
      <c r="C1388" s="567">
        <v>38297</v>
      </c>
      <c r="D1388" s="568" t="s">
        <v>2654</v>
      </c>
      <c r="E1388" s="569" t="s">
        <v>88</v>
      </c>
      <c r="F1388" s="570" t="s">
        <v>89</v>
      </c>
      <c r="G1388" s="570" t="s">
        <v>90</v>
      </c>
      <c r="H1388" s="571">
        <v>43241</v>
      </c>
      <c r="I1388" s="572" t="s">
        <v>221</v>
      </c>
      <c r="J1388" s="573" t="s">
        <v>101</v>
      </c>
      <c r="K1388" s="574" t="s">
        <v>128</v>
      </c>
      <c r="L1388" s="575" t="s">
        <v>150</v>
      </c>
      <c r="M1388" s="575" t="s">
        <v>101</v>
      </c>
      <c r="N1388" s="576" t="s">
        <v>1702</v>
      </c>
      <c r="O1388" s="577">
        <v>470.25</v>
      </c>
      <c r="P1388" s="578">
        <v>415.25</v>
      </c>
      <c r="Q1388" s="579">
        <v>415.25</v>
      </c>
      <c r="R1388" s="580">
        <v>373.00099999999998</v>
      </c>
    </row>
    <row r="1389" spans="1:18" s="306" customFormat="1" ht="12.75" customHeight="1" x14ac:dyDescent="0.25">
      <c r="A1389" s="565">
        <v>49326</v>
      </c>
      <c r="B1389" s="566" t="s">
        <v>1703</v>
      </c>
      <c r="C1389" s="567">
        <v>38297</v>
      </c>
      <c r="D1389" s="568" t="s">
        <v>2654</v>
      </c>
      <c r="E1389" s="569" t="s">
        <v>88</v>
      </c>
      <c r="F1389" s="570" t="s">
        <v>89</v>
      </c>
      <c r="G1389" s="570" t="s">
        <v>90</v>
      </c>
      <c r="H1389" s="571">
        <v>43241</v>
      </c>
      <c r="I1389" s="572" t="s">
        <v>221</v>
      </c>
      <c r="J1389" s="573" t="s">
        <v>101</v>
      </c>
      <c r="K1389" s="574" t="s">
        <v>128</v>
      </c>
      <c r="L1389" s="575" t="s">
        <v>150</v>
      </c>
      <c r="M1389" s="575" t="s">
        <v>101</v>
      </c>
      <c r="N1389" s="576" t="s">
        <v>1702</v>
      </c>
      <c r="O1389" s="577">
        <v>470.25</v>
      </c>
      <c r="P1389" s="578">
        <v>415.25</v>
      </c>
      <c r="Q1389" s="579">
        <v>415.25</v>
      </c>
      <c r="R1389" s="580">
        <v>375.25</v>
      </c>
    </row>
    <row r="1390" spans="1:18" s="306" customFormat="1" ht="12.75" customHeight="1" x14ac:dyDescent="0.25">
      <c r="A1390" s="565">
        <v>49327</v>
      </c>
      <c r="B1390" s="566" t="s">
        <v>4056</v>
      </c>
      <c r="C1390" s="567"/>
      <c r="D1390" s="568" t="s">
        <v>3791</v>
      </c>
      <c r="E1390" s="569" t="s">
        <v>900</v>
      </c>
      <c r="F1390" s="570" t="s">
        <v>901</v>
      </c>
      <c r="G1390" s="570"/>
      <c r="H1390" s="571">
        <v>42793</v>
      </c>
      <c r="I1390" s="572" t="s">
        <v>537</v>
      </c>
      <c r="J1390" s="573" t="s">
        <v>105</v>
      </c>
      <c r="K1390" s="574" t="s">
        <v>179</v>
      </c>
      <c r="L1390" s="575" t="s">
        <v>92</v>
      </c>
      <c r="M1390" s="575" t="s">
        <v>195</v>
      </c>
      <c r="N1390" s="576"/>
      <c r="O1390" s="577">
        <v>0.24</v>
      </c>
      <c r="P1390" s="578">
        <v>0</v>
      </c>
      <c r="Q1390" s="579">
        <v>0</v>
      </c>
      <c r="R1390" s="580">
        <v>0</v>
      </c>
    </row>
    <row r="1391" spans="1:18" s="306" customFormat="1" ht="12.75" customHeight="1" x14ac:dyDescent="0.25">
      <c r="A1391" s="565">
        <v>49328</v>
      </c>
      <c r="B1391" s="566" t="s">
        <v>1704</v>
      </c>
      <c r="C1391" s="567"/>
      <c r="D1391" s="568" t="s">
        <v>3791</v>
      </c>
      <c r="E1391" s="569" t="s">
        <v>900</v>
      </c>
      <c r="F1391" s="570" t="s">
        <v>901</v>
      </c>
      <c r="G1391" s="570"/>
      <c r="H1391" s="571">
        <v>42795</v>
      </c>
      <c r="I1391" s="572" t="s">
        <v>537</v>
      </c>
      <c r="J1391" s="573" t="s">
        <v>105</v>
      </c>
      <c r="K1391" s="574" t="s">
        <v>140</v>
      </c>
      <c r="L1391" s="575" t="s">
        <v>195</v>
      </c>
      <c r="M1391" s="575" t="s">
        <v>195</v>
      </c>
      <c r="N1391" s="576"/>
      <c r="O1391" s="577">
        <v>8.5999999999999993E-2</v>
      </c>
      <c r="P1391" s="578">
        <v>0</v>
      </c>
      <c r="Q1391" s="579">
        <v>0</v>
      </c>
      <c r="R1391" s="580">
        <v>2E-3</v>
      </c>
    </row>
    <row r="1392" spans="1:18" s="306" customFormat="1" ht="12.75" customHeight="1" x14ac:dyDescent="0.25">
      <c r="A1392" s="565">
        <v>49331</v>
      </c>
      <c r="B1392" s="566" t="s">
        <v>1705</v>
      </c>
      <c r="C1392" s="567"/>
      <c r="D1392" s="568" t="s">
        <v>3791</v>
      </c>
      <c r="E1392" s="569" t="s">
        <v>591</v>
      </c>
      <c r="F1392" s="570" t="s">
        <v>592</v>
      </c>
      <c r="G1392" s="570"/>
      <c r="H1392" s="571">
        <v>42795</v>
      </c>
      <c r="I1392" s="572" t="s">
        <v>534</v>
      </c>
      <c r="J1392" s="573" t="s">
        <v>92</v>
      </c>
      <c r="K1392" s="574" t="s">
        <v>102</v>
      </c>
      <c r="L1392" s="575" t="s">
        <v>92</v>
      </c>
      <c r="M1392" s="575" t="s">
        <v>92</v>
      </c>
      <c r="N1392" s="576"/>
      <c r="O1392" s="577">
        <v>0.1</v>
      </c>
      <c r="P1392" s="578">
        <v>0</v>
      </c>
      <c r="Q1392" s="579">
        <v>0</v>
      </c>
      <c r="R1392" s="580">
        <v>0</v>
      </c>
    </row>
    <row r="1393" spans="1:18" s="306" customFormat="1" ht="12.75" customHeight="1" x14ac:dyDescent="0.25">
      <c r="A1393" s="565">
        <v>49335</v>
      </c>
      <c r="B1393" s="566" t="s">
        <v>4057</v>
      </c>
      <c r="C1393" s="567"/>
      <c r="D1393" s="568" t="s">
        <v>3791</v>
      </c>
      <c r="E1393" s="569" t="s">
        <v>900</v>
      </c>
      <c r="F1393" s="570" t="s">
        <v>901</v>
      </c>
      <c r="G1393" s="570"/>
      <c r="H1393" s="571">
        <v>42793</v>
      </c>
      <c r="I1393" s="572" t="s">
        <v>537</v>
      </c>
      <c r="J1393" s="573" t="s">
        <v>105</v>
      </c>
      <c r="K1393" s="574" t="s">
        <v>124</v>
      </c>
      <c r="L1393" s="575" t="s">
        <v>163</v>
      </c>
      <c r="M1393" s="575" t="s">
        <v>107</v>
      </c>
      <c r="N1393" s="576"/>
      <c r="O1393" s="577">
        <v>0.66</v>
      </c>
      <c r="P1393" s="578">
        <v>0</v>
      </c>
      <c r="Q1393" s="579">
        <v>0</v>
      </c>
      <c r="R1393" s="580">
        <v>0</v>
      </c>
    </row>
    <row r="1394" spans="1:18" s="306" customFormat="1" ht="12.75" customHeight="1" x14ac:dyDescent="0.25">
      <c r="A1394" s="565">
        <v>49354</v>
      </c>
      <c r="B1394" s="566" t="s">
        <v>1706</v>
      </c>
      <c r="C1394" s="567"/>
      <c r="D1394" s="568" t="s">
        <v>3791</v>
      </c>
      <c r="E1394" s="569" t="s">
        <v>900</v>
      </c>
      <c r="F1394" s="570" t="s">
        <v>901</v>
      </c>
      <c r="G1394" s="570"/>
      <c r="H1394" s="571">
        <v>42796</v>
      </c>
      <c r="I1394" s="572" t="s">
        <v>534</v>
      </c>
      <c r="J1394" s="573" t="s">
        <v>92</v>
      </c>
      <c r="K1394" s="574" t="s">
        <v>179</v>
      </c>
      <c r="L1394" s="575" t="s">
        <v>195</v>
      </c>
      <c r="M1394" s="575" t="s">
        <v>92</v>
      </c>
      <c r="N1394" s="576"/>
      <c r="O1394" s="577">
        <v>0.18</v>
      </c>
      <c r="P1394" s="578">
        <v>0</v>
      </c>
      <c r="Q1394" s="579">
        <v>0</v>
      </c>
      <c r="R1394" s="580">
        <v>0</v>
      </c>
    </row>
    <row r="1395" spans="1:18" s="306" customFormat="1" ht="12.75" customHeight="1" x14ac:dyDescent="0.25">
      <c r="A1395" s="565">
        <v>49359</v>
      </c>
      <c r="B1395" s="566" t="s">
        <v>1707</v>
      </c>
      <c r="C1395" s="567"/>
      <c r="D1395" s="568" t="s">
        <v>3791</v>
      </c>
      <c r="E1395" s="569" t="s">
        <v>900</v>
      </c>
      <c r="F1395" s="570" t="s">
        <v>901</v>
      </c>
      <c r="G1395" s="570"/>
      <c r="H1395" s="571">
        <v>42801</v>
      </c>
      <c r="I1395" s="572" t="s">
        <v>537</v>
      </c>
      <c r="J1395" s="573" t="s">
        <v>105</v>
      </c>
      <c r="K1395" s="574" t="s">
        <v>124</v>
      </c>
      <c r="L1395" s="575" t="s">
        <v>92</v>
      </c>
      <c r="M1395" s="575" t="s">
        <v>195</v>
      </c>
      <c r="N1395" s="576"/>
      <c r="O1395" s="577">
        <v>0.22500000000000001</v>
      </c>
      <c r="P1395" s="578">
        <v>0</v>
      </c>
      <c r="Q1395" s="579">
        <v>0</v>
      </c>
      <c r="R1395" s="580">
        <v>1E-3</v>
      </c>
    </row>
    <row r="1396" spans="1:18" s="306" customFormat="1" ht="12.75" customHeight="1" x14ac:dyDescent="0.25">
      <c r="A1396" s="565">
        <v>49360</v>
      </c>
      <c r="B1396" s="566" t="s">
        <v>1708</v>
      </c>
      <c r="C1396" s="567">
        <v>41311</v>
      </c>
      <c r="D1396" s="568" t="s">
        <v>3220</v>
      </c>
      <c r="E1396" s="569" t="s">
        <v>900</v>
      </c>
      <c r="F1396" s="570" t="s">
        <v>901</v>
      </c>
      <c r="G1396" s="570"/>
      <c r="H1396" s="571">
        <v>42802</v>
      </c>
      <c r="I1396" s="572" t="s">
        <v>537</v>
      </c>
      <c r="J1396" s="573" t="s">
        <v>105</v>
      </c>
      <c r="K1396" s="574" t="s">
        <v>84</v>
      </c>
      <c r="L1396" s="575" t="s">
        <v>163</v>
      </c>
      <c r="M1396" s="575" t="s">
        <v>107</v>
      </c>
      <c r="N1396" s="576"/>
      <c r="O1396" s="577">
        <v>0.9</v>
      </c>
      <c r="P1396" s="578">
        <v>0</v>
      </c>
      <c r="Q1396" s="579">
        <v>0</v>
      </c>
      <c r="R1396" s="580">
        <v>0.497</v>
      </c>
    </row>
    <row r="1397" spans="1:18" s="306" customFormat="1" ht="12.75" customHeight="1" x14ac:dyDescent="0.25">
      <c r="A1397" s="565">
        <v>49361</v>
      </c>
      <c r="B1397" s="566" t="s">
        <v>1709</v>
      </c>
      <c r="C1397" s="567"/>
      <c r="D1397" s="568" t="s">
        <v>3791</v>
      </c>
      <c r="E1397" s="569" t="s">
        <v>900</v>
      </c>
      <c r="F1397" s="570" t="s">
        <v>901</v>
      </c>
      <c r="G1397" s="570"/>
      <c r="H1397" s="571">
        <v>42800</v>
      </c>
      <c r="I1397" s="572" t="s">
        <v>534</v>
      </c>
      <c r="J1397" s="573" t="s">
        <v>92</v>
      </c>
      <c r="K1397" s="574" t="s">
        <v>93</v>
      </c>
      <c r="L1397" s="575" t="s">
        <v>92</v>
      </c>
      <c r="M1397" s="575" t="s">
        <v>92</v>
      </c>
      <c r="N1397" s="576"/>
      <c r="O1397" s="577">
        <v>6.9000000000000006E-2</v>
      </c>
      <c r="P1397" s="578">
        <v>0</v>
      </c>
      <c r="Q1397" s="579">
        <v>0</v>
      </c>
      <c r="R1397" s="580">
        <v>3.1E-2</v>
      </c>
    </row>
    <row r="1398" spans="1:18" s="306" customFormat="1" ht="12.75" customHeight="1" x14ac:dyDescent="0.25">
      <c r="A1398" s="565">
        <v>49365</v>
      </c>
      <c r="B1398" s="566" t="s">
        <v>1710</v>
      </c>
      <c r="C1398" s="567">
        <v>38582</v>
      </c>
      <c r="D1398" s="568" t="s">
        <v>2703</v>
      </c>
      <c r="E1398" s="569" t="s">
        <v>900</v>
      </c>
      <c r="F1398" s="570" t="s">
        <v>901</v>
      </c>
      <c r="G1398" s="570"/>
      <c r="H1398" s="571">
        <v>42802</v>
      </c>
      <c r="I1398" s="572" t="s">
        <v>537</v>
      </c>
      <c r="J1398" s="573" t="s">
        <v>105</v>
      </c>
      <c r="K1398" s="574" t="s">
        <v>179</v>
      </c>
      <c r="L1398" s="575" t="s">
        <v>195</v>
      </c>
      <c r="M1398" s="575" t="s">
        <v>195</v>
      </c>
      <c r="N1398" s="576"/>
      <c r="O1398" s="577">
        <v>1.5</v>
      </c>
      <c r="P1398" s="578">
        <v>0</v>
      </c>
      <c r="Q1398" s="579">
        <v>0</v>
      </c>
      <c r="R1398" s="580">
        <v>0.88800000000000001</v>
      </c>
    </row>
    <row r="1399" spans="1:18" s="306" customFormat="1" ht="12.75" customHeight="1" x14ac:dyDescent="0.25">
      <c r="A1399" s="565">
        <v>49366</v>
      </c>
      <c r="B1399" s="566" t="s">
        <v>1711</v>
      </c>
      <c r="C1399" s="567">
        <v>41269</v>
      </c>
      <c r="D1399" s="568" t="s">
        <v>3194</v>
      </c>
      <c r="E1399" s="569" t="s">
        <v>900</v>
      </c>
      <c r="F1399" s="570" t="s">
        <v>901</v>
      </c>
      <c r="G1399" s="570"/>
      <c r="H1399" s="571">
        <v>42803</v>
      </c>
      <c r="I1399" s="572" t="s">
        <v>537</v>
      </c>
      <c r="J1399" s="573" t="s">
        <v>105</v>
      </c>
      <c r="K1399" s="574" t="s">
        <v>124</v>
      </c>
      <c r="L1399" s="575" t="s">
        <v>106</v>
      </c>
      <c r="M1399" s="575" t="s">
        <v>107</v>
      </c>
      <c r="N1399" s="576"/>
      <c r="O1399" s="577">
        <v>0.99</v>
      </c>
      <c r="P1399" s="578">
        <v>0</v>
      </c>
      <c r="Q1399" s="579">
        <v>0</v>
      </c>
      <c r="R1399" s="580">
        <v>0.27900000000000003</v>
      </c>
    </row>
    <row r="1400" spans="1:18" s="306" customFormat="1" ht="12.75" customHeight="1" x14ac:dyDescent="0.25">
      <c r="A1400" s="565">
        <v>49369</v>
      </c>
      <c r="B1400" s="566" t="s">
        <v>4058</v>
      </c>
      <c r="C1400" s="567"/>
      <c r="D1400" s="568" t="s">
        <v>3791</v>
      </c>
      <c r="E1400" s="569" t="s">
        <v>900</v>
      </c>
      <c r="F1400" s="570" t="s">
        <v>901</v>
      </c>
      <c r="G1400" s="570"/>
      <c r="H1400" s="571">
        <v>42803</v>
      </c>
      <c r="I1400" s="572" t="s">
        <v>537</v>
      </c>
      <c r="J1400" s="573" t="s">
        <v>105</v>
      </c>
      <c r="K1400" s="574" t="s">
        <v>140</v>
      </c>
      <c r="L1400" s="575" t="s">
        <v>195</v>
      </c>
      <c r="M1400" s="575" t="s">
        <v>195</v>
      </c>
      <c r="N1400" s="576"/>
      <c r="O1400" s="577">
        <v>0.14299999999999999</v>
      </c>
      <c r="P1400" s="578">
        <v>0</v>
      </c>
      <c r="Q1400" s="579">
        <v>0</v>
      </c>
      <c r="R1400" s="580">
        <v>0</v>
      </c>
    </row>
    <row r="1401" spans="1:18" s="306" customFormat="1" ht="12.75" customHeight="1" x14ac:dyDescent="0.25">
      <c r="A1401" s="565">
        <v>49370</v>
      </c>
      <c r="B1401" s="566" t="s">
        <v>1712</v>
      </c>
      <c r="C1401" s="567"/>
      <c r="D1401" s="568" t="s">
        <v>3791</v>
      </c>
      <c r="E1401" s="569" t="s">
        <v>900</v>
      </c>
      <c r="F1401" s="570" t="s">
        <v>901</v>
      </c>
      <c r="G1401" s="570"/>
      <c r="H1401" s="571">
        <v>43460</v>
      </c>
      <c r="I1401" s="572" t="s">
        <v>2824</v>
      </c>
      <c r="J1401" s="573" t="s">
        <v>101</v>
      </c>
      <c r="K1401" s="574" t="s">
        <v>362</v>
      </c>
      <c r="L1401" s="575" t="s">
        <v>101</v>
      </c>
      <c r="M1401" s="575" t="s">
        <v>101</v>
      </c>
      <c r="N1401" s="576"/>
      <c r="O1401" s="577">
        <v>19</v>
      </c>
      <c r="P1401" s="578">
        <v>0</v>
      </c>
      <c r="Q1401" s="579">
        <v>0</v>
      </c>
      <c r="R1401" s="580">
        <v>10.992000000000001</v>
      </c>
    </row>
    <row r="1402" spans="1:18" s="306" customFormat="1" ht="12.75" customHeight="1" x14ac:dyDescent="0.25">
      <c r="A1402" s="565">
        <v>49371</v>
      </c>
      <c r="B1402" s="566" t="s">
        <v>1713</v>
      </c>
      <c r="C1402" s="567"/>
      <c r="D1402" s="568" t="s">
        <v>3791</v>
      </c>
      <c r="E1402" s="569" t="s">
        <v>900</v>
      </c>
      <c r="F1402" s="570" t="s">
        <v>901</v>
      </c>
      <c r="G1402" s="570"/>
      <c r="H1402" s="571">
        <v>42804</v>
      </c>
      <c r="I1402" s="572" t="s">
        <v>537</v>
      </c>
      <c r="J1402" s="573" t="s">
        <v>105</v>
      </c>
      <c r="K1402" s="574" t="s">
        <v>124</v>
      </c>
      <c r="L1402" s="575" t="s">
        <v>163</v>
      </c>
      <c r="M1402" s="575" t="s">
        <v>107</v>
      </c>
      <c r="N1402" s="576"/>
      <c r="O1402" s="577">
        <v>2.8</v>
      </c>
      <c r="P1402" s="578">
        <v>0</v>
      </c>
      <c r="Q1402" s="579">
        <v>0</v>
      </c>
      <c r="R1402" s="580">
        <v>0.30499999999999999</v>
      </c>
    </row>
    <row r="1403" spans="1:18" s="306" customFormat="1" ht="12.75" customHeight="1" x14ac:dyDescent="0.25">
      <c r="A1403" s="565">
        <v>49374</v>
      </c>
      <c r="B1403" s="566" t="s">
        <v>1714</v>
      </c>
      <c r="C1403" s="567">
        <v>41334</v>
      </c>
      <c r="D1403" s="568" t="s">
        <v>3240</v>
      </c>
      <c r="E1403" s="569" t="s">
        <v>900</v>
      </c>
      <c r="F1403" s="570" t="s">
        <v>901</v>
      </c>
      <c r="G1403" s="570"/>
      <c r="H1403" s="571">
        <v>42808</v>
      </c>
      <c r="I1403" s="572" t="s">
        <v>537</v>
      </c>
      <c r="J1403" s="573" t="s">
        <v>105</v>
      </c>
      <c r="K1403" s="574" t="s">
        <v>218</v>
      </c>
      <c r="L1403" s="575" t="s">
        <v>106</v>
      </c>
      <c r="M1403" s="575" t="s">
        <v>107</v>
      </c>
      <c r="N1403" s="576"/>
      <c r="O1403" s="577">
        <v>3.8</v>
      </c>
      <c r="P1403" s="578">
        <v>0</v>
      </c>
      <c r="Q1403" s="579">
        <v>0</v>
      </c>
      <c r="R1403" s="580">
        <v>1.927</v>
      </c>
    </row>
    <row r="1404" spans="1:18" s="306" customFormat="1" ht="12.75" customHeight="1" x14ac:dyDescent="0.25">
      <c r="A1404" s="565">
        <v>49376</v>
      </c>
      <c r="B1404" s="566" t="s">
        <v>1715</v>
      </c>
      <c r="C1404" s="567"/>
      <c r="D1404" s="568" t="s">
        <v>3791</v>
      </c>
      <c r="E1404" s="569" t="s">
        <v>900</v>
      </c>
      <c r="F1404" s="570" t="s">
        <v>901</v>
      </c>
      <c r="G1404" s="570"/>
      <c r="H1404" s="571">
        <v>42809</v>
      </c>
      <c r="I1404" s="572" t="s">
        <v>537</v>
      </c>
      <c r="J1404" s="573" t="s">
        <v>105</v>
      </c>
      <c r="K1404" s="574" t="s">
        <v>124</v>
      </c>
      <c r="L1404" s="575" t="s">
        <v>163</v>
      </c>
      <c r="M1404" s="575" t="s">
        <v>107</v>
      </c>
      <c r="N1404" s="576"/>
      <c r="O1404" s="577">
        <v>1.98</v>
      </c>
      <c r="P1404" s="578">
        <v>0</v>
      </c>
      <c r="Q1404" s="579">
        <v>0</v>
      </c>
      <c r="R1404" s="580">
        <v>1.2010000000000001</v>
      </c>
    </row>
    <row r="1405" spans="1:18" s="306" customFormat="1" ht="12.75" customHeight="1" x14ac:dyDescent="0.25">
      <c r="A1405" s="565">
        <v>49383</v>
      </c>
      <c r="B1405" s="566" t="s">
        <v>1716</v>
      </c>
      <c r="C1405" s="567">
        <v>41207</v>
      </c>
      <c r="D1405" s="568" t="s">
        <v>3150</v>
      </c>
      <c r="E1405" s="569" t="s">
        <v>900</v>
      </c>
      <c r="F1405" s="570" t="s">
        <v>901</v>
      </c>
      <c r="G1405" s="570"/>
      <c r="H1405" s="571">
        <v>42809</v>
      </c>
      <c r="I1405" s="572" t="s">
        <v>537</v>
      </c>
      <c r="J1405" s="573" t="s">
        <v>105</v>
      </c>
      <c r="K1405" s="574" t="s">
        <v>179</v>
      </c>
      <c r="L1405" s="575" t="s">
        <v>195</v>
      </c>
      <c r="M1405" s="575" t="s">
        <v>195</v>
      </c>
      <c r="N1405" s="576"/>
      <c r="O1405" s="577">
        <v>0.37</v>
      </c>
      <c r="P1405" s="578">
        <v>0</v>
      </c>
      <c r="Q1405" s="579">
        <v>0</v>
      </c>
      <c r="R1405" s="580">
        <v>0.19800000000000001</v>
      </c>
    </row>
    <row r="1406" spans="1:18" s="306" customFormat="1" ht="12.75" customHeight="1" x14ac:dyDescent="0.25">
      <c r="A1406" s="565">
        <v>49394</v>
      </c>
      <c r="B1406" s="566" t="s">
        <v>4059</v>
      </c>
      <c r="C1406" s="567"/>
      <c r="D1406" s="568" t="s">
        <v>3791</v>
      </c>
      <c r="E1406" s="569" t="s">
        <v>900</v>
      </c>
      <c r="F1406" s="570" t="s">
        <v>901</v>
      </c>
      <c r="G1406" s="570"/>
      <c r="H1406" s="571">
        <v>42811</v>
      </c>
      <c r="I1406" s="572" t="s">
        <v>537</v>
      </c>
      <c r="J1406" s="573" t="s">
        <v>105</v>
      </c>
      <c r="K1406" s="574" t="s">
        <v>390</v>
      </c>
      <c r="L1406" s="575" t="s">
        <v>195</v>
      </c>
      <c r="M1406" s="575" t="s">
        <v>195</v>
      </c>
      <c r="N1406" s="576"/>
      <c r="O1406" s="577">
        <v>0.26600000000000001</v>
      </c>
      <c r="P1406" s="578">
        <v>0</v>
      </c>
      <c r="Q1406" s="579">
        <v>0</v>
      </c>
      <c r="R1406" s="580">
        <v>0</v>
      </c>
    </row>
    <row r="1407" spans="1:18" s="306" customFormat="1" ht="12.75" customHeight="1" x14ac:dyDescent="0.25">
      <c r="A1407" s="565">
        <v>49396</v>
      </c>
      <c r="B1407" s="566" t="s">
        <v>4060</v>
      </c>
      <c r="C1407" s="567"/>
      <c r="D1407" s="568" t="s">
        <v>3791</v>
      </c>
      <c r="E1407" s="569" t="s">
        <v>900</v>
      </c>
      <c r="F1407" s="570" t="s">
        <v>901</v>
      </c>
      <c r="G1407" s="570"/>
      <c r="H1407" s="571">
        <v>42814</v>
      </c>
      <c r="I1407" s="572" t="s">
        <v>537</v>
      </c>
      <c r="J1407" s="573" t="s">
        <v>105</v>
      </c>
      <c r="K1407" s="574" t="s">
        <v>390</v>
      </c>
      <c r="L1407" s="575" t="s">
        <v>195</v>
      </c>
      <c r="M1407" s="575" t="s">
        <v>195</v>
      </c>
      <c r="N1407" s="576"/>
      <c r="O1407" s="577">
        <v>0.105</v>
      </c>
      <c r="P1407" s="578">
        <v>0</v>
      </c>
      <c r="Q1407" s="579">
        <v>0</v>
      </c>
      <c r="R1407" s="580">
        <v>0</v>
      </c>
    </row>
    <row r="1408" spans="1:18" s="306" customFormat="1" ht="12.75" customHeight="1" x14ac:dyDescent="0.25">
      <c r="A1408" s="565">
        <v>49397</v>
      </c>
      <c r="B1408" s="566" t="s">
        <v>1717</v>
      </c>
      <c r="C1408" s="567">
        <v>41248</v>
      </c>
      <c r="D1408" s="568" t="s">
        <v>3176</v>
      </c>
      <c r="E1408" s="569" t="s">
        <v>900</v>
      </c>
      <c r="F1408" s="570" t="s">
        <v>901</v>
      </c>
      <c r="G1408" s="570"/>
      <c r="H1408" s="571">
        <v>42815</v>
      </c>
      <c r="I1408" s="572" t="s">
        <v>537</v>
      </c>
      <c r="J1408" s="573" t="s">
        <v>105</v>
      </c>
      <c r="K1408" s="574" t="s">
        <v>84</v>
      </c>
      <c r="L1408" s="575" t="s">
        <v>163</v>
      </c>
      <c r="M1408" s="575" t="s">
        <v>107</v>
      </c>
      <c r="N1408" s="576"/>
      <c r="O1408" s="577">
        <v>0.92</v>
      </c>
      <c r="P1408" s="578">
        <v>0</v>
      </c>
      <c r="Q1408" s="579">
        <v>0</v>
      </c>
      <c r="R1408" s="580">
        <v>0.36399999999999999</v>
      </c>
    </row>
    <row r="1409" spans="1:18" s="306" customFormat="1" ht="12.75" customHeight="1" x14ac:dyDescent="0.25">
      <c r="A1409" s="565">
        <v>49398</v>
      </c>
      <c r="B1409" s="566" t="s">
        <v>1718</v>
      </c>
      <c r="C1409" s="567"/>
      <c r="D1409" s="568" t="s">
        <v>3791</v>
      </c>
      <c r="E1409" s="569" t="s">
        <v>900</v>
      </c>
      <c r="F1409" s="570" t="s">
        <v>901</v>
      </c>
      <c r="G1409" s="570"/>
      <c r="H1409" s="571">
        <v>42821</v>
      </c>
      <c r="I1409" s="572" t="s">
        <v>82</v>
      </c>
      <c r="J1409" s="573" t="s">
        <v>83</v>
      </c>
      <c r="K1409" s="574" t="s">
        <v>84</v>
      </c>
      <c r="L1409" s="575" t="s">
        <v>83</v>
      </c>
      <c r="M1409" s="575" t="s">
        <v>83</v>
      </c>
      <c r="N1409" s="576"/>
      <c r="O1409" s="577">
        <v>0.222</v>
      </c>
      <c r="P1409" s="578">
        <v>0</v>
      </c>
      <c r="Q1409" s="579">
        <v>0</v>
      </c>
      <c r="R1409" s="580">
        <v>0</v>
      </c>
    </row>
    <row r="1410" spans="1:18" s="306" customFormat="1" ht="12.75" customHeight="1" x14ac:dyDescent="0.25">
      <c r="A1410" s="565">
        <v>49399</v>
      </c>
      <c r="B1410" s="566" t="s">
        <v>1719</v>
      </c>
      <c r="C1410" s="567"/>
      <c r="D1410" s="568" t="s">
        <v>3791</v>
      </c>
      <c r="E1410" s="569" t="s">
        <v>900</v>
      </c>
      <c r="F1410" s="570" t="s">
        <v>901</v>
      </c>
      <c r="G1410" s="570"/>
      <c r="H1410" s="571">
        <v>42821</v>
      </c>
      <c r="I1410" s="572" t="s">
        <v>82</v>
      </c>
      <c r="J1410" s="573" t="s">
        <v>83</v>
      </c>
      <c r="K1410" s="574" t="s">
        <v>362</v>
      </c>
      <c r="L1410" s="575" t="s">
        <v>83</v>
      </c>
      <c r="M1410" s="575" t="s">
        <v>83</v>
      </c>
      <c r="N1410" s="576"/>
      <c r="O1410" s="577">
        <v>0.108</v>
      </c>
      <c r="P1410" s="578">
        <v>0</v>
      </c>
      <c r="Q1410" s="579">
        <v>0</v>
      </c>
      <c r="R1410" s="580">
        <v>0</v>
      </c>
    </row>
    <row r="1411" spans="1:18" s="306" customFormat="1" ht="12.75" customHeight="1" x14ac:dyDescent="0.25">
      <c r="A1411" s="565">
        <v>49400</v>
      </c>
      <c r="B1411" s="566" t="s">
        <v>1720</v>
      </c>
      <c r="C1411" s="567"/>
      <c r="D1411" s="568" t="s">
        <v>3791</v>
      </c>
      <c r="E1411" s="569" t="s">
        <v>900</v>
      </c>
      <c r="F1411" s="570" t="s">
        <v>901</v>
      </c>
      <c r="G1411" s="570"/>
      <c r="H1411" s="571">
        <v>42821</v>
      </c>
      <c r="I1411" s="572" t="s">
        <v>82</v>
      </c>
      <c r="J1411" s="573" t="s">
        <v>83</v>
      </c>
      <c r="K1411" s="574" t="s">
        <v>362</v>
      </c>
      <c r="L1411" s="575" t="s">
        <v>83</v>
      </c>
      <c r="M1411" s="575" t="s">
        <v>83</v>
      </c>
      <c r="N1411" s="576"/>
      <c r="O1411" s="577">
        <v>0.14399999999999999</v>
      </c>
      <c r="P1411" s="578">
        <v>0</v>
      </c>
      <c r="Q1411" s="579">
        <v>0</v>
      </c>
      <c r="R1411" s="580">
        <v>0</v>
      </c>
    </row>
    <row r="1412" spans="1:18" s="306" customFormat="1" ht="12.75" customHeight="1" x14ac:dyDescent="0.25">
      <c r="A1412" s="565">
        <v>49401</v>
      </c>
      <c r="B1412" s="566" t="s">
        <v>1721</v>
      </c>
      <c r="C1412" s="567"/>
      <c r="D1412" s="568" t="s">
        <v>3791</v>
      </c>
      <c r="E1412" s="569" t="s">
        <v>900</v>
      </c>
      <c r="F1412" s="570" t="s">
        <v>901</v>
      </c>
      <c r="G1412" s="570"/>
      <c r="H1412" s="571">
        <v>42821</v>
      </c>
      <c r="I1412" s="572" t="s">
        <v>82</v>
      </c>
      <c r="J1412" s="573" t="s">
        <v>83</v>
      </c>
      <c r="K1412" s="574" t="s">
        <v>84</v>
      </c>
      <c r="L1412" s="575" t="s">
        <v>83</v>
      </c>
      <c r="M1412" s="575" t="s">
        <v>83</v>
      </c>
      <c r="N1412" s="576"/>
      <c r="O1412" s="577">
        <v>0.2</v>
      </c>
      <c r="P1412" s="578">
        <v>0</v>
      </c>
      <c r="Q1412" s="579">
        <v>0</v>
      </c>
      <c r="R1412" s="580">
        <v>4.8000000000000001E-2</v>
      </c>
    </row>
    <row r="1413" spans="1:18" s="306" customFormat="1" ht="12.75" customHeight="1" x14ac:dyDescent="0.25">
      <c r="A1413" s="565">
        <v>49402</v>
      </c>
      <c r="B1413" s="566" t="s">
        <v>1722</v>
      </c>
      <c r="C1413" s="567"/>
      <c r="D1413" s="568" t="s">
        <v>3791</v>
      </c>
      <c r="E1413" s="569" t="s">
        <v>900</v>
      </c>
      <c r="F1413" s="570" t="s">
        <v>901</v>
      </c>
      <c r="G1413" s="570"/>
      <c r="H1413" s="571">
        <v>42821</v>
      </c>
      <c r="I1413" s="572" t="s">
        <v>82</v>
      </c>
      <c r="J1413" s="573" t="s">
        <v>83</v>
      </c>
      <c r="K1413" s="574" t="s">
        <v>112</v>
      </c>
      <c r="L1413" s="575" t="s">
        <v>123</v>
      </c>
      <c r="M1413" s="575" t="s">
        <v>83</v>
      </c>
      <c r="N1413" s="576"/>
      <c r="O1413" s="577">
        <v>0.83299999999999996</v>
      </c>
      <c r="P1413" s="578">
        <v>0</v>
      </c>
      <c r="Q1413" s="579">
        <v>0</v>
      </c>
      <c r="R1413" s="580">
        <v>6.8000000000000005E-2</v>
      </c>
    </row>
    <row r="1414" spans="1:18" s="306" customFormat="1" ht="12.75" customHeight="1" x14ac:dyDescent="0.25">
      <c r="A1414" s="565">
        <v>49404</v>
      </c>
      <c r="B1414" s="566" t="s">
        <v>1723</v>
      </c>
      <c r="C1414" s="567"/>
      <c r="D1414" s="568" t="s">
        <v>3791</v>
      </c>
      <c r="E1414" s="569" t="s">
        <v>900</v>
      </c>
      <c r="F1414" s="570" t="s">
        <v>901</v>
      </c>
      <c r="G1414" s="570"/>
      <c r="H1414" s="571">
        <v>42821</v>
      </c>
      <c r="I1414" s="572" t="s">
        <v>534</v>
      </c>
      <c r="J1414" s="573" t="s">
        <v>92</v>
      </c>
      <c r="K1414" s="574" t="s">
        <v>93</v>
      </c>
      <c r="L1414" s="575" t="s">
        <v>92</v>
      </c>
      <c r="M1414" s="575" t="s">
        <v>92</v>
      </c>
      <c r="N1414" s="576"/>
      <c r="O1414" s="577">
        <v>0.12</v>
      </c>
      <c r="P1414" s="578">
        <v>0</v>
      </c>
      <c r="Q1414" s="579">
        <v>0</v>
      </c>
      <c r="R1414" s="580">
        <v>0</v>
      </c>
    </row>
    <row r="1415" spans="1:18" s="306" customFormat="1" ht="12.75" customHeight="1" x14ac:dyDescent="0.25">
      <c r="A1415" s="565">
        <v>49405</v>
      </c>
      <c r="B1415" s="566" t="s">
        <v>1724</v>
      </c>
      <c r="C1415" s="567"/>
      <c r="D1415" s="568" t="s">
        <v>3791</v>
      </c>
      <c r="E1415" s="569" t="s">
        <v>110</v>
      </c>
      <c r="F1415" s="570" t="s">
        <v>111</v>
      </c>
      <c r="G1415" s="570"/>
      <c r="H1415" s="571">
        <v>42828</v>
      </c>
      <c r="I1415" s="572" t="s">
        <v>82</v>
      </c>
      <c r="J1415" s="573" t="s">
        <v>83</v>
      </c>
      <c r="K1415" s="574" t="s">
        <v>84</v>
      </c>
      <c r="L1415" s="575" t="s">
        <v>83</v>
      </c>
      <c r="M1415" s="575" t="s">
        <v>83</v>
      </c>
      <c r="N1415" s="576"/>
      <c r="O1415" s="577">
        <v>0.189</v>
      </c>
      <c r="P1415" s="578">
        <v>0</v>
      </c>
      <c r="Q1415" s="579">
        <v>0</v>
      </c>
      <c r="R1415" s="580">
        <v>0</v>
      </c>
    </row>
    <row r="1416" spans="1:18" s="306" customFormat="1" ht="12.75" customHeight="1" x14ac:dyDescent="0.25">
      <c r="A1416" s="565">
        <v>49406</v>
      </c>
      <c r="B1416" s="566" t="s">
        <v>1725</v>
      </c>
      <c r="C1416" s="567">
        <v>38438</v>
      </c>
      <c r="D1416" s="568" t="s">
        <v>2665</v>
      </c>
      <c r="E1416" s="569" t="s">
        <v>591</v>
      </c>
      <c r="F1416" s="570" t="s">
        <v>592</v>
      </c>
      <c r="G1416" s="570"/>
      <c r="H1416" s="571">
        <v>43098</v>
      </c>
      <c r="I1416" s="572" t="s">
        <v>931</v>
      </c>
      <c r="J1416" s="573" t="s">
        <v>123</v>
      </c>
      <c r="K1416" s="574" t="s">
        <v>102</v>
      </c>
      <c r="L1416" s="575" t="s">
        <v>106</v>
      </c>
      <c r="M1416" s="575" t="s">
        <v>123</v>
      </c>
      <c r="N1416" s="576"/>
      <c r="O1416" s="577">
        <v>29.94</v>
      </c>
      <c r="P1416" s="578">
        <v>12.026</v>
      </c>
      <c r="Q1416" s="579">
        <v>12.026</v>
      </c>
      <c r="R1416" s="580">
        <v>5.55</v>
      </c>
    </row>
    <row r="1417" spans="1:18" s="306" customFormat="1" ht="12.75" customHeight="1" x14ac:dyDescent="0.25">
      <c r="A1417" s="565">
        <v>49408</v>
      </c>
      <c r="B1417" s="566" t="s">
        <v>1726</v>
      </c>
      <c r="C1417" s="567">
        <v>41108</v>
      </c>
      <c r="D1417" s="568" t="s">
        <v>3073</v>
      </c>
      <c r="E1417" s="569" t="s">
        <v>900</v>
      </c>
      <c r="F1417" s="570" t="s">
        <v>901</v>
      </c>
      <c r="G1417" s="570"/>
      <c r="H1417" s="571">
        <v>42823</v>
      </c>
      <c r="I1417" s="572" t="s">
        <v>537</v>
      </c>
      <c r="J1417" s="573" t="s">
        <v>105</v>
      </c>
      <c r="K1417" s="574" t="s">
        <v>218</v>
      </c>
      <c r="L1417" s="575" t="s">
        <v>106</v>
      </c>
      <c r="M1417" s="575" t="s">
        <v>107</v>
      </c>
      <c r="N1417" s="576"/>
      <c r="O1417" s="577">
        <v>0.499</v>
      </c>
      <c r="P1417" s="578">
        <v>0</v>
      </c>
      <c r="Q1417" s="579">
        <v>0</v>
      </c>
      <c r="R1417" s="580">
        <v>0.254</v>
      </c>
    </row>
    <row r="1418" spans="1:18" s="306" customFormat="1" ht="12.75" customHeight="1" x14ac:dyDescent="0.25">
      <c r="A1418" s="565">
        <v>49409</v>
      </c>
      <c r="B1418" s="566" t="s">
        <v>1727</v>
      </c>
      <c r="C1418" s="567"/>
      <c r="D1418" s="568" t="s">
        <v>3791</v>
      </c>
      <c r="E1418" s="569" t="s">
        <v>900</v>
      </c>
      <c r="F1418" s="570" t="s">
        <v>901</v>
      </c>
      <c r="G1418" s="570"/>
      <c r="H1418" s="571">
        <v>42824</v>
      </c>
      <c r="I1418" s="572" t="s">
        <v>534</v>
      </c>
      <c r="J1418" s="573" t="s">
        <v>92</v>
      </c>
      <c r="K1418" s="574" t="s">
        <v>179</v>
      </c>
      <c r="L1418" s="575" t="s">
        <v>195</v>
      </c>
      <c r="M1418" s="575" t="s">
        <v>92</v>
      </c>
      <c r="N1418" s="576"/>
      <c r="O1418" s="577">
        <v>0.61199999999999999</v>
      </c>
      <c r="P1418" s="578">
        <v>0</v>
      </c>
      <c r="Q1418" s="579">
        <v>0</v>
      </c>
      <c r="R1418" s="580">
        <v>0.106</v>
      </c>
    </row>
    <row r="1419" spans="1:18" s="306" customFormat="1" ht="12.75" customHeight="1" x14ac:dyDescent="0.25">
      <c r="A1419" s="565">
        <v>49411</v>
      </c>
      <c r="B1419" s="566" t="s">
        <v>1728</v>
      </c>
      <c r="C1419" s="567"/>
      <c r="D1419" s="568" t="s">
        <v>3791</v>
      </c>
      <c r="E1419" s="569" t="s">
        <v>591</v>
      </c>
      <c r="F1419" s="570" t="s">
        <v>592</v>
      </c>
      <c r="G1419" s="570"/>
      <c r="H1419" s="571">
        <v>42613</v>
      </c>
      <c r="I1419" s="572" t="s">
        <v>1729</v>
      </c>
      <c r="J1419" s="573" t="s">
        <v>92</v>
      </c>
      <c r="K1419" s="574" t="s">
        <v>102</v>
      </c>
      <c r="L1419" s="575" t="s">
        <v>92</v>
      </c>
      <c r="M1419" s="575" t="s">
        <v>92</v>
      </c>
      <c r="N1419" s="576"/>
      <c r="O1419" s="577">
        <v>4.1625000000000005</v>
      </c>
      <c r="P1419" s="578">
        <v>0.86799999999999999</v>
      </c>
      <c r="Q1419" s="579">
        <v>0.86799999999999999</v>
      </c>
      <c r="R1419" s="580">
        <v>0.42799999999999999</v>
      </c>
    </row>
    <row r="1420" spans="1:18" s="306" customFormat="1" ht="12.75" customHeight="1" x14ac:dyDescent="0.25">
      <c r="A1420" s="565">
        <v>49412</v>
      </c>
      <c r="B1420" s="566" t="s">
        <v>1730</v>
      </c>
      <c r="C1420" s="567"/>
      <c r="D1420" s="568" t="s">
        <v>3791</v>
      </c>
      <c r="E1420" s="569" t="s">
        <v>591</v>
      </c>
      <c r="F1420" s="570" t="s">
        <v>592</v>
      </c>
      <c r="G1420" s="570"/>
      <c r="H1420" s="571">
        <v>42613</v>
      </c>
      <c r="I1420" s="572" t="s">
        <v>1729</v>
      </c>
      <c r="J1420" s="573" t="s">
        <v>92</v>
      </c>
      <c r="K1420" s="574" t="s">
        <v>102</v>
      </c>
      <c r="L1420" s="575" t="s">
        <v>92</v>
      </c>
      <c r="M1420" s="575" t="s">
        <v>92</v>
      </c>
      <c r="N1420" s="576"/>
      <c r="O1420" s="577">
        <v>4.1625000000000005</v>
      </c>
      <c r="P1420" s="578">
        <v>0.94399999999999995</v>
      </c>
      <c r="Q1420" s="579">
        <v>0.94399999999999995</v>
      </c>
      <c r="R1420" s="580">
        <v>0.432</v>
      </c>
    </row>
    <row r="1421" spans="1:18" s="306" customFormat="1" ht="12.75" customHeight="1" x14ac:dyDescent="0.25">
      <c r="A1421" s="565">
        <v>49413</v>
      </c>
      <c r="B1421" s="566" t="s">
        <v>1731</v>
      </c>
      <c r="C1421" s="567"/>
      <c r="D1421" s="568" t="s">
        <v>3791</v>
      </c>
      <c r="E1421" s="569" t="s">
        <v>591</v>
      </c>
      <c r="F1421" s="570" t="s">
        <v>592</v>
      </c>
      <c r="G1421" s="570"/>
      <c r="H1421" s="571">
        <v>42613</v>
      </c>
      <c r="I1421" s="572" t="s">
        <v>1729</v>
      </c>
      <c r="J1421" s="573" t="s">
        <v>92</v>
      </c>
      <c r="K1421" s="574" t="s">
        <v>102</v>
      </c>
      <c r="L1421" s="575" t="s">
        <v>92</v>
      </c>
      <c r="M1421" s="575" t="s">
        <v>92</v>
      </c>
      <c r="N1421" s="576"/>
      <c r="O1421" s="577">
        <v>5.5500000000000007</v>
      </c>
      <c r="P1421" s="578">
        <v>1.1519999999999999</v>
      </c>
      <c r="Q1421" s="579">
        <v>1.1519999999999999</v>
      </c>
      <c r="R1421" s="580">
        <v>0.59199999999999997</v>
      </c>
    </row>
    <row r="1422" spans="1:18" s="306" customFormat="1" ht="12.75" customHeight="1" x14ac:dyDescent="0.25">
      <c r="A1422" s="565">
        <v>49414</v>
      </c>
      <c r="B1422" s="566" t="s">
        <v>1732</v>
      </c>
      <c r="C1422" s="567"/>
      <c r="D1422" s="568" t="s">
        <v>3791</v>
      </c>
      <c r="E1422" s="569" t="s">
        <v>900</v>
      </c>
      <c r="F1422" s="570" t="s">
        <v>901</v>
      </c>
      <c r="G1422" s="570"/>
      <c r="H1422" s="571">
        <v>42829</v>
      </c>
      <c r="I1422" s="572" t="s">
        <v>534</v>
      </c>
      <c r="J1422" s="573" t="s">
        <v>92</v>
      </c>
      <c r="K1422" s="574" t="s">
        <v>179</v>
      </c>
      <c r="L1422" s="575" t="s">
        <v>195</v>
      </c>
      <c r="M1422" s="575" t="s">
        <v>92</v>
      </c>
      <c r="N1422" s="576"/>
      <c r="O1422" s="577">
        <v>2.9000000000000001E-2</v>
      </c>
      <c r="P1422" s="578">
        <v>0</v>
      </c>
      <c r="Q1422" s="579">
        <v>0</v>
      </c>
      <c r="R1422" s="580">
        <v>0</v>
      </c>
    </row>
    <row r="1423" spans="1:18" s="306" customFormat="1" ht="12.75" customHeight="1" x14ac:dyDescent="0.25">
      <c r="A1423" s="565">
        <v>49427</v>
      </c>
      <c r="B1423" s="566" t="s">
        <v>1733</v>
      </c>
      <c r="C1423" s="567"/>
      <c r="D1423" s="568" t="s">
        <v>3791</v>
      </c>
      <c r="E1423" s="569" t="s">
        <v>900</v>
      </c>
      <c r="F1423" s="570" t="s">
        <v>901</v>
      </c>
      <c r="G1423" s="570"/>
      <c r="H1423" s="571">
        <v>42828</v>
      </c>
      <c r="I1423" s="572" t="s">
        <v>902</v>
      </c>
      <c r="J1423" s="573" t="s">
        <v>105</v>
      </c>
      <c r="K1423" s="574" t="s">
        <v>124</v>
      </c>
      <c r="L1423" s="575" t="s">
        <v>106</v>
      </c>
      <c r="M1423" s="575" t="s">
        <v>107</v>
      </c>
      <c r="N1423" s="576"/>
      <c r="O1423" s="577">
        <v>0.185</v>
      </c>
      <c r="P1423" s="578">
        <v>0</v>
      </c>
      <c r="Q1423" s="579">
        <v>0</v>
      </c>
      <c r="R1423" s="580">
        <v>6.7000000000000004E-2</v>
      </c>
    </row>
    <row r="1424" spans="1:18" s="306" customFormat="1" ht="12.75" customHeight="1" x14ac:dyDescent="0.25">
      <c r="A1424" s="565">
        <v>49428</v>
      </c>
      <c r="B1424" s="566" t="s">
        <v>1734</v>
      </c>
      <c r="C1424" s="567"/>
      <c r="D1424" s="568" t="s">
        <v>3791</v>
      </c>
      <c r="E1424" s="569" t="s">
        <v>900</v>
      </c>
      <c r="F1424" s="570" t="s">
        <v>901</v>
      </c>
      <c r="G1424" s="570"/>
      <c r="H1424" s="571">
        <v>42831</v>
      </c>
      <c r="I1424" s="572" t="s">
        <v>537</v>
      </c>
      <c r="J1424" s="573" t="s">
        <v>105</v>
      </c>
      <c r="K1424" s="574" t="s">
        <v>218</v>
      </c>
      <c r="L1424" s="575" t="s">
        <v>106</v>
      </c>
      <c r="M1424" s="575" t="s">
        <v>107</v>
      </c>
      <c r="N1424" s="576"/>
      <c r="O1424" s="577">
        <v>7.2999999999999995E-2</v>
      </c>
      <c r="P1424" s="578">
        <v>0</v>
      </c>
      <c r="Q1424" s="579">
        <v>0</v>
      </c>
      <c r="R1424" s="580">
        <v>1.2999999999999999E-2</v>
      </c>
    </row>
    <row r="1425" spans="1:18" s="306" customFormat="1" ht="12.75" customHeight="1" x14ac:dyDescent="0.25">
      <c r="A1425" s="565">
        <v>49429</v>
      </c>
      <c r="B1425" s="566" t="s">
        <v>4061</v>
      </c>
      <c r="C1425" s="567"/>
      <c r="D1425" s="568" t="s">
        <v>3791</v>
      </c>
      <c r="E1425" s="569" t="s">
        <v>900</v>
      </c>
      <c r="F1425" s="570" t="s">
        <v>901</v>
      </c>
      <c r="G1425" s="570"/>
      <c r="H1425" s="571">
        <v>42831</v>
      </c>
      <c r="I1425" s="572" t="s">
        <v>537</v>
      </c>
      <c r="J1425" s="573" t="s">
        <v>105</v>
      </c>
      <c r="K1425" s="574" t="s">
        <v>179</v>
      </c>
      <c r="L1425" s="575" t="s">
        <v>92</v>
      </c>
      <c r="M1425" s="575" t="s">
        <v>195</v>
      </c>
      <c r="N1425" s="576"/>
      <c r="O1425" s="577">
        <v>0.95199999999999996</v>
      </c>
      <c r="P1425" s="578">
        <v>0</v>
      </c>
      <c r="Q1425" s="579">
        <v>0</v>
      </c>
      <c r="R1425" s="580">
        <v>0</v>
      </c>
    </row>
    <row r="1426" spans="1:18" s="306" customFormat="1" ht="12.75" customHeight="1" x14ac:dyDescent="0.25">
      <c r="A1426" s="565">
        <v>49430</v>
      </c>
      <c r="B1426" s="566" t="s">
        <v>4062</v>
      </c>
      <c r="C1426" s="567"/>
      <c r="D1426" s="568" t="s">
        <v>3791</v>
      </c>
      <c r="E1426" s="569" t="s">
        <v>900</v>
      </c>
      <c r="F1426" s="570" t="s">
        <v>901</v>
      </c>
      <c r="G1426" s="570"/>
      <c r="H1426" s="571">
        <v>42836</v>
      </c>
      <c r="I1426" s="572" t="s">
        <v>537</v>
      </c>
      <c r="J1426" s="573" t="s">
        <v>105</v>
      </c>
      <c r="K1426" s="574" t="s">
        <v>124</v>
      </c>
      <c r="L1426" s="575" t="s">
        <v>106</v>
      </c>
      <c r="M1426" s="575" t="s">
        <v>107</v>
      </c>
      <c r="N1426" s="576"/>
      <c r="O1426" s="577">
        <v>7.5999999999999998E-2</v>
      </c>
      <c r="P1426" s="578">
        <v>0</v>
      </c>
      <c r="Q1426" s="579">
        <v>0</v>
      </c>
      <c r="R1426" s="580">
        <v>0</v>
      </c>
    </row>
    <row r="1427" spans="1:18" s="306" customFormat="1" ht="12.75" customHeight="1" x14ac:dyDescent="0.25">
      <c r="A1427" s="565">
        <v>49431</v>
      </c>
      <c r="B1427" s="566" t="s">
        <v>1735</v>
      </c>
      <c r="C1427" s="567">
        <v>41130</v>
      </c>
      <c r="D1427" s="568" t="s">
        <v>3088</v>
      </c>
      <c r="E1427" s="569" t="s">
        <v>900</v>
      </c>
      <c r="F1427" s="570" t="s">
        <v>901</v>
      </c>
      <c r="G1427" s="570"/>
      <c r="H1427" s="571">
        <v>42835</v>
      </c>
      <c r="I1427" s="572" t="s">
        <v>537</v>
      </c>
      <c r="J1427" s="573" t="s">
        <v>105</v>
      </c>
      <c r="K1427" s="574" t="s">
        <v>218</v>
      </c>
      <c r="L1427" s="575" t="s">
        <v>106</v>
      </c>
      <c r="M1427" s="575" t="s">
        <v>107</v>
      </c>
      <c r="N1427" s="576"/>
      <c r="O1427" s="577">
        <v>0.499</v>
      </c>
      <c r="P1427" s="578">
        <v>0</v>
      </c>
      <c r="Q1427" s="579">
        <v>0</v>
      </c>
      <c r="R1427" s="580">
        <v>0.19500000000000001</v>
      </c>
    </row>
    <row r="1428" spans="1:18" s="306" customFormat="1" ht="12.75" customHeight="1" x14ac:dyDescent="0.25">
      <c r="A1428" s="565">
        <v>49435</v>
      </c>
      <c r="B1428" s="566" t="s">
        <v>1736</v>
      </c>
      <c r="C1428" s="567">
        <v>40700</v>
      </c>
      <c r="D1428" s="568" t="s">
        <v>2798</v>
      </c>
      <c r="E1428" s="569" t="s">
        <v>900</v>
      </c>
      <c r="F1428" s="570" t="s">
        <v>901</v>
      </c>
      <c r="G1428" s="570"/>
      <c r="H1428" s="571">
        <v>42836</v>
      </c>
      <c r="I1428" s="572" t="s">
        <v>537</v>
      </c>
      <c r="J1428" s="573" t="s">
        <v>105</v>
      </c>
      <c r="K1428" s="574" t="s">
        <v>218</v>
      </c>
      <c r="L1428" s="575" t="s">
        <v>106</v>
      </c>
      <c r="M1428" s="575" t="s">
        <v>107</v>
      </c>
      <c r="N1428" s="576"/>
      <c r="O1428" s="577">
        <v>4.4000000000000004</v>
      </c>
      <c r="P1428" s="578">
        <v>0</v>
      </c>
      <c r="Q1428" s="579">
        <v>0</v>
      </c>
      <c r="R1428" s="580">
        <v>2.0979999999999999</v>
      </c>
    </row>
    <row r="1429" spans="1:18" s="306" customFormat="1" ht="12.75" customHeight="1" x14ac:dyDescent="0.25">
      <c r="A1429" s="565">
        <v>49511</v>
      </c>
      <c r="B1429" s="566" t="s">
        <v>1737</v>
      </c>
      <c r="C1429" s="567">
        <v>41082</v>
      </c>
      <c r="D1429" s="568" t="s">
        <v>3052</v>
      </c>
      <c r="E1429" s="569" t="s">
        <v>900</v>
      </c>
      <c r="F1429" s="570" t="s">
        <v>901</v>
      </c>
      <c r="G1429" s="570"/>
      <c r="H1429" s="571">
        <v>42836</v>
      </c>
      <c r="I1429" s="572" t="s">
        <v>537</v>
      </c>
      <c r="J1429" s="573" t="s">
        <v>105</v>
      </c>
      <c r="K1429" s="574" t="s">
        <v>140</v>
      </c>
      <c r="L1429" s="575" t="s">
        <v>92</v>
      </c>
      <c r="M1429" s="575" t="s">
        <v>195</v>
      </c>
      <c r="N1429" s="576"/>
      <c r="O1429" s="577">
        <v>0.41899999999999998</v>
      </c>
      <c r="P1429" s="578">
        <v>0</v>
      </c>
      <c r="Q1429" s="579">
        <v>0</v>
      </c>
      <c r="R1429" s="580">
        <v>0.247</v>
      </c>
    </row>
    <row r="1430" spans="1:18" s="306" customFormat="1" ht="12.75" customHeight="1" x14ac:dyDescent="0.25">
      <c r="A1430" s="565">
        <v>49512</v>
      </c>
      <c r="B1430" s="566" t="s">
        <v>1738</v>
      </c>
      <c r="C1430" s="567"/>
      <c r="D1430" s="568" t="s">
        <v>3791</v>
      </c>
      <c r="E1430" s="569" t="s">
        <v>900</v>
      </c>
      <c r="F1430" s="570" t="s">
        <v>901</v>
      </c>
      <c r="G1430" s="570"/>
      <c r="H1430" s="571">
        <v>42838</v>
      </c>
      <c r="I1430" s="572" t="s">
        <v>537</v>
      </c>
      <c r="J1430" s="573" t="s">
        <v>105</v>
      </c>
      <c r="K1430" s="574" t="s">
        <v>84</v>
      </c>
      <c r="L1430" s="575" t="s">
        <v>163</v>
      </c>
      <c r="M1430" s="575" t="s">
        <v>107</v>
      </c>
      <c r="N1430" s="576"/>
      <c r="O1430" s="577">
        <v>0.14299999999999999</v>
      </c>
      <c r="P1430" s="578">
        <v>0</v>
      </c>
      <c r="Q1430" s="579">
        <v>0</v>
      </c>
      <c r="R1430" s="580">
        <v>0</v>
      </c>
    </row>
    <row r="1431" spans="1:18" s="306" customFormat="1" ht="12.75" customHeight="1" x14ac:dyDescent="0.25">
      <c r="A1431" s="565">
        <v>49513</v>
      </c>
      <c r="B1431" s="566" t="s">
        <v>1739</v>
      </c>
      <c r="C1431" s="567"/>
      <c r="D1431" s="568" t="s">
        <v>3791</v>
      </c>
      <c r="E1431" s="569" t="s">
        <v>900</v>
      </c>
      <c r="F1431" s="570" t="s">
        <v>901</v>
      </c>
      <c r="G1431" s="570"/>
      <c r="H1431" s="571">
        <v>42838</v>
      </c>
      <c r="I1431" s="572" t="s">
        <v>537</v>
      </c>
      <c r="J1431" s="573" t="s">
        <v>105</v>
      </c>
      <c r="K1431" s="574" t="s">
        <v>84</v>
      </c>
      <c r="L1431" s="575" t="s">
        <v>163</v>
      </c>
      <c r="M1431" s="575" t="s">
        <v>107</v>
      </c>
      <c r="N1431" s="576"/>
      <c r="O1431" s="577">
        <v>0.161</v>
      </c>
      <c r="P1431" s="578">
        <v>0</v>
      </c>
      <c r="Q1431" s="579">
        <v>0</v>
      </c>
      <c r="R1431" s="580">
        <v>0</v>
      </c>
    </row>
    <row r="1432" spans="1:18" s="306" customFormat="1" ht="12.75" customHeight="1" x14ac:dyDescent="0.25">
      <c r="A1432" s="565">
        <v>49588</v>
      </c>
      <c r="B1432" s="566" t="s">
        <v>1740</v>
      </c>
      <c r="C1432" s="567">
        <v>41300</v>
      </c>
      <c r="D1432" s="568" t="s">
        <v>3214</v>
      </c>
      <c r="E1432" s="569" t="s">
        <v>900</v>
      </c>
      <c r="F1432" s="570" t="s">
        <v>901</v>
      </c>
      <c r="G1432" s="570"/>
      <c r="H1432" s="571">
        <v>42842</v>
      </c>
      <c r="I1432" s="572" t="s">
        <v>537</v>
      </c>
      <c r="J1432" s="573" t="s">
        <v>105</v>
      </c>
      <c r="K1432" s="574" t="s">
        <v>124</v>
      </c>
      <c r="L1432" s="575" t="s">
        <v>106</v>
      </c>
      <c r="M1432" s="575" t="s">
        <v>107</v>
      </c>
      <c r="N1432" s="576"/>
      <c r="O1432" s="577">
        <v>0.48</v>
      </c>
      <c r="P1432" s="578">
        <v>0</v>
      </c>
      <c r="Q1432" s="579">
        <v>0</v>
      </c>
      <c r="R1432" s="580">
        <v>0.27</v>
      </c>
    </row>
    <row r="1433" spans="1:18" s="306" customFormat="1" ht="12.75" customHeight="1" x14ac:dyDescent="0.25">
      <c r="A1433" s="565">
        <v>49636</v>
      </c>
      <c r="B1433" s="566" t="s">
        <v>1741</v>
      </c>
      <c r="C1433" s="567">
        <v>41299</v>
      </c>
      <c r="D1433" s="568" t="s">
        <v>3213</v>
      </c>
      <c r="E1433" s="569" t="s">
        <v>900</v>
      </c>
      <c r="F1433" s="570" t="s">
        <v>901</v>
      </c>
      <c r="G1433" s="570"/>
      <c r="H1433" s="571">
        <v>42842</v>
      </c>
      <c r="I1433" s="572" t="s">
        <v>537</v>
      </c>
      <c r="J1433" s="573" t="s">
        <v>105</v>
      </c>
      <c r="K1433" s="574" t="s">
        <v>124</v>
      </c>
      <c r="L1433" s="575" t="s">
        <v>106</v>
      </c>
      <c r="M1433" s="575" t="s">
        <v>107</v>
      </c>
      <c r="N1433" s="576"/>
      <c r="O1433" s="577">
        <v>0.48</v>
      </c>
      <c r="P1433" s="578">
        <v>0</v>
      </c>
      <c r="Q1433" s="579">
        <v>0</v>
      </c>
      <c r="R1433" s="580">
        <v>0.27600000000000002</v>
      </c>
    </row>
    <row r="1434" spans="1:18" s="306" customFormat="1" ht="12.75" customHeight="1" x14ac:dyDescent="0.25">
      <c r="A1434" s="565">
        <v>49637</v>
      </c>
      <c r="B1434" s="566" t="s">
        <v>1742</v>
      </c>
      <c r="C1434" s="567"/>
      <c r="D1434" s="568" t="s">
        <v>3791</v>
      </c>
      <c r="E1434" s="569" t="s">
        <v>900</v>
      </c>
      <c r="F1434" s="570" t="s">
        <v>901</v>
      </c>
      <c r="G1434" s="570"/>
      <c r="H1434" s="571">
        <v>42842</v>
      </c>
      <c r="I1434" s="572" t="s">
        <v>537</v>
      </c>
      <c r="J1434" s="573" t="s">
        <v>105</v>
      </c>
      <c r="K1434" s="574" t="s">
        <v>140</v>
      </c>
      <c r="L1434" s="575" t="s">
        <v>195</v>
      </c>
      <c r="M1434" s="575" t="s">
        <v>195</v>
      </c>
      <c r="N1434" s="576"/>
      <c r="O1434" s="577">
        <v>0.998</v>
      </c>
      <c r="P1434" s="578">
        <v>0</v>
      </c>
      <c r="Q1434" s="579">
        <v>0</v>
      </c>
      <c r="R1434" s="580">
        <v>0.35299999999999998</v>
      </c>
    </row>
    <row r="1435" spans="1:18" s="306" customFormat="1" ht="12.75" customHeight="1" x14ac:dyDescent="0.25">
      <c r="A1435" s="565">
        <v>49638</v>
      </c>
      <c r="B1435" s="566" t="s">
        <v>4063</v>
      </c>
      <c r="C1435" s="567"/>
      <c r="D1435" s="568" t="s">
        <v>3791</v>
      </c>
      <c r="E1435" s="569" t="s">
        <v>900</v>
      </c>
      <c r="F1435" s="570" t="s">
        <v>901</v>
      </c>
      <c r="G1435" s="570"/>
      <c r="H1435" s="571">
        <v>42843</v>
      </c>
      <c r="I1435" s="572" t="s">
        <v>537</v>
      </c>
      <c r="J1435" s="573" t="s">
        <v>105</v>
      </c>
      <c r="K1435" s="574" t="s">
        <v>390</v>
      </c>
      <c r="L1435" s="575" t="s">
        <v>195</v>
      </c>
      <c r="M1435" s="575" t="s">
        <v>195</v>
      </c>
      <c r="N1435" s="576"/>
      <c r="O1435" s="577">
        <v>0.44600000000000001</v>
      </c>
      <c r="P1435" s="578">
        <v>0</v>
      </c>
      <c r="Q1435" s="579">
        <v>0</v>
      </c>
      <c r="R1435" s="580">
        <v>0</v>
      </c>
    </row>
    <row r="1436" spans="1:18" s="306" customFormat="1" ht="12.75" customHeight="1" x14ac:dyDescent="0.25">
      <c r="A1436" s="565">
        <v>49641</v>
      </c>
      <c r="B1436" s="566" t="s">
        <v>1743</v>
      </c>
      <c r="C1436" s="567">
        <v>41078</v>
      </c>
      <c r="D1436" s="568" t="s">
        <v>3049</v>
      </c>
      <c r="E1436" s="569" t="s">
        <v>900</v>
      </c>
      <c r="F1436" s="570" t="s">
        <v>901</v>
      </c>
      <c r="G1436" s="570"/>
      <c r="H1436" s="571">
        <v>42843</v>
      </c>
      <c r="I1436" s="572" t="s">
        <v>537</v>
      </c>
      <c r="J1436" s="573" t="s">
        <v>105</v>
      </c>
      <c r="K1436" s="574" t="s">
        <v>124</v>
      </c>
      <c r="L1436" s="575" t="s">
        <v>106</v>
      </c>
      <c r="M1436" s="575" t="s">
        <v>107</v>
      </c>
      <c r="N1436" s="576"/>
      <c r="O1436" s="577">
        <v>0.45500000000000002</v>
      </c>
      <c r="P1436" s="578">
        <v>0</v>
      </c>
      <c r="Q1436" s="579">
        <v>0</v>
      </c>
      <c r="R1436" s="580">
        <v>0.28000000000000003</v>
      </c>
    </row>
    <row r="1437" spans="1:18" s="306" customFormat="1" ht="12.75" customHeight="1" x14ac:dyDescent="0.25">
      <c r="A1437" s="565">
        <v>49668</v>
      </c>
      <c r="B1437" s="566" t="s">
        <v>1744</v>
      </c>
      <c r="C1437" s="567">
        <v>41425</v>
      </c>
      <c r="D1437" s="568" t="s">
        <v>3302</v>
      </c>
      <c r="E1437" s="569" t="s">
        <v>900</v>
      </c>
      <c r="F1437" s="570" t="s">
        <v>901</v>
      </c>
      <c r="G1437" s="570"/>
      <c r="H1437" s="571">
        <v>42843</v>
      </c>
      <c r="I1437" s="572" t="s">
        <v>537</v>
      </c>
      <c r="J1437" s="573" t="s">
        <v>105</v>
      </c>
      <c r="K1437" s="574" t="s">
        <v>84</v>
      </c>
      <c r="L1437" s="575" t="s">
        <v>163</v>
      </c>
      <c r="M1437" s="575" t="s">
        <v>107</v>
      </c>
      <c r="N1437" s="576"/>
      <c r="O1437" s="577">
        <v>2.85</v>
      </c>
      <c r="P1437" s="578">
        <v>0</v>
      </c>
      <c r="Q1437" s="579">
        <v>0</v>
      </c>
      <c r="R1437" s="580">
        <v>1.619</v>
      </c>
    </row>
    <row r="1438" spans="1:18" s="306" customFormat="1" ht="12.75" customHeight="1" x14ac:dyDescent="0.25">
      <c r="A1438" s="565">
        <v>49669</v>
      </c>
      <c r="B1438" s="566" t="s">
        <v>1745</v>
      </c>
      <c r="C1438" s="567"/>
      <c r="D1438" s="568" t="s">
        <v>3791</v>
      </c>
      <c r="E1438" s="569" t="s">
        <v>900</v>
      </c>
      <c r="F1438" s="570" t="s">
        <v>901</v>
      </c>
      <c r="G1438" s="570"/>
      <c r="H1438" s="571">
        <v>42844</v>
      </c>
      <c r="I1438" s="572" t="s">
        <v>537</v>
      </c>
      <c r="J1438" s="573" t="s">
        <v>105</v>
      </c>
      <c r="K1438" s="574" t="s">
        <v>124</v>
      </c>
      <c r="L1438" s="575" t="s">
        <v>106</v>
      </c>
      <c r="M1438" s="575" t="s">
        <v>107</v>
      </c>
      <c r="N1438" s="576"/>
      <c r="O1438" s="577">
        <v>3</v>
      </c>
      <c r="P1438" s="578">
        <v>0</v>
      </c>
      <c r="Q1438" s="579">
        <v>0</v>
      </c>
      <c r="R1438" s="580">
        <v>1.75</v>
      </c>
    </row>
    <row r="1439" spans="1:18" s="306" customFormat="1" ht="12.75" customHeight="1" x14ac:dyDescent="0.25">
      <c r="A1439" s="565">
        <v>49670</v>
      </c>
      <c r="B1439" s="566" t="s">
        <v>1746</v>
      </c>
      <c r="C1439" s="567"/>
      <c r="D1439" s="568" t="s">
        <v>3791</v>
      </c>
      <c r="E1439" s="569" t="s">
        <v>900</v>
      </c>
      <c r="F1439" s="570" t="s">
        <v>901</v>
      </c>
      <c r="G1439" s="570"/>
      <c r="H1439" s="571">
        <v>42844</v>
      </c>
      <c r="I1439" s="572" t="s">
        <v>537</v>
      </c>
      <c r="J1439" s="573" t="s">
        <v>105</v>
      </c>
      <c r="K1439" s="574" t="s">
        <v>362</v>
      </c>
      <c r="L1439" s="575" t="s">
        <v>106</v>
      </c>
      <c r="M1439" s="575" t="s">
        <v>107</v>
      </c>
      <c r="N1439" s="576"/>
      <c r="O1439" s="577">
        <v>0.14399999999999999</v>
      </c>
      <c r="P1439" s="578">
        <v>0</v>
      </c>
      <c r="Q1439" s="579">
        <v>0</v>
      </c>
      <c r="R1439" s="580">
        <v>2E-3</v>
      </c>
    </row>
    <row r="1440" spans="1:18" s="306" customFormat="1" ht="12.75" customHeight="1" x14ac:dyDescent="0.25">
      <c r="A1440" s="565">
        <v>49672</v>
      </c>
      <c r="B1440" s="566" t="s">
        <v>1747</v>
      </c>
      <c r="C1440" s="567">
        <v>41084</v>
      </c>
      <c r="D1440" s="568" t="s">
        <v>3054</v>
      </c>
      <c r="E1440" s="569" t="s">
        <v>900</v>
      </c>
      <c r="F1440" s="570" t="s">
        <v>901</v>
      </c>
      <c r="G1440" s="570"/>
      <c r="H1440" s="571">
        <v>42849</v>
      </c>
      <c r="I1440" s="572" t="s">
        <v>537</v>
      </c>
      <c r="J1440" s="573" t="s">
        <v>105</v>
      </c>
      <c r="K1440" s="574" t="s">
        <v>124</v>
      </c>
      <c r="L1440" s="575" t="s">
        <v>106</v>
      </c>
      <c r="M1440" s="575" t="s">
        <v>107</v>
      </c>
      <c r="N1440" s="576"/>
      <c r="O1440" s="577">
        <v>0.499</v>
      </c>
      <c r="P1440" s="578">
        <v>0</v>
      </c>
      <c r="Q1440" s="579">
        <v>0</v>
      </c>
      <c r="R1440" s="580">
        <v>0.312</v>
      </c>
    </row>
    <row r="1441" spans="1:18" s="306" customFormat="1" ht="12.75" customHeight="1" x14ac:dyDescent="0.25">
      <c r="A1441" s="565">
        <v>49687</v>
      </c>
      <c r="B1441" s="566" t="s">
        <v>3563</v>
      </c>
      <c r="C1441" s="567"/>
      <c r="D1441" s="568" t="s">
        <v>3791</v>
      </c>
      <c r="E1441" s="569" t="s">
        <v>900</v>
      </c>
      <c r="F1441" s="570" t="s">
        <v>901</v>
      </c>
      <c r="G1441" s="570"/>
      <c r="H1441" s="571">
        <v>42852</v>
      </c>
      <c r="I1441" s="572" t="s">
        <v>537</v>
      </c>
      <c r="J1441" s="573" t="s">
        <v>105</v>
      </c>
      <c r="K1441" s="574" t="s">
        <v>128</v>
      </c>
      <c r="L1441" s="575" t="s">
        <v>260</v>
      </c>
      <c r="M1441" s="575" t="s">
        <v>261</v>
      </c>
      <c r="N1441" s="576"/>
      <c r="O1441" s="577">
        <v>4.7699999999999996</v>
      </c>
      <c r="P1441" s="578">
        <v>0</v>
      </c>
      <c r="Q1441" s="579">
        <v>0</v>
      </c>
      <c r="R1441" s="580">
        <v>2.3029999999999999</v>
      </c>
    </row>
    <row r="1442" spans="1:18" s="306" customFormat="1" ht="12.75" customHeight="1" x14ac:dyDescent="0.25">
      <c r="A1442" s="565">
        <v>49688</v>
      </c>
      <c r="B1442" s="566" t="s">
        <v>4064</v>
      </c>
      <c r="C1442" s="567"/>
      <c r="D1442" s="568" t="s">
        <v>3791</v>
      </c>
      <c r="E1442" s="569" t="s">
        <v>900</v>
      </c>
      <c r="F1442" s="570" t="s">
        <v>901</v>
      </c>
      <c r="G1442" s="570"/>
      <c r="H1442" s="571">
        <v>42851</v>
      </c>
      <c r="I1442" s="572" t="s">
        <v>537</v>
      </c>
      <c r="J1442" s="573" t="s">
        <v>105</v>
      </c>
      <c r="K1442" s="574" t="s">
        <v>124</v>
      </c>
      <c r="L1442" s="575" t="s">
        <v>106</v>
      </c>
      <c r="M1442" s="575" t="s">
        <v>107</v>
      </c>
      <c r="N1442" s="576"/>
      <c r="O1442" s="577">
        <v>0.36</v>
      </c>
      <c r="P1442" s="578">
        <v>0</v>
      </c>
      <c r="Q1442" s="579">
        <v>0</v>
      </c>
      <c r="R1442" s="580">
        <v>0</v>
      </c>
    </row>
    <row r="1443" spans="1:18" s="306" customFormat="1" ht="12.75" customHeight="1" x14ac:dyDescent="0.25">
      <c r="A1443" s="565">
        <v>49689</v>
      </c>
      <c r="B1443" s="566" t="s">
        <v>1748</v>
      </c>
      <c r="C1443" s="567"/>
      <c r="D1443" s="568" t="s">
        <v>3791</v>
      </c>
      <c r="E1443" s="569" t="s">
        <v>900</v>
      </c>
      <c r="F1443" s="570" t="s">
        <v>901</v>
      </c>
      <c r="G1443" s="570"/>
      <c r="H1443" s="571">
        <v>42852</v>
      </c>
      <c r="I1443" s="572" t="s">
        <v>537</v>
      </c>
      <c r="J1443" s="573" t="s">
        <v>105</v>
      </c>
      <c r="K1443" s="574" t="s">
        <v>128</v>
      </c>
      <c r="L1443" s="575" t="s">
        <v>260</v>
      </c>
      <c r="M1443" s="575" t="s">
        <v>261</v>
      </c>
      <c r="N1443" s="576"/>
      <c r="O1443" s="577">
        <v>0.12</v>
      </c>
      <c r="P1443" s="578">
        <v>8.9999999999999993E-3</v>
      </c>
      <c r="Q1443" s="579">
        <v>8.9999999999999993E-3</v>
      </c>
      <c r="R1443" s="580">
        <v>4.3999999999999997E-2</v>
      </c>
    </row>
    <row r="1444" spans="1:18" s="306" customFormat="1" ht="12.75" customHeight="1" x14ac:dyDescent="0.25">
      <c r="A1444" s="565">
        <v>49693</v>
      </c>
      <c r="B1444" s="566" t="s">
        <v>1749</v>
      </c>
      <c r="C1444" s="567"/>
      <c r="D1444" s="568" t="s">
        <v>3791</v>
      </c>
      <c r="E1444" s="569" t="s">
        <v>110</v>
      </c>
      <c r="F1444" s="570" t="s">
        <v>111</v>
      </c>
      <c r="G1444" s="570"/>
      <c r="H1444" s="571">
        <v>42847</v>
      </c>
      <c r="I1444" s="572" t="s">
        <v>122</v>
      </c>
      <c r="J1444" s="573" t="s">
        <v>83</v>
      </c>
      <c r="K1444" s="574" t="s">
        <v>131</v>
      </c>
      <c r="L1444" s="575" t="s">
        <v>83</v>
      </c>
      <c r="M1444" s="575" t="s">
        <v>83</v>
      </c>
      <c r="N1444" s="576"/>
      <c r="O1444" s="577">
        <v>1.4</v>
      </c>
      <c r="P1444" s="578">
        <v>1.0129999999999999</v>
      </c>
      <c r="Q1444" s="579">
        <v>1.0129999999999999</v>
      </c>
      <c r="R1444" s="580">
        <v>0</v>
      </c>
    </row>
    <row r="1445" spans="1:18" s="306" customFormat="1" ht="12.75" customHeight="1" x14ac:dyDescent="0.25">
      <c r="A1445" s="565">
        <v>49695</v>
      </c>
      <c r="B1445" s="566" t="s">
        <v>1750</v>
      </c>
      <c r="C1445" s="567"/>
      <c r="D1445" s="568" t="s">
        <v>3791</v>
      </c>
      <c r="E1445" s="569" t="s">
        <v>900</v>
      </c>
      <c r="F1445" s="570" t="s">
        <v>901</v>
      </c>
      <c r="G1445" s="570"/>
      <c r="H1445" s="571">
        <v>42856</v>
      </c>
      <c r="I1445" s="572" t="s">
        <v>902</v>
      </c>
      <c r="J1445" s="573" t="s">
        <v>105</v>
      </c>
      <c r="K1445" s="574" t="s">
        <v>124</v>
      </c>
      <c r="L1445" s="575" t="s">
        <v>106</v>
      </c>
      <c r="M1445" s="575" t="s">
        <v>107</v>
      </c>
      <c r="N1445" s="576"/>
      <c r="O1445" s="577">
        <v>0.48799999999999999</v>
      </c>
      <c r="P1445" s="578">
        <v>0</v>
      </c>
      <c r="Q1445" s="579">
        <v>0</v>
      </c>
      <c r="R1445" s="580">
        <v>0.221</v>
      </c>
    </row>
    <row r="1446" spans="1:18" s="306" customFormat="1" ht="12.75" customHeight="1" x14ac:dyDescent="0.25">
      <c r="A1446" s="565">
        <v>49762</v>
      </c>
      <c r="B1446" s="566" t="s">
        <v>1751</v>
      </c>
      <c r="C1446" s="567">
        <v>41147</v>
      </c>
      <c r="D1446" s="568" t="s">
        <v>3104</v>
      </c>
      <c r="E1446" s="569" t="s">
        <v>900</v>
      </c>
      <c r="F1446" s="570" t="s">
        <v>901</v>
      </c>
      <c r="G1446" s="570"/>
      <c r="H1446" s="571">
        <v>42866</v>
      </c>
      <c r="I1446" s="572" t="s">
        <v>537</v>
      </c>
      <c r="J1446" s="573" t="s">
        <v>105</v>
      </c>
      <c r="K1446" s="574" t="s">
        <v>179</v>
      </c>
      <c r="L1446" s="575" t="s">
        <v>92</v>
      </c>
      <c r="M1446" s="575" t="s">
        <v>195</v>
      </c>
      <c r="N1446" s="576"/>
      <c r="O1446" s="577">
        <v>1</v>
      </c>
      <c r="P1446" s="578">
        <v>0</v>
      </c>
      <c r="Q1446" s="579">
        <v>0</v>
      </c>
      <c r="R1446" s="580">
        <v>0.55800000000000005</v>
      </c>
    </row>
    <row r="1447" spans="1:18" s="306" customFormat="1" ht="12.75" customHeight="1" x14ac:dyDescent="0.25">
      <c r="A1447" s="565">
        <v>49763</v>
      </c>
      <c r="B1447" s="566" t="s">
        <v>4065</v>
      </c>
      <c r="C1447" s="567"/>
      <c r="D1447" s="568" t="s">
        <v>3791</v>
      </c>
      <c r="E1447" s="569" t="s">
        <v>900</v>
      </c>
      <c r="F1447" s="570" t="s">
        <v>901</v>
      </c>
      <c r="G1447" s="570"/>
      <c r="H1447" s="571">
        <v>42866</v>
      </c>
      <c r="I1447" s="572" t="s">
        <v>537</v>
      </c>
      <c r="J1447" s="573" t="s">
        <v>105</v>
      </c>
      <c r="K1447" s="574" t="s">
        <v>124</v>
      </c>
      <c r="L1447" s="575" t="s">
        <v>163</v>
      </c>
      <c r="M1447" s="575" t="s">
        <v>107</v>
      </c>
      <c r="N1447" s="576"/>
      <c r="O1447" s="577">
        <v>0.85</v>
      </c>
      <c r="P1447" s="578">
        <v>0</v>
      </c>
      <c r="Q1447" s="579">
        <v>0</v>
      </c>
      <c r="R1447" s="580">
        <v>0</v>
      </c>
    </row>
    <row r="1448" spans="1:18" s="306" customFormat="1" ht="12.75" customHeight="1" x14ac:dyDescent="0.25">
      <c r="A1448" s="565">
        <v>49767</v>
      </c>
      <c r="B1448" s="566" t="s">
        <v>1752</v>
      </c>
      <c r="C1448" s="567">
        <v>41301</v>
      </c>
      <c r="D1448" s="568" t="s">
        <v>3215</v>
      </c>
      <c r="E1448" s="569" t="s">
        <v>900</v>
      </c>
      <c r="F1448" s="570" t="s">
        <v>901</v>
      </c>
      <c r="G1448" s="570"/>
      <c r="H1448" s="571">
        <v>42873</v>
      </c>
      <c r="I1448" s="572" t="s">
        <v>537</v>
      </c>
      <c r="J1448" s="573" t="s">
        <v>105</v>
      </c>
      <c r="K1448" s="574" t="s">
        <v>124</v>
      </c>
      <c r="L1448" s="575" t="s">
        <v>106</v>
      </c>
      <c r="M1448" s="575" t="s">
        <v>107</v>
      </c>
      <c r="N1448" s="576"/>
      <c r="O1448" s="577">
        <v>0.99</v>
      </c>
      <c r="P1448" s="578">
        <v>0</v>
      </c>
      <c r="Q1448" s="579">
        <v>0</v>
      </c>
      <c r="R1448" s="580">
        <v>0.60799999999999998</v>
      </c>
    </row>
    <row r="1449" spans="1:18" s="306" customFormat="1" ht="12.75" customHeight="1" x14ac:dyDescent="0.25">
      <c r="A1449" s="565">
        <v>49768</v>
      </c>
      <c r="B1449" s="566" t="s">
        <v>1753</v>
      </c>
      <c r="C1449" s="567"/>
      <c r="D1449" s="568" t="s">
        <v>3791</v>
      </c>
      <c r="E1449" s="569" t="s">
        <v>900</v>
      </c>
      <c r="F1449" s="570" t="s">
        <v>901</v>
      </c>
      <c r="G1449" s="570"/>
      <c r="H1449" s="571">
        <v>42872</v>
      </c>
      <c r="I1449" s="572" t="s">
        <v>534</v>
      </c>
      <c r="J1449" s="573" t="s">
        <v>92</v>
      </c>
      <c r="K1449" s="574" t="s">
        <v>118</v>
      </c>
      <c r="L1449" s="575" t="s">
        <v>92</v>
      </c>
      <c r="M1449" s="575" t="s">
        <v>92</v>
      </c>
      <c r="N1449" s="576"/>
      <c r="O1449" s="577">
        <v>2.8000000000000001E-2</v>
      </c>
      <c r="P1449" s="578">
        <v>0</v>
      </c>
      <c r="Q1449" s="579">
        <v>0</v>
      </c>
      <c r="R1449" s="580">
        <v>2E-3</v>
      </c>
    </row>
    <row r="1450" spans="1:18" s="306" customFormat="1" ht="12.75" customHeight="1" x14ac:dyDescent="0.25">
      <c r="A1450" s="565">
        <v>49769</v>
      </c>
      <c r="B1450" s="566" t="s">
        <v>4066</v>
      </c>
      <c r="C1450" s="567"/>
      <c r="D1450" s="568" t="s">
        <v>3791</v>
      </c>
      <c r="E1450" s="569" t="s">
        <v>900</v>
      </c>
      <c r="F1450" s="570" t="s">
        <v>901</v>
      </c>
      <c r="G1450" s="570"/>
      <c r="H1450" s="571">
        <v>42873</v>
      </c>
      <c r="I1450" s="572" t="s">
        <v>537</v>
      </c>
      <c r="J1450" s="573" t="s">
        <v>105</v>
      </c>
      <c r="K1450" s="574" t="s">
        <v>84</v>
      </c>
      <c r="L1450" s="575" t="s">
        <v>163</v>
      </c>
      <c r="M1450" s="575" t="s">
        <v>107</v>
      </c>
      <c r="N1450" s="576"/>
      <c r="O1450" s="577">
        <v>0.39600000000000002</v>
      </c>
      <c r="P1450" s="578">
        <v>0</v>
      </c>
      <c r="Q1450" s="579">
        <v>0</v>
      </c>
      <c r="R1450" s="580">
        <v>0</v>
      </c>
    </row>
    <row r="1451" spans="1:18" s="306" customFormat="1" ht="12.75" customHeight="1" x14ac:dyDescent="0.25">
      <c r="A1451" s="565">
        <v>49770</v>
      </c>
      <c r="B1451" s="566" t="s">
        <v>1754</v>
      </c>
      <c r="C1451" s="567">
        <v>41032</v>
      </c>
      <c r="D1451" s="568" t="s">
        <v>3017</v>
      </c>
      <c r="E1451" s="569" t="s">
        <v>900</v>
      </c>
      <c r="F1451" s="570" t="s">
        <v>901</v>
      </c>
      <c r="G1451" s="570"/>
      <c r="H1451" s="571">
        <v>42873</v>
      </c>
      <c r="I1451" s="572" t="s">
        <v>537</v>
      </c>
      <c r="J1451" s="573" t="s">
        <v>105</v>
      </c>
      <c r="K1451" s="574" t="s">
        <v>124</v>
      </c>
      <c r="L1451" s="575" t="s">
        <v>92</v>
      </c>
      <c r="M1451" s="575" t="s">
        <v>195</v>
      </c>
      <c r="N1451" s="576"/>
      <c r="O1451" s="577">
        <v>0.3</v>
      </c>
      <c r="P1451" s="578">
        <v>0</v>
      </c>
      <c r="Q1451" s="579">
        <v>0</v>
      </c>
      <c r="R1451" s="580">
        <v>0.14599999999999999</v>
      </c>
    </row>
    <row r="1452" spans="1:18" s="306" customFormat="1" ht="12.75" customHeight="1" x14ac:dyDescent="0.25">
      <c r="A1452" s="565">
        <v>49771</v>
      </c>
      <c r="B1452" s="566" t="s">
        <v>4067</v>
      </c>
      <c r="C1452" s="567"/>
      <c r="D1452" s="568" t="s">
        <v>3791</v>
      </c>
      <c r="E1452" s="569" t="s">
        <v>900</v>
      </c>
      <c r="F1452" s="570" t="s">
        <v>901</v>
      </c>
      <c r="G1452" s="570"/>
      <c r="H1452" s="571">
        <v>42873</v>
      </c>
      <c r="I1452" s="572" t="s">
        <v>537</v>
      </c>
      <c r="J1452" s="573" t="s">
        <v>105</v>
      </c>
      <c r="K1452" s="574" t="s">
        <v>140</v>
      </c>
      <c r="L1452" s="575" t="s">
        <v>195</v>
      </c>
      <c r="M1452" s="575" t="s">
        <v>195</v>
      </c>
      <c r="N1452" s="576"/>
      <c r="O1452" s="577">
        <v>0.112</v>
      </c>
      <c r="P1452" s="578">
        <v>0</v>
      </c>
      <c r="Q1452" s="579">
        <v>0</v>
      </c>
      <c r="R1452" s="580">
        <v>0</v>
      </c>
    </row>
    <row r="1453" spans="1:18" s="306" customFormat="1" ht="12.75" customHeight="1" x14ac:dyDescent="0.25">
      <c r="A1453" s="565">
        <v>49787</v>
      </c>
      <c r="B1453" s="566" t="s">
        <v>4068</v>
      </c>
      <c r="C1453" s="567"/>
      <c r="D1453" s="568" t="s">
        <v>3791</v>
      </c>
      <c r="E1453" s="569" t="s">
        <v>900</v>
      </c>
      <c r="F1453" s="570" t="s">
        <v>901</v>
      </c>
      <c r="G1453" s="570"/>
      <c r="H1453" s="571">
        <v>42873</v>
      </c>
      <c r="I1453" s="572" t="s">
        <v>537</v>
      </c>
      <c r="J1453" s="573" t="s">
        <v>105</v>
      </c>
      <c r="K1453" s="574" t="s">
        <v>179</v>
      </c>
      <c r="L1453" s="575" t="s">
        <v>195</v>
      </c>
      <c r="M1453" s="575" t="s">
        <v>195</v>
      </c>
      <c r="N1453" s="576"/>
      <c r="O1453" s="577">
        <v>0.12</v>
      </c>
      <c r="P1453" s="578">
        <v>0</v>
      </c>
      <c r="Q1453" s="579">
        <v>0</v>
      </c>
      <c r="R1453" s="580">
        <v>0</v>
      </c>
    </row>
    <row r="1454" spans="1:18" s="306" customFormat="1" ht="12.75" customHeight="1" x14ac:dyDescent="0.25">
      <c r="A1454" s="565">
        <v>49788</v>
      </c>
      <c r="B1454" s="566" t="s">
        <v>1755</v>
      </c>
      <c r="C1454" s="567">
        <v>41245</v>
      </c>
      <c r="D1454" s="568" t="s">
        <v>3174</v>
      </c>
      <c r="E1454" s="569" t="s">
        <v>900</v>
      </c>
      <c r="F1454" s="570" t="s">
        <v>901</v>
      </c>
      <c r="G1454" s="570"/>
      <c r="H1454" s="571">
        <v>42873</v>
      </c>
      <c r="I1454" s="572" t="s">
        <v>537</v>
      </c>
      <c r="J1454" s="573" t="s">
        <v>105</v>
      </c>
      <c r="K1454" s="574" t="s">
        <v>124</v>
      </c>
      <c r="L1454" s="575" t="s">
        <v>106</v>
      </c>
      <c r="M1454" s="575" t="s">
        <v>107</v>
      </c>
      <c r="N1454" s="576"/>
      <c r="O1454" s="577">
        <v>0.96</v>
      </c>
      <c r="P1454" s="578">
        <v>0</v>
      </c>
      <c r="Q1454" s="579">
        <v>0</v>
      </c>
      <c r="R1454" s="580">
        <v>0.56899999999999995</v>
      </c>
    </row>
    <row r="1455" spans="1:18" s="306" customFormat="1" ht="12.75" customHeight="1" x14ac:dyDescent="0.25">
      <c r="A1455" s="565">
        <v>49792</v>
      </c>
      <c r="B1455" s="566" t="s">
        <v>4069</v>
      </c>
      <c r="C1455" s="567"/>
      <c r="D1455" s="568" t="s">
        <v>3791</v>
      </c>
      <c r="E1455" s="569" t="s">
        <v>900</v>
      </c>
      <c r="F1455" s="570" t="s">
        <v>901</v>
      </c>
      <c r="G1455" s="570"/>
      <c r="H1455" s="571">
        <v>42873</v>
      </c>
      <c r="I1455" s="572" t="s">
        <v>537</v>
      </c>
      <c r="J1455" s="573" t="s">
        <v>105</v>
      </c>
      <c r="K1455" s="574" t="s">
        <v>179</v>
      </c>
      <c r="L1455" s="575" t="s">
        <v>195</v>
      </c>
      <c r="M1455" s="575" t="s">
        <v>195</v>
      </c>
      <c r="N1455" s="576"/>
      <c r="O1455" s="577">
        <v>0.216</v>
      </c>
      <c r="P1455" s="578">
        <v>0</v>
      </c>
      <c r="Q1455" s="579">
        <v>0</v>
      </c>
      <c r="R1455" s="580">
        <v>0</v>
      </c>
    </row>
    <row r="1456" spans="1:18" s="306" customFormat="1" ht="12.75" customHeight="1" x14ac:dyDescent="0.25">
      <c r="A1456" s="565">
        <v>49793</v>
      </c>
      <c r="B1456" s="566" t="s">
        <v>1756</v>
      </c>
      <c r="C1456" s="567">
        <v>41246</v>
      </c>
      <c r="D1456" s="568" t="s">
        <v>3175</v>
      </c>
      <c r="E1456" s="569" t="s">
        <v>900</v>
      </c>
      <c r="F1456" s="570" t="s">
        <v>901</v>
      </c>
      <c r="G1456" s="570"/>
      <c r="H1456" s="571">
        <v>42873</v>
      </c>
      <c r="I1456" s="572" t="s">
        <v>537</v>
      </c>
      <c r="J1456" s="573" t="s">
        <v>105</v>
      </c>
      <c r="K1456" s="574" t="s">
        <v>124</v>
      </c>
      <c r="L1456" s="575" t="s">
        <v>106</v>
      </c>
      <c r="M1456" s="575" t="s">
        <v>107</v>
      </c>
      <c r="N1456" s="576"/>
      <c r="O1456" s="577">
        <v>0.96</v>
      </c>
      <c r="P1456" s="578">
        <v>0</v>
      </c>
      <c r="Q1456" s="579">
        <v>0</v>
      </c>
      <c r="R1456" s="580">
        <v>0.59899999999999998</v>
      </c>
    </row>
    <row r="1457" spans="1:18" s="306" customFormat="1" ht="12.75" customHeight="1" x14ac:dyDescent="0.25">
      <c r="A1457" s="565">
        <v>49863</v>
      </c>
      <c r="B1457" s="566" t="s">
        <v>1757</v>
      </c>
      <c r="C1457" s="567"/>
      <c r="D1457" s="568" t="s">
        <v>3791</v>
      </c>
      <c r="E1457" s="569" t="s">
        <v>900</v>
      </c>
      <c r="F1457" s="570" t="s">
        <v>901</v>
      </c>
      <c r="G1457" s="570"/>
      <c r="H1457" s="571">
        <v>42879</v>
      </c>
      <c r="I1457" s="572" t="s">
        <v>537</v>
      </c>
      <c r="J1457" s="573" t="s">
        <v>105</v>
      </c>
      <c r="K1457" s="574" t="s">
        <v>179</v>
      </c>
      <c r="L1457" s="575" t="s">
        <v>92</v>
      </c>
      <c r="M1457" s="575" t="s">
        <v>195</v>
      </c>
      <c r="N1457" s="576"/>
      <c r="O1457" s="577">
        <v>0.25</v>
      </c>
      <c r="P1457" s="578">
        <v>0</v>
      </c>
      <c r="Q1457" s="579">
        <v>0</v>
      </c>
      <c r="R1457" s="580">
        <v>0.01</v>
      </c>
    </row>
    <row r="1458" spans="1:18" s="306" customFormat="1" ht="12.75" customHeight="1" x14ac:dyDescent="0.25">
      <c r="A1458" s="565">
        <v>49867</v>
      </c>
      <c r="B1458" s="566" t="s">
        <v>1758</v>
      </c>
      <c r="C1458" s="567"/>
      <c r="D1458" s="568" t="s">
        <v>3791</v>
      </c>
      <c r="E1458" s="569" t="s">
        <v>900</v>
      </c>
      <c r="F1458" s="570" t="s">
        <v>901</v>
      </c>
      <c r="G1458" s="570"/>
      <c r="H1458" s="571">
        <v>42879</v>
      </c>
      <c r="I1458" s="572" t="s">
        <v>537</v>
      </c>
      <c r="J1458" s="573" t="s">
        <v>105</v>
      </c>
      <c r="K1458" s="574" t="s">
        <v>390</v>
      </c>
      <c r="L1458" s="575" t="s">
        <v>195</v>
      </c>
      <c r="M1458" s="575" t="s">
        <v>195</v>
      </c>
      <c r="N1458" s="576"/>
      <c r="O1458" s="577">
        <v>0.42799999999999999</v>
      </c>
      <c r="P1458" s="578">
        <v>0</v>
      </c>
      <c r="Q1458" s="579">
        <v>0</v>
      </c>
      <c r="R1458" s="580">
        <v>0.19400000000000001</v>
      </c>
    </row>
    <row r="1459" spans="1:18" s="306" customFormat="1" ht="12.75" customHeight="1" x14ac:dyDescent="0.25">
      <c r="A1459" s="565">
        <v>49894</v>
      </c>
      <c r="B1459" s="566" t="s">
        <v>4070</v>
      </c>
      <c r="C1459" s="567"/>
      <c r="D1459" s="568" t="s">
        <v>3791</v>
      </c>
      <c r="E1459" s="569" t="s">
        <v>900</v>
      </c>
      <c r="F1459" s="570" t="s">
        <v>901</v>
      </c>
      <c r="G1459" s="570"/>
      <c r="H1459" s="571">
        <v>42885</v>
      </c>
      <c r="I1459" s="572" t="s">
        <v>537</v>
      </c>
      <c r="J1459" s="573" t="s">
        <v>105</v>
      </c>
      <c r="K1459" s="574" t="s">
        <v>218</v>
      </c>
      <c r="L1459" s="575" t="s">
        <v>106</v>
      </c>
      <c r="M1459" s="575" t="s">
        <v>107</v>
      </c>
      <c r="N1459" s="576"/>
      <c r="O1459" s="577">
        <v>0.56000000000000005</v>
      </c>
      <c r="P1459" s="578">
        <v>0</v>
      </c>
      <c r="Q1459" s="579">
        <v>0</v>
      </c>
      <c r="R1459" s="580">
        <v>0</v>
      </c>
    </row>
    <row r="1460" spans="1:18" s="306" customFormat="1" ht="12.75" customHeight="1" x14ac:dyDescent="0.25">
      <c r="A1460" s="565">
        <v>49895</v>
      </c>
      <c r="B1460" s="566" t="s">
        <v>1759</v>
      </c>
      <c r="C1460" s="567">
        <v>41348</v>
      </c>
      <c r="D1460" s="568" t="s">
        <v>3253</v>
      </c>
      <c r="E1460" s="569" t="s">
        <v>900</v>
      </c>
      <c r="F1460" s="570" t="s">
        <v>901</v>
      </c>
      <c r="G1460" s="570"/>
      <c r="H1460" s="571">
        <v>42885</v>
      </c>
      <c r="I1460" s="572" t="s">
        <v>537</v>
      </c>
      <c r="J1460" s="573" t="s">
        <v>105</v>
      </c>
      <c r="K1460" s="574" t="s">
        <v>84</v>
      </c>
      <c r="L1460" s="575" t="s">
        <v>163</v>
      </c>
      <c r="M1460" s="575" t="s">
        <v>107</v>
      </c>
      <c r="N1460" s="576"/>
      <c r="O1460" s="577">
        <v>1</v>
      </c>
      <c r="P1460" s="578">
        <v>0</v>
      </c>
      <c r="Q1460" s="579">
        <v>0</v>
      </c>
      <c r="R1460" s="580">
        <v>0.56200000000000006</v>
      </c>
    </row>
    <row r="1461" spans="1:18" s="306" customFormat="1" ht="12.75" customHeight="1" x14ac:dyDescent="0.25">
      <c r="A1461" s="565">
        <v>49930</v>
      </c>
      <c r="B1461" s="566" t="s">
        <v>1760</v>
      </c>
      <c r="C1461" s="567"/>
      <c r="D1461" s="568" t="s">
        <v>3791</v>
      </c>
      <c r="E1461" s="569" t="s">
        <v>900</v>
      </c>
      <c r="F1461" s="570" t="s">
        <v>901</v>
      </c>
      <c r="G1461" s="570"/>
      <c r="H1461" s="571">
        <v>42888</v>
      </c>
      <c r="I1461" s="572" t="s">
        <v>537</v>
      </c>
      <c r="J1461" s="573" t="s">
        <v>105</v>
      </c>
      <c r="K1461" s="574" t="s">
        <v>179</v>
      </c>
      <c r="L1461" s="575" t="s">
        <v>92</v>
      </c>
      <c r="M1461" s="575" t="s">
        <v>195</v>
      </c>
      <c r="N1461" s="576"/>
      <c r="O1461" s="577">
        <v>7.1999999999999995E-2</v>
      </c>
      <c r="P1461" s="578">
        <v>0</v>
      </c>
      <c r="Q1461" s="579">
        <v>0</v>
      </c>
      <c r="R1461" s="580">
        <v>0.02</v>
      </c>
    </row>
    <row r="1462" spans="1:18" s="306" customFormat="1" ht="12.75" customHeight="1" x14ac:dyDescent="0.25">
      <c r="A1462" s="565">
        <v>49931</v>
      </c>
      <c r="B1462" s="566" t="s">
        <v>1761</v>
      </c>
      <c r="C1462" s="567"/>
      <c r="D1462" s="568" t="s">
        <v>3791</v>
      </c>
      <c r="E1462" s="569" t="s">
        <v>900</v>
      </c>
      <c r="F1462" s="570" t="s">
        <v>901</v>
      </c>
      <c r="G1462" s="570"/>
      <c r="H1462" s="571">
        <v>42888</v>
      </c>
      <c r="I1462" s="572" t="s">
        <v>537</v>
      </c>
      <c r="J1462" s="573" t="s">
        <v>105</v>
      </c>
      <c r="K1462" s="574" t="s">
        <v>390</v>
      </c>
      <c r="L1462" s="575" t="s">
        <v>92</v>
      </c>
      <c r="M1462" s="575" t="s">
        <v>195</v>
      </c>
      <c r="N1462" s="576"/>
      <c r="O1462" s="577">
        <v>3.1080000000000001</v>
      </c>
      <c r="P1462" s="578">
        <v>0</v>
      </c>
      <c r="Q1462" s="579">
        <v>0</v>
      </c>
      <c r="R1462" s="580">
        <v>1.8160000000000001</v>
      </c>
    </row>
    <row r="1463" spans="1:18" s="306" customFormat="1" ht="12.75" customHeight="1" x14ac:dyDescent="0.25">
      <c r="A1463" s="565">
        <v>49934</v>
      </c>
      <c r="B1463" s="566" t="s">
        <v>1762</v>
      </c>
      <c r="C1463" s="567">
        <v>41249</v>
      </c>
      <c r="D1463" s="568" t="s">
        <v>3177</v>
      </c>
      <c r="E1463" s="569" t="s">
        <v>900</v>
      </c>
      <c r="F1463" s="570" t="s">
        <v>901</v>
      </c>
      <c r="G1463" s="570"/>
      <c r="H1463" s="571">
        <v>42895</v>
      </c>
      <c r="I1463" s="572" t="s">
        <v>537</v>
      </c>
      <c r="J1463" s="573" t="s">
        <v>105</v>
      </c>
      <c r="K1463" s="574" t="s">
        <v>112</v>
      </c>
      <c r="L1463" s="575" t="s">
        <v>106</v>
      </c>
      <c r="M1463" s="575" t="s">
        <v>107</v>
      </c>
      <c r="N1463" s="576"/>
      <c r="O1463" s="577">
        <v>0.79200000000000004</v>
      </c>
      <c r="P1463" s="578">
        <v>0</v>
      </c>
      <c r="Q1463" s="579">
        <v>0</v>
      </c>
      <c r="R1463" s="580">
        <v>0.41399999999999998</v>
      </c>
    </row>
    <row r="1464" spans="1:18" s="306" customFormat="1" ht="12.75" customHeight="1" x14ac:dyDescent="0.25">
      <c r="A1464" s="565">
        <v>49935</v>
      </c>
      <c r="B1464" s="566" t="s">
        <v>1763</v>
      </c>
      <c r="C1464" s="567">
        <v>41192</v>
      </c>
      <c r="D1464" s="568" t="s">
        <v>3136</v>
      </c>
      <c r="E1464" s="569" t="s">
        <v>900</v>
      </c>
      <c r="F1464" s="570" t="s">
        <v>901</v>
      </c>
      <c r="G1464" s="570"/>
      <c r="H1464" s="571">
        <v>42895</v>
      </c>
      <c r="I1464" s="572" t="s">
        <v>537</v>
      </c>
      <c r="J1464" s="573" t="s">
        <v>105</v>
      </c>
      <c r="K1464" s="574" t="s">
        <v>128</v>
      </c>
      <c r="L1464" s="575" t="s">
        <v>260</v>
      </c>
      <c r="M1464" s="575" t="s">
        <v>261</v>
      </c>
      <c r="N1464" s="576"/>
      <c r="O1464" s="577">
        <v>1.992</v>
      </c>
      <c r="P1464" s="578">
        <v>0</v>
      </c>
      <c r="Q1464" s="579">
        <v>0</v>
      </c>
      <c r="R1464" s="580">
        <v>1.0229999999999999</v>
      </c>
    </row>
    <row r="1465" spans="1:18" s="306" customFormat="1" ht="12.75" customHeight="1" x14ac:dyDescent="0.25">
      <c r="A1465" s="565">
        <v>49937</v>
      </c>
      <c r="B1465" s="566" t="s">
        <v>1764</v>
      </c>
      <c r="C1465" s="567">
        <v>38841</v>
      </c>
      <c r="D1465" s="568" t="s">
        <v>2737</v>
      </c>
      <c r="E1465" s="569" t="s">
        <v>900</v>
      </c>
      <c r="F1465" s="570" t="s">
        <v>901</v>
      </c>
      <c r="G1465" s="570"/>
      <c r="H1465" s="571">
        <v>42889</v>
      </c>
      <c r="I1465" s="572" t="s">
        <v>162</v>
      </c>
      <c r="J1465" s="573" t="s">
        <v>105</v>
      </c>
      <c r="K1465" s="574" t="s">
        <v>179</v>
      </c>
      <c r="L1465" s="575" t="s">
        <v>195</v>
      </c>
      <c r="M1465" s="575" t="s">
        <v>195</v>
      </c>
      <c r="N1465" s="576"/>
      <c r="O1465" s="577">
        <v>3.96</v>
      </c>
      <c r="P1465" s="578">
        <v>0</v>
      </c>
      <c r="Q1465" s="579">
        <v>0</v>
      </c>
      <c r="R1465" s="580">
        <v>2.335</v>
      </c>
    </row>
    <row r="1466" spans="1:18" s="306" customFormat="1" ht="12.75" customHeight="1" x14ac:dyDescent="0.25">
      <c r="A1466" s="565">
        <v>49943</v>
      </c>
      <c r="B1466" s="566" t="s">
        <v>4071</v>
      </c>
      <c r="C1466" s="567"/>
      <c r="D1466" s="568" t="s">
        <v>3791</v>
      </c>
      <c r="E1466" s="569" t="s">
        <v>900</v>
      </c>
      <c r="F1466" s="570" t="s">
        <v>901</v>
      </c>
      <c r="G1466" s="570"/>
      <c r="H1466" s="571">
        <v>42905</v>
      </c>
      <c r="I1466" s="572" t="s">
        <v>537</v>
      </c>
      <c r="J1466" s="573" t="s">
        <v>105</v>
      </c>
      <c r="K1466" s="574" t="s">
        <v>140</v>
      </c>
      <c r="L1466" s="575" t="s">
        <v>195</v>
      </c>
      <c r="M1466" s="575" t="s">
        <v>195</v>
      </c>
      <c r="N1466" s="576"/>
      <c r="O1466" s="577">
        <v>0.48</v>
      </c>
      <c r="P1466" s="578">
        <v>0</v>
      </c>
      <c r="Q1466" s="579">
        <v>0</v>
      </c>
      <c r="R1466" s="580">
        <v>0</v>
      </c>
    </row>
    <row r="1467" spans="1:18" s="306" customFormat="1" ht="12.75" customHeight="1" x14ac:dyDescent="0.25">
      <c r="A1467" s="565">
        <v>49951</v>
      </c>
      <c r="B1467" s="566" t="s">
        <v>1765</v>
      </c>
      <c r="C1467" s="567">
        <v>40736</v>
      </c>
      <c r="D1467" s="568" t="s">
        <v>2804</v>
      </c>
      <c r="E1467" s="569" t="s">
        <v>900</v>
      </c>
      <c r="F1467" s="570" t="s">
        <v>901</v>
      </c>
      <c r="G1467" s="570"/>
      <c r="H1467" s="571">
        <v>42907</v>
      </c>
      <c r="I1467" s="572" t="s">
        <v>537</v>
      </c>
      <c r="J1467" s="573" t="s">
        <v>105</v>
      </c>
      <c r="K1467" s="574" t="s">
        <v>84</v>
      </c>
      <c r="L1467" s="575" t="s">
        <v>163</v>
      </c>
      <c r="M1467" s="575" t="s">
        <v>107</v>
      </c>
      <c r="N1467" s="576"/>
      <c r="O1467" s="577">
        <v>4.9989999999999997</v>
      </c>
      <c r="P1467" s="578">
        <v>0</v>
      </c>
      <c r="Q1467" s="579">
        <v>0</v>
      </c>
      <c r="R1467" s="580">
        <v>2.6789999999999998</v>
      </c>
    </row>
    <row r="1468" spans="1:18" s="306" customFormat="1" ht="12.75" customHeight="1" x14ac:dyDescent="0.25">
      <c r="A1468" s="565">
        <v>50001</v>
      </c>
      <c r="B1468" s="566" t="s">
        <v>1766</v>
      </c>
      <c r="C1468" s="567"/>
      <c r="D1468" s="568" t="s">
        <v>3791</v>
      </c>
      <c r="E1468" s="569" t="s">
        <v>900</v>
      </c>
      <c r="F1468" s="570" t="s">
        <v>901</v>
      </c>
      <c r="G1468" s="570"/>
      <c r="H1468" s="571">
        <v>42908</v>
      </c>
      <c r="I1468" s="572" t="s">
        <v>537</v>
      </c>
      <c r="J1468" s="573" t="s">
        <v>105</v>
      </c>
      <c r="K1468" s="574" t="s">
        <v>128</v>
      </c>
      <c r="L1468" s="575" t="s">
        <v>260</v>
      </c>
      <c r="M1468" s="575" t="s">
        <v>261</v>
      </c>
      <c r="N1468" s="576"/>
      <c r="O1468" s="577">
        <v>0.08</v>
      </c>
      <c r="P1468" s="578">
        <v>0</v>
      </c>
      <c r="Q1468" s="579">
        <v>0</v>
      </c>
      <c r="R1468" s="580">
        <v>2.1999999999999999E-2</v>
      </c>
    </row>
    <row r="1469" spans="1:18" s="306" customFormat="1" ht="12.75" customHeight="1" x14ac:dyDescent="0.25">
      <c r="A1469" s="565">
        <v>50002</v>
      </c>
      <c r="B1469" s="566" t="s">
        <v>1767</v>
      </c>
      <c r="C1469" s="567"/>
      <c r="D1469" s="568" t="s">
        <v>3791</v>
      </c>
      <c r="E1469" s="569" t="s">
        <v>900</v>
      </c>
      <c r="F1469" s="570" t="s">
        <v>901</v>
      </c>
      <c r="G1469" s="570"/>
      <c r="H1469" s="571">
        <v>42913</v>
      </c>
      <c r="I1469" s="572" t="s">
        <v>537</v>
      </c>
      <c r="J1469" s="573" t="s">
        <v>105</v>
      </c>
      <c r="K1469" s="574" t="s">
        <v>140</v>
      </c>
      <c r="L1469" s="575" t="s">
        <v>195</v>
      </c>
      <c r="M1469" s="575" t="s">
        <v>195</v>
      </c>
      <c r="N1469" s="576"/>
      <c r="O1469" s="577">
        <v>8.4000000000000005E-2</v>
      </c>
      <c r="P1469" s="578">
        <v>0</v>
      </c>
      <c r="Q1469" s="579">
        <v>0</v>
      </c>
      <c r="R1469" s="580">
        <v>2.3E-2</v>
      </c>
    </row>
    <row r="1470" spans="1:18" s="306" customFormat="1" ht="12.75" customHeight="1" x14ac:dyDescent="0.25">
      <c r="A1470" s="565">
        <v>50021</v>
      </c>
      <c r="B1470" s="566" t="s">
        <v>4072</v>
      </c>
      <c r="C1470" s="567"/>
      <c r="D1470" s="568" t="s">
        <v>3791</v>
      </c>
      <c r="E1470" s="569" t="s">
        <v>900</v>
      </c>
      <c r="F1470" s="570" t="s">
        <v>901</v>
      </c>
      <c r="G1470" s="570"/>
      <c r="H1470" s="571">
        <v>42922</v>
      </c>
      <c r="I1470" s="572" t="s">
        <v>537</v>
      </c>
      <c r="J1470" s="573" t="s">
        <v>105</v>
      </c>
      <c r="K1470" s="574" t="s">
        <v>124</v>
      </c>
      <c r="L1470" s="575" t="s">
        <v>163</v>
      </c>
      <c r="M1470" s="575" t="s">
        <v>107</v>
      </c>
      <c r="N1470" s="576"/>
      <c r="O1470" s="577">
        <v>0.13800000000000001</v>
      </c>
      <c r="P1470" s="578">
        <v>0</v>
      </c>
      <c r="Q1470" s="579">
        <v>0</v>
      </c>
      <c r="R1470" s="580">
        <v>0</v>
      </c>
    </row>
    <row r="1471" spans="1:18" s="306" customFormat="1" ht="12.75" customHeight="1" x14ac:dyDescent="0.25">
      <c r="A1471" s="565">
        <v>50022</v>
      </c>
      <c r="B1471" s="566" t="s">
        <v>4073</v>
      </c>
      <c r="C1471" s="567"/>
      <c r="D1471" s="568" t="s">
        <v>3791</v>
      </c>
      <c r="E1471" s="569" t="s">
        <v>900</v>
      </c>
      <c r="F1471" s="570" t="s">
        <v>901</v>
      </c>
      <c r="G1471" s="570"/>
      <c r="H1471" s="571">
        <v>42927</v>
      </c>
      <c r="I1471" s="572" t="s">
        <v>537</v>
      </c>
      <c r="J1471" s="573" t="s">
        <v>105</v>
      </c>
      <c r="K1471" s="574" t="s">
        <v>84</v>
      </c>
      <c r="L1471" s="575" t="s">
        <v>163</v>
      </c>
      <c r="M1471" s="575" t="s">
        <v>107</v>
      </c>
      <c r="N1471" s="576"/>
      <c r="O1471" s="577">
        <v>0.36599999999999999</v>
      </c>
      <c r="P1471" s="578">
        <v>0</v>
      </c>
      <c r="Q1471" s="579">
        <v>0</v>
      </c>
      <c r="R1471" s="580">
        <v>0</v>
      </c>
    </row>
    <row r="1472" spans="1:18" s="306" customFormat="1" ht="12.75" customHeight="1" x14ac:dyDescent="0.25">
      <c r="A1472" s="565">
        <v>50024</v>
      </c>
      <c r="B1472" s="566" t="s">
        <v>4074</v>
      </c>
      <c r="C1472" s="567"/>
      <c r="D1472" s="568" t="s">
        <v>3791</v>
      </c>
      <c r="E1472" s="569" t="s">
        <v>900</v>
      </c>
      <c r="F1472" s="570" t="s">
        <v>901</v>
      </c>
      <c r="G1472" s="570"/>
      <c r="H1472" s="571">
        <v>42927</v>
      </c>
      <c r="I1472" s="572" t="s">
        <v>537</v>
      </c>
      <c r="J1472" s="573" t="s">
        <v>105</v>
      </c>
      <c r="K1472" s="574" t="s">
        <v>179</v>
      </c>
      <c r="L1472" s="575" t="s">
        <v>92</v>
      </c>
      <c r="M1472" s="575" t="s">
        <v>195</v>
      </c>
      <c r="N1472" s="576"/>
      <c r="O1472" s="577">
        <v>1.143</v>
      </c>
      <c r="P1472" s="578">
        <v>0</v>
      </c>
      <c r="Q1472" s="579">
        <v>0</v>
      </c>
      <c r="R1472" s="580">
        <v>0</v>
      </c>
    </row>
    <row r="1473" spans="1:18" s="306" customFormat="1" ht="12.75" customHeight="1" x14ac:dyDescent="0.25">
      <c r="A1473" s="565">
        <v>50025</v>
      </c>
      <c r="B1473" s="566" t="s">
        <v>1768</v>
      </c>
      <c r="C1473" s="567">
        <v>38278</v>
      </c>
      <c r="D1473" s="568" t="s">
        <v>2651</v>
      </c>
      <c r="E1473" s="569" t="s">
        <v>121</v>
      </c>
      <c r="F1473" s="570" t="s">
        <v>89</v>
      </c>
      <c r="G1473" s="570"/>
      <c r="H1473" s="571">
        <v>43229</v>
      </c>
      <c r="I1473" s="572" t="s">
        <v>806</v>
      </c>
      <c r="J1473" s="573" t="s">
        <v>101</v>
      </c>
      <c r="K1473" s="574" t="s">
        <v>128</v>
      </c>
      <c r="L1473" s="575" t="s">
        <v>150</v>
      </c>
      <c r="M1473" s="575" t="s">
        <v>101</v>
      </c>
      <c r="N1473" s="576" t="s">
        <v>807</v>
      </c>
      <c r="O1473" s="577">
        <v>58.899899999999995</v>
      </c>
      <c r="P1473" s="578">
        <v>50</v>
      </c>
      <c r="Q1473" s="579">
        <v>50</v>
      </c>
      <c r="R1473" s="580">
        <v>45</v>
      </c>
    </row>
    <row r="1474" spans="1:18" s="306" customFormat="1" ht="12.75" customHeight="1" x14ac:dyDescent="0.25">
      <c r="A1474" s="565">
        <v>50026</v>
      </c>
      <c r="B1474" s="566" t="s">
        <v>1769</v>
      </c>
      <c r="C1474" s="567">
        <v>38278</v>
      </c>
      <c r="D1474" s="568" t="s">
        <v>2651</v>
      </c>
      <c r="E1474" s="569" t="s">
        <v>121</v>
      </c>
      <c r="F1474" s="570" t="s">
        <v>89</v>
      </c>
      <c r="G1474" s="570"/>
      <c r="H1474" s="571">
        <v>43229</v>
      </c>
      <c r="I1474" s="572" t="s">
        <v>806</v>
      </c>
      <c r="J1474" s="573" t="s">
        <v>101</v>
      </c>
      <c r="K1474" s="574" t="s">
        <v>128</v>
      </c>
      <c r="L1474" s="575" t="s">
        <v>150</v>
      </c>
      <c r="M1474" s="575" t="s">
        <v>101</v>
      </c>
      <c r="N1474" s="576" t="s">
        <v>807</v>
      </c>
      <c r="O1474" s="577">
        <v>58.899899999999995</v>
      </c>
      <c r="P1474" s="578">
        <v>50</v>
      </c>
      <c r="Q1474" s="579">
        <v>50</v>
      </c>
      <c r="R1474" s="580">
        <v>45</v>
      </c>
    </row>
    <row r="1475" spans="1:18" s="306" customFormat="1" ht="12.75" customHeight="1" x14ac:dyDescent="0.25">
      <c r="A1475" s="565">
        <v>50028</v>
      </c>
      <c r="B1475" s="566" t="s">
        <v>4075</v>
      </c>
      <c r="C1475" s="567"/>
      <c r="D1475" s="568" t="s">
        <v>3791</v>
      </c>
      <c r="E1475" s="569" t="s">
        <v>900</v>
      </c>
      <c r="F1475" s="570" t="s">
        <v>901</v>
      </c>
      <c r="G1475" s="570"/>
      <c r="H1475" s="571">
        <v>42929</v>
      </c>
      <c r="I1475" s="572" t="s">
        <v>537</v>
      </c>
      <c r="J1475" s="573" t="s">
        <v>105</v>
      </c>
      <c r="K1475" s="574" t="s">
        <v>84</v>
      </c>
      <c r="L1475" s="575" t="s">
        <v>260</v>
      </c>
      <c r="M1475" s="575" t="s">
        <v>261</v>
      </c>
      <c r="N1475" s="576"/>
      <c r="O1475" s="577">
        <v>0.432</v>
      </c>
      <c r="P1475" s="578">
        <v>0</v>
      </c>
      <c r="Q1475" s="579">
        <v>0</v>
      </c>
      <c r="R1475" s="580">
        <v>0</v>
      </c>
    </row>
    <row r="1476" spans="1:18" s="306" customFormat="1" ht="12.75" customHeight="1" x14ac:dyDescent="0.25">
      <c r="A1476" s="565">
        <v>50038</v>
      </c>
      <c r="B1476" s="566" t="s">
        <v>4076</v>
      </c>
      <c r="C1476" s="567"/>
      <c r="D1476" s="568" t="s">
        <v>3791</v>
      </c>
      <c r="E1476" s="569" t="s">
        <v>900</v>
      </c>
      <c r="F1476" s="570" t="s">
        <v>901</v>
      </c>
      <c r="G1476" s="570"/>
      <c r="H1476" s="571">
        <v>42934</v>
      </c>
      <c r="I1476" s="572" t="s">
        <v>537</v>
      </c>
      <c r="J1476" s="573" t="s">
        <v>105</v>
      </c>
      <c r="K1476" s="574" t="s">
        <v>124</v>
      </c>
      <c r="L1476" s="575" t="s">
        <v>92</v>
      </c>
      <c r="M1476" s="575" t="s">
        <v>195</v>
      </c>
      <c r="N1476" s="576"/>
      <c r="O1476" s="577">
        <v>1</v>
      </c>
      <c r="P1476" s="578">
        <v>0</v>
      </c>
      <c r="Q1476" s="579">
        <v>0</v>
      </c>
      <c r="R1476" s="580">
        <v>0</v>
      </c>
    </row>
    <row r="1477" spans="1:18" s="306" customFormat="1" ht="12.75" customHeight="1" x14ac:dyDescent="0.25">
      <c r="A1477" s="565">
        <v>50048</v>
      </c>
      <c r="B1477" s="566" t="s">
        <v>1770</v>
      </c>
      <c r="C1477" s="567"/>
      <c r="D1477" s="568" t="s">
        <v>3791</v>
      </c>
      <c r="E1477" s="569" t="s">
        <v>900</v>
      </c>
      <c r="F1477" s="570" t="s">
        <v>901</v>
      </c>
      <c r="G1477" s="570"/>
      <c r="H1477" s="571">
        <v>42935</v>
      </c>
      <c r="I1477" s="572" t="s">
        <v>537</v>
      </c>
      <c r="J1477" s="573" t="s">
        <v>105</v>
      </c>
      <c r="K1477" s="574" t="s">
        <v>84</v>
      </c>
      <c r="L1477" s="575" t="s">
        <v>163</v>
      </c>
      <c r="M1477" s="575" t="s">
        <v>107</v>
      </c>
      <c r="N1477" s="576"/>
      <c r="O1477" s="577">
        <v>0.48</v>
      </c>
      <c r="P1477" s="578">
        <v>0</v>
      </c>
      <c r="Q1477" s="579">
        <v>0</v>
      </c>
      <c r="R1477" s="580">
        <v>0</v>
      </c>
    </row>
    <row r="1478" spans="1:18" s="306" customFormat="1" ht="12.75" customHeight="1" x14ac:dyDescent="0.25">
      <c r="A1478" s="565">
        <v>50052</v>
      </c>
      <c r="B1478" s="566" t="s">
        <v>1771</v>
      </c>
      <c r="C1478" s="567">
        <v>41313</v>
      </c>
      <c r="D1478" s="568" t="s">
        <v>3222</v>
      </c>
      <c r="E1478" s="569" t="s">
        <v>900</v>
      </c>
      <c r="F1478" s="570" t="s">
        <v>901</v>
      </c>
      <c r="G1478" s="570"/>
      <c r="H1478" s="571">
        <v>42935</v>
      </c>
      <c r="I1478" s="572" t="s">
        <v>537</v>
      </c>
      <c r="J1478" s="573" t="s">
        <v>105</v>
      </c>
      <c r="K1478" s="574" t="s">
        <v>362</v>
      </c>
      <c r="L1478" s="575" t="s">
        <v>106</v>
      </c>
      <c r="M1478" s="575" t="s">
        <v>107</v>
      </c>
      <c r="N1478" s="576"/>
      <c r="O1478" s="577">
        <v>0.85199999999999998</v>
      </c>
      <c r="P1478" s="578">
        <v>0</v>
      </c>
      <c r="Q1478" s="579">
        <v>0</v>
      </c>
      <c r="R1478" s="580">
        <v>0.49</v>
      </c>
    </row>
    <row r="1479" spans="1:18" s="306" customFormat="1" ht="12.75" customHeight="1" x14ac:dyDescent="0.25">
      <c r="A1479" s="565">
        <v>50057</v>
      </c>
      <c r="B1479" s="566" t="s">
        <v>1772</v>
      </c>
      <c r="C1479" s="567"/>
      <c r="D1479" s="568" t="s">
        <v>3791</v>
      </c>
      <c r="E1479" s="569" t="s">
        <v>80</v>
      </c>
      <c r="F1479" s="570" t="s">
        <v>722</v>
      </c>
      <c r="G1479" s="570"/>
      <c r="H1479" s="571">
        <v>42935</v>
      </c>
      <c r="I1479" s="572" t="s">
        <v>534</v>
      </c>
      <c r="J1479" s="573" t="s">
        <v>92</v>
      </c>
      <c r="K1479" s="574" t="s">
        <v>93</v>
      </c>
      <c r="L1479" s="575" t="s">
        <v>92</v>
      </c>
      <c r="M1479" s="575" t="s">
        <v>92</v>
      </c>
      <c r="N1479" s="576"/>
      <c r="O1479" s="577">
        <v>3.2</v>
      </c>
      <c r="P1479" s="578">
        <v>0</v>
      </c>
      <c r="Q1479" s="579">
        <v>0</v>
      </c>
      <c r="R1479" s="580">
        <v>0</v>
      </c>
    </row>
    <row r="1480" spans="1:18" s="306" customFormat="1" ht="12.75" customHeight="1" x14ac:dyDescent="0.25">
      <c r="A1480" s="565">
        <v>50058</v>
      </c>
      <c r="B1480" s="566" t="s">
        <v>1773</v>
      </c>
      <c r="C1480" s="567">
        <v>41261</v>
      </c>
      <c r="D1480" s="568" t="s">
        <v>3186</v>
      </c>
      <c r="E1480" s="569" t="s">
        <v>900</v>
      </c>
      <c r="F1480" s="570" t="s">
        <v>901</v>
      </c>
      <c r="G1480" s="570"/>
      <c r="H1480" s="571">
        <v>42935</v>
      </c>
      <c r="I1480" s="572" t="s">
        <v>537</v>
      </c>
      <c r="J1480" s="573" t="s">
        <v>105</v>
      </c>
      <c r="K1480" s="574" t="s">
        <v>362</v>
      </c>
      <c r="L1480" s="575" t="s">
        <v>106</v>
      </c>
      <c r="M1480" s="575" t="s">
        <v>107</v>
      </c>
      <c r="N1480" s="576"/>
      <c r="O1480" s="577">
        <v>0.99</v>
      </c>
      <c r="P1480" s="578">
        <v>0</v>
      </c>
      <c r="Q1480" s="579">
        <v>0</v>
      </c>
      <c r="R1480" s="580">
        <v>0.56799999999999995</v>
      </c>
    </row>
    <row r="1481" spans="1:18" s="306" customFormat="1" ht="12.75" customHeight="1" x14ac:dyDescent="0.25">
      <c r="A1481" s="565">
        <v>50059</v>
      </c>
      <c r="B1481" s="566" t="s">
        <v>1774</v>
      </c>
      <c r="C1481" s="567">
        <v>41339</v>
      </c>
      <c r="D1481" s="568" t="s">
        <v>3245</v>
      </c>
      <c r="E1481" s="569" t="s">
        <v>900</v>
      </c>
      <c r="F1481" s="570" t="s">
        <v>901</v>
      </c>
      <c r="G1481" s="570"/>
      <c r="H1481" s="571">
        <v>42935</v>
      </c>
      <c r="I1481" s="572" t="s">
        <v>537</v>
      </c>
      <c r="J1481" s="573" t="s">
        <v>105</v>
      </c>
      <c r="K1481" s="574" t="s">
        <v>124</v>
      </c>
      <c r="L1481" s="575" t="s">
        <v>92</v>
      </c>
      <c r="M1481" s="575" t="s">
        <v>195</v>
      </c>
      <c r="N1481" s="576"/>
      <c r="O1481" s="577">
        <v>0.99</v>
      </c>
      <c r="P1481" s="578">
        <v>0</v>
      </c>
      <c r="Q1481" s="579">
        <v>0</v>
      </c>
      <c r="R1481" s="580">
        <v>0.55800000000000005</v>
      </c>
    </row>
    <row r="1482" spans="1:18" s="306" customFormat="1" ht="12.75" customHeight="1" x14ac:dyDescent="0.25">
      <c r="A1482" s="565">
        <v>50060</v>
      </c>
      <c r="B1482" s="566" t="s">
        <v>1775</v>
      </c>
      <c r="C1482" s="567"/>
      <c r="D1482" s="568" t="s">
        <v>3791</v>
      </c>
      <c r="E1482" s="569" t="s">
        <v>900</v>
      </c>
      <c r="F1482" s="570" t="s">
        <v>901</v>
      </c>
      <c r="G1482" s="570"/>
      <c r="H1482" s="571">
        <v>42941</v>
      </c>
      <c r="I1482" s="572" t="s">
        <v>534</v>
      </c>
      <c r="J1482" s="573" t="s">
        <v>92</v>
      </c>
      <c r="K1482" s="574" t="s">
        <v>93</v>
      </c>
      <c r="L1482" s="575" t="s">
        <v>92</v>
      </c>
      <c r="M1482" s="575" t="s">
        <v>92</v>
      </c>
      <c r="N1482" s="576"/>
      <c r="O1482" s="577">
        <v>1.1160000000000001</v>
      </c>
      <c r="P1482" s="578">
        <v>0</v>
      </c>
      <c r="Q1482" s="579">
        <v>0</v>
      </c>
      <c r="R1482" s="580">
        <v>0.498</v>
      </c>
    </row>
    <row r="1483" spans="1:18" s="306" customFormat="1" ht="12.75" customHeight="1" x14ac:dyDescent="0.25">
      <c r="A1483" s="565">
        <v>50072</v>
      </c>
      <c r="B1483" s="566" t="s">
        <v>1776</v>
      </c>
      <c r="C1483" s="567">
        <v>40641</v>
      </c>
      <c r="D1483" s="568" t="s">
        <v>3564</v>
      </c>
      <c r="E1483" s="569" t="s">
        <v>900</v>
      </c>
      <c r="F1483" s="570" t="s">
        <v>901</v>
      </c>
      <c r="G1483" s="570"/>
      <c r="H1483" s="571">
        <v>42942</v>
      </c>
      <c r="I1483" s="572" t="s">
        <v>534</v>
      </c>
      <c r="J1483" s="573" t="s">
        <v>92</v>
      </c>
      <c r="K1483" s="574" t="s">
        <v>179</v>
      </c>
      <c r="L1483" s="575" t="s">
        <v>195</v>
      </c>
      <c r="M1483" s="575" t="s">
        <v>92</v>
      </c>
      <c r="N1483" s="576"/>
      <c r="O1483" s="577">
        <v>0.216</v>
      </c>
      <c r="P1483" s="578">
        <v>0</v>
      </c>
      <c r="Q1483" s="579">
        <v>0</v>
      </c>
      <c r="R1483" s="580">
        <v>0.14299999999999999</v>
      </c>
    </row>
    <row r="1484" spans="1:18" s="306" customFormat="1" ht="12.75" customHeight="1" x14ac:dyDescent="0.25">
      <c r="A1484" s="565">
        <v>50073</v>
      </c>
      <c r="B1484" s="566" t="s">
        <v>1777</v>
      </c>
      <c r="C1484" s="567"/>
      <c r="D1484" s="568" t="s">
        <v>3791</v>
      </c>
      <c r="E1484" s="569" t="s">
        <v>900</v>
      </c>
      <c r="F1484" s="570" t="s">
        <v>901</v>
      </c>
      <c r="G1484" s="570"/>
      <c r="H1484" s="571">
        <v>42941</v>
      </c>
      <c r="I1484" s="572" t="s">
        <v>534</v>
      </c>
      <c r="J1484" s="573" t="s">
        <v>92</v>
      </c>
      <c r="K1484" s="574" t="s">
        <v>118</v>
      </c>
      <c r="L1484" s="575" t="s">
        <v>92</v>
      </c>
      <c r="M1484" s="575" t="s">
        <v>92</v>
      </c>
      <c r="N1484" s="576"/>
      <c r="O1484" s="577">
        <v>4.5999999999999999E-2</v>
      </c>
      <c r="P1484" s="578">
        <v>0</v>
      </c>
      <c r="Q1484" s="579">
        <v>0</v>
      </c>
      <c r="R1484" s="580">
        <v>0</v>
      </c>
    </row>
    <row r="1485" spans="1:18" s="306" customFormat="1" ht="12.75" customHeight="1" x14ac:dyDescent="0.25">
      <c r="A1485" s="565">
        <v>50077</v>
      </c>
      <c r="B1485" s="566" t="s">
        <v>1778</v>
      </c>
      <c r="C1485" s="567">
        <v>41371</v>
      </c>
      <c r="D1485" s="568" t="s">
        <v>3273</v>
      </c>
      <c r="E1485" s="569" t="s">
        <v>900</v>
      </c>
      <c r="F1485" s="570" t="s">
        <v>901</v>
      </c>
      <c r="G1485" s="570"/>
      <c r="H1485" s="571">
        <v>42943</v>
      </c>
      <c r="I1485" s="572" t="s">
        <v>537</v>
      </c>
      <c r="J1485" s="573" t="s">
        <v>105</v>
      </c>
      <c r="K1485" s="574" t="s">
        <v>179</v>
      </c>
      <c r="L1485" s="575" t="s">
        <v>195</v>
      </c>
      <c r="M1485" s="575" t="s">
        <v>195</v>
      </c>
      <c r="N1485" s="576"/>
      <c r="O1485" s="577">
        <v>3.13</v>
      </c>
      <c r="P1485" s="578">
        <v>0</v>
      </c>
      <c r="Q1485" s="579">
        <v>0</v>
      </c>
      <c r="R1485" s="580">
        <v>1.7609999999999999</v>
      </c>
    </row>
    <row r="1486" spans="1:18" s="306" customFormat="1" ht="12.75" customHeight="1" x14ac:dyDescent="0.25">
      <c r="A1486" s="565">
        <v>50078</v>
      </c>
      <c r="B1486" s="566" t="s">
        <v>1779</v>
      </c>
      <c r="C1486" s="567"/>
      <c r="D1486" s="568" t="s">
        <v>3791</v>
      </c>
      <c r="E1486" s="569" t="s">
        <v>900</v>
      </c>
      <c r="F1486" s="570" t="s">
        <v>901</v>
      </c>
      <c r="G1486" s="570"/>
      <c r="H1486" s="571">
        <v>42944</v>
      </c>
      <c r="I1486" s="572" t="s">
        <v>534</v>
      </c>
      <c r="J1486" s="573" t="s">
        <v>92</v>
      </c>
      <c r="K1486" s="574" t="s">
        <v>179</v>
      </c>
      <c r="L1486" s="575" t="s">
        <v>195</v>
      </c>
      <c r="M1486" s="575" t="s">
        <v>92</v>
      </c>
      <c r="N1486" s="576"/>
      <c r="O1486" s="577">
        <v>0.13300000000000001</v>
      </c>
      <c r="P1486" s="578">
        <v>0</v>
      </c>
      <c r="Q1486" s="579">
        <v>0</v>
      </c>
      <c r="R1486" s="580">
        <v>0</v>
      </c>
    </row>
    <row r="1487" spans="1:18" s="306" customFormat="1" ht="12.75" customHeight="1" x14ac:dyDescent="0.25">
      <c r="A1487" s="565">
        <v>50087</v>
      </c>
      <c r="B1487" s="566" t="s">
        <v>1780</v>
      </c>
      <c r="C1487" s="567"/>
      <c r="D1487" s="568" t="s">
        <v>3791</v>
      </c>
      <c r="E1487" s="569" t="s">
        <v>900</v>
      </c>
      <c r="F1487" s="570" t="s">
        <v>901</v>
      </c>
      <c r="G1487" s="570"/>
      <c r="H1487" s="571">
        <v>42949</v>
      </c>
      <c r="I1487" s="572" t="s">
        <v>537</v>
      </c>
      <c r="J1487" s="573" t="s">
        <v>105</v>
      </c>
      <c r="K1487" s="574" t="s">
        <v>128</v>
      </c>
      <c r="L1487" s="575" t="s">
        <v>260</v>
      </c>
      <c r="M1487" s="575" t="s">
        <v>261</v>
      </c>
      <c r="N1487" s="576"/>
      <c r="O1487" s="577">
        <v>0.108</v>
      </c>
      <c r="P1487" s="578">
        <v>0</v>
      </c>
      <c r="Q1487" s="579">
        <v>0</v>
      </c>
      <c r="R1487" s="580">
        <v>0</v>
      </c>
    </row>
    <row r="1488" spans="1:18" s="306" customFormat="1" ht="12.75" customHeight="1" x14ac:dyDescent="0.25">
      <c r="A1488" s="565">
        <v>50088</v>
      </c>
      <c r="B1488" s="566" t="s">
        <v>1781</v>
      </c>
      <c r="C1488" s="567"/>
      <c r="D1488" s="568" t="s">
        <v>3791</v>
      </c>
      <c r="E1488" s="569" t="s">
        <v>900</v>
      </c>
      <c r="F1488" s="570" t="s">
        <v>901</v>
      </c>
      <c r="G1488" s="570"/>
      <c r="H1488" s="571">
        <v>42949</v>
      </c>
      <c r="I1488" s="572" t="s">
        <v>534</v>
      </c>
      <c r="J1488" s="573" t="s">
        <v>92</v>
      </c>
      <c r="K1488" s="574" t="s">
        <v>93</v>
      </c>
      <c r="L1488" s="575" t="s">
        <v>92</v>
      </c>
      <c r="M1488" s="575" t="s">
        <v>92</v>
      </c>
      <c r="N1488" s="576"/>
      <c r="O1488" s="577">
        <v>0.04</v>
      </c>
      <c r="P1488" s="578">
        <v>0</v>
      </c>
      <c r="Q1488" s="579">
        <v>0</v>
      </c>
      <c r="R1488" s="580">
        <v>0</v>
      </c>
    </row>
    <row r="1489" spans="1:18" s="306" customFormat="1" ht="12.75" customHeight="1" x14ac:dyDescent="0.25">
      <c r="A1489" s="565">
        <v>50090</v>
      </c>
      <c r="B1489" s="566" t="s">
        <v>1782</v>
      </c>
      <c r="C1489" s="567">
        <v>38795</v>
      </c>
      <c r="D1489" s="568" t="s">
        <v>2725</v>
      </c>
      <c r="E1489" s="569" t="s">
        <v>900</v>
      </c>
      <c r="F1489" s="570" t="s">
        <v>901</v>
      </c>
      <c r="G1489" s="570"/>
      <c r="H1489" s="571">
        <v>42948</v>
      </c>
      <c r="I1489" s="572" t="s">
        <v>162</v>
      </c>
      <c r="J1489" s="573" t="s">
        <v>105</v>
      </c>
      <c r="K1489" s="574" t="s">
        <v>362</v>
      </c>
      <c r="L1489" s="575" t="s">
        <v>106</v>
      </c>
      <c r="M1489" s="575" t="s">
        <v>107</v>
      </c>
      <c r="N1489" s="576"/>
      <c r="O1489" s="577">
        <v>1.95</v>
      </c>
      <c r="P1489" s="578">
        <v>0</v>
      </c>
      <c r="Q1489" s="579">
        <v>0</v>
      </c>
      <c r="R1489" s="580">
        <v>1.018</v>
      </c>
    </row>
    <row r="1490" spans="1:18" s="306" customFormat="1" ht="12.75" customHeight="1" x14ac:dyDescent="0.25">
      <c r="A1490" s="565">
        <v>50091</v>
      </c>
      <c r="B1490" s="566" t="s">
        <v>1783</v>
      </c>
      <c r="C1490" s="567">
        <v>41264</v>
      </c>
      <c r="D1490" s="568" t="s">
        <v>3189</v>
      </c>
      <c r="E1490" s="569" t="s">
        <v>900</v>
      </c>
      <c r="F1490" s="570" t="s">
        <v>901</v>
      </c>
      <c r="G1490" s="570"/>
      <c r="H1490" s="571">
        <v>42954</v>
      </c>
      <c r="I1490" s="572" t="s">
        <v>537</v>
      </c>
      <c r="J1490" s="573" t="s">
        <v>105</v>
      </c>
      <c r="K1490" s="574" t="s">
        <v>362</v>
      </c>
      <c r="L1490" s="575" t="s">
        <v>106</v>
      </c>
      <c r="M1490" s="575" t="s">
        <v>107</v>
      </c>
      <c r="N1490" s="576"/>
      <c r="O1490" s="577">
        <v>4.008</v>
      </c>
      <c r="P1490" s="578">
        <v>0</v>
      </c>
      <c r="Q1490" s="579">
        <v>0</v>
      </c>
      <c r="R1490" s="580">
        <v>2.4340000000000002</v>
      </c>
    </row>
    <row r="1491" spans="1:18" s="306" customFormat="1" ht="12.75" customHeight="1" x14ac:dyDescent="0.25">
      <c r="A1491" s="565">
        <v>50094</v>
      </c>
      <c r="B1491" s="566" t="s">
        <v>1784</v>
      </c>
      <c r="C1491" s="567"/>
      <c r="D1491" s="568" t="s">
        <v>3791</v>
      </c>
      <c r="E1491" s="569" t="s">
        <v>900</v>
      </c>
      <c r="F1491" s="570" t="s">
        <v>901</v>
      </c>
      <c r="G1491" s="570"/>
      <c r="H1491" s="571">
        <v>42948</v>
      </c>
      <c r="I1491" s="572" t="s">
        <v>162</v>
      </c>
      <c r="J1491" s="573" t="s">
        <v>105</v>
      </c>
      <c r="K1491" s="574" t="s">
        <v>218</v>
      </c>
      <c r="L1491" s="575" t="s">
        <v>106</v>
      </c>
      <c r="M1491" s="575" t="s">
        <v>107</v>
      </c>
      <c r="N1491" s="576"/>
      <c r="O1491" s="577">
        <v>1.3160000000000001</v>
      </c>
      <c r="P1491" s="578">
        <v>0</v>
      </c>
      <c r="Q1491" s="579">
        <v>0</v>
      </c>
      <c r="R1491" s="580">
        <v>0.34</v>
      </c>
    </row>
    <row r="1492" spans="1:18" s="306" customFormat="1" ht="12.75" customHeight="1" x14ac:dyDescent="0.25">
      <c r="A1492" s="565">
        <v>50097</v>
      </c>
      <c r="B1492" s="566" t="s">
        <v>1785</v>
      </c>
      <c r="C1492" s="567">
        <v>41154</v>
      </c>
      <c r="D1492" s="568" t="s">
        <v>3111</v>
      </c>
      <c r="E1492" s="569" t="s">
        <v>900</v>
      </c>
      <c r="F1492" s="570" t="s">
        <v>901</v>
      </c>
      <c r="G1492" s="570"/>
      <c r="H1492" s="571">
        <v>42955</v>
      </c>
      <c r="I1492" s="572" t="s">
        <v>537</v>
      </c>
      <c r="J1492" s="573" t="s">
        <v>105</v>
      </c>
      <c r="K1492" s="574" t="s">
        <v>218</v>
      </c>
      <c r="L1492" s="575" t="s">
        <v>106</v>
      </c>
      <c r="M1492" s="575" t="s">
        <v>107</v>
      </c>
      <c r="N1492" s="576"/>
      <c r="O1492" s="577">
        <v>2.5499999999999998</v>
      </c>
      <c r="P1492" s="578">
        <v>0</v>
      </c>
      <c r="Q1492" s="579">
        <v>0</v>
      </c>
      <c r="R1492" s="580">
        <v>1.248</v>
      </c>
    </row>
    <row r="1493" spans="1:18" s="306" customFormat="1" ht="12.75" customHeight="1" x14ac:dyDescent="0.25">
      <c r="A1493" s="565">
        <v>50098</v>
      </c>
      <c r="B1493" s="566" t="s">
        <v>4077</v>
      </c>
      <c r="C1493" s="567"/>
      <c r="D1493" s="568" t="s">
        <v>3791</v>
      </c>
      <c r="E1493" s="569" t="s">
        <v>900</v>
      </c>
      <c r="F1493" s="570" t="s">
        <v>901</v>
      </c>
      <c r="G1493" s="570"/>
      <c r="H1493" s="571">
        <v>42955</v>
      </c>
      <c r="I1493" s="572" t="s">
        <v>537</v>
      </c>
      <c r="J1493" s="573" t="s">
        <v>105</v>
      </c>
      <c r="K1493" s="574" t="s">
        <v>218</v>
      </c>
      <c r="L1493" s="575" t="s">
        <v>106</v>
      </c>
      <c r="M1493" s="575" t="s">
        <v>107</v>
      </c>
      <c r="N1493" s="576"/>
      <c r="O1493" s="577">
        <v>1.5</v>
      </c>
      <c r="P1493" s="578">
        <v>0</v>
      </c>
      <c r="Q1493" s="579">
        <v>0</v>
      </c>
      <c r="R1493" s="580">
        <v>0</v>
      </c>
    </row>
    <row r="1494" spans="1:18" s="306" customFormat="1" ht="12.75" customHeight="1" x14ac:dyDescent="0.25">
      <c r="A1494" s="565">
        <v>50100</v>
      </c>
      <c r="B1494" s="566" t="s">
        <v>1786</v>
      </c>
      <c r="C1494" s="567">
        <v>41204</v>
      </c>
      <c r="D1494" s="568" t="s">
        <v>3148</v>
      </c>
      <c r="E1494" s="569" t="s">
        <v>900</v>
      </c>
      <c r="F1494" s="570" t="s">
        <v>901</v>
      </c>
      <c r="G1494" s="570"/>
      <c r="H1494" s="571">
        <v>42955</v>
      </c>
      <c r="I1494" s="572" t="s">
        <v>537</v>
      </c>
      <c r="J1494" s="573" t="s">
        <v>105</v>
      </c>
      <c r="K1494" s="574" t="s">
        <v>390</v>
      </c>
      <c r="L1494" s="575" t="s">
        <v>92</v>
      </c>
      <c r="M1494" s="575" t="s">
        <v>195</v>
      </c>
      <c r="N1494" s="576"/>
      <c r="O1494" s="577">
        <v>1.2</v>
      </c>
      <c r="P1494" s="578">
        <v>0</v>
      </c>
      <c r="Q1494" s="579">
        <v>0</v>
      </c>
      <c r="R1494" s="580">
        <v>0.69299999999999995</v>
      </c>
    </row>
    <row r="1495" spans="1:18" s="306" customFormat="1" ht="12.75" customHeight="1" x14ac:dyDescent="0.25">
      <c r="A1495" s="565">
        <v>50104</v>
      </c>
      <c r="B1495" s="566" t="s">
        <v>1787</v>
      </c>
      <c r="C1495" s="567">
        <v>38583</v>
      </c>
      <c r="D1495" s="568" t="s">
        <v>2704</v>
      </c>
      <c r="E1495" s="569" t="s">
        <v>900</v>
      </c>
      <c r="F1495" s="570" t="s">
        <v>901</v>
      </c>
      <c r="G1495" s="570"/>
      <c r="H1495" s="571">
        <v>42948</v>
      </c>
      <c r="I1495" s="572" t="s">
        <v>162</v>
      </c>
      <c r="J1495" s="573" t="s">
        <v>105</v>
      </c>
      <c r="K1495" s="574" t="s">
        <v>218</v>
      </c>
      <c r="L1495" s="575" t="s">
        <v>106</v>
      </c>
      <c r="M1495" s="575" t="s">
        <v>107</v>
      </c>
      <c r="N1495" s="576"/>
      <c r="O1495" s="577">
        <v>1.9359999999999999</v>
      </c>
      <c r="P1495" s="578">
        <v>0</v>
      </c>
      <c r="Q1495" s="579">
        <v>0</v>
      </c>
      <c r="R1495" s="580">
        <v>1.0920000000000001</v>
      </c>
    </row>
    <row r="1496" spans="1:18" s="306" customFormat="1" ht="12.75" customHeight="1" x14ac:dyDescent="0.25">
      <c r="A1496" s="565">
        <v>50106</v>
      </c>
      <c r="B1496" s="566" t="s">
        <v>1788</v>
      </c>
      <c r="C1496" s="567">
        <v>41438</v>
      </c>
      <c r="D1496" s="568" t="s">
        <v>3309</v>
      </c>
      <c r="E1496" s="569" t="s">
        <v>900</v>
      </c>
      <c r="F1496" s="570" t="s">
        <v>901</v>
      </c>
      <c r="G1496" s="570"/>
      <c r="H1496" s="571">
        <v>42956</v>
      </c>
      <c r="I1496" s="572" t="s">
        <v>537</v>
      </c>
      <c r="J1496" s="573" t="s">
        <v>105</v>
      </c>
      <c r="K1496" s="574" t="s">
        <v>128</v>
      </c>
      <c r="L1496" s="575" t="s">
        <v>260</v>
      </c>
      <c r="M1496" s="575" t="s">
        <v>261</v>
      </c>
      <c r="N1496" s="576"/>
      <c r="O1496" s="577">
        <v>4.968</v>
      </c>
      <c r="P1496" s="578">
        <v>0</v>
      </c>
      <c r="Q1496" s="579">
        <v>0</v>
      </c>
      <c r="R1496" s="580">
        <v>2.4980000000000002</v>
      </c>
    </row>
    <row r="1497" spans="1:18" s="306" customFormat="1" ht="12.75" customHeight="1" x14ac:dyDescent="0.25">
      <c r="A1497" s="565">
        <v>50107</v>
      </c>
      <c r="B1497" s="566" t="s">
        <v>1789</v>
      </c>
      <c r="C1497" s="567">
        <v>41244</v>
      </c>
      <c r="D1497" s="568" t="s">
        <v>3173</v>
      </c>
      <c r="E1497" s="569" t="s">
        <v>900</v>
      </c>
      <c r="F1497" s="570" t="s">
        <v>901</v>
      </c>
      <c r="G1497" s="570"/>
      <c r="H1497" s="571">
        <v>42949</v>
      </c>
      <c r="I1497" s="572" t="s">
        <v>537</v>
      </c>
      <c r="J1497" s="573" t="s">
        <v>105</v>
      </c>
      <c r="K1497" s="574" t="s">
        <v>124</v>
      </c>
      <c r="L1497" s="575" t="s">
        <v>106</v>
      </c>
      <c r="M1497" s="575" t="s">
        <v>107</v>
      </c>
      <c r="N1497" s="576"/>
      <c r="O1497" s="577">
        <v>0.99</v>
      </c>
      <c r="P1497" s="578">
        <v>0</v>
      </c>
      <c r="Q1497" s="579">
        <v>0</v>
      </c>
      <c r="R1497" s="580">
        <v>0.499</v>
      </c>
    </row>
    <row r="1498" spans="1:18" s="306" customFormat="1" ht="12.75" customHeight="1" x14ac:dyDescent="0.25">
      <c r="A1498" s="565">
        <v>50108</v>
      </c>
      <c r="B1498" s="566" t="s">
        <v>1790</v>
      </c>
      <c r="C1498" s="567">
        <v>41262</v>
      </c>
      <c r="D1498" s="568" t="s">
        <v>3187</v>
      </c>
      <c r="E1498" s="569" t="s">
        <v>900</v>
      </c>
      <c r="F1498" s="570" t="s">
        <v>901</v>
      </c>
      <c r="G1498" s="570"/>
      <c r="H1498" s="571">
        <v>42950</v>
      </c>
      <c r="I1498" s="572" t="s">
        <v>537</v>
      </c>
      <c r="J1498" s="573" t="s">
        <v>105</v>
      </c>
      <c r="K1498" s="574" t="s">
        <v>102</v>
      </c>
      <c r="L1498" s="575" t="s">
        <v>106</v>
      </c>
      <c r="M1498" s="575" t="s">
        <v>107</v>
      </c>
      <c r="N1498" s="576"/>
      <c r="O1498" s="577">
        <v>0.99</v>
      </c>
      <c r="P1498" s="578">
        <v>0</v>
      </c>
      <c r="Q1498" s="579">
        <v>0</v>
      </c>
      <c r="R1498" s="580">
        <v>0.53800000000000003</v>
      </c>
    </row>
    <row r="1499" spans="1:18" s="306" customFormat="1" ht="12.75" customHeight="1" x14ac:dyDescent="0.25">
      <c r="A1499" s="565">
        <v>50109</v>
      </c>
      <c r="B1499" s="566" t="s">
        <v>1791</v>
      </c>
      <c r="C1499" s="567">
        <v>41126</v>
      </c>
      <c r="D1499" s="568" t="s">
        <v>3085</v>
      </c>
      <c r="E1499" s="569" t="s">
        <v>900</v>
      </c>
      <c r="F1499" s="570" t="s">
        <v>901</v>
      </c>
      <c r="G1499" s="570"/>
      <c r="H1499" s="571">
        <v>42956</v>
      </c>
      <c r="I1499" s="572" t="s">
        <v>537</v>
      </c>
      <c r="J1499" s="573" t="s">
        <v>105</v>
      </c>
      <c r="K1499" s="574" t="s">
        <v>362</v>
      </c>
      <c r="L1499" s="575" t="s">
        <v>106</v>
      </c>
      <c r="M1499" s="575" t="s">
        <v>107</v>
      </c>
      <c r="N1499" s="576"/>
      <c r="O1499" s="577">
        <v>0.999</v>
      </c>
      <c r="P1499" s="578">
        <v>0</v>
      </c>
      <c r="Q1499" s="579">
        <v>0</v>
      </c>
      <c r="R1499" s="580">
        <v>0.52800000000000002</v>
      </c>
    </row>
    <row r="1500" spans="1:18" s="306" customFormat="1" ht="12.75" customHeight="1" x14ac:dyDescent="0.25">
      <c r="A1500" s="565">
        <v>50111</v>
      </c>
      <c r="B1500" s="566" t="s">
        <v>3565</v>
      </c>
      <c r="C1500" s="567">
        <v>41263</v>
      </c>
      <c r="D1500" s="568" t="s">
        <v>3188</v>
      </c>
      <c r="E1500" s="569" t="s">
        <v>900</v>
      </c>
      <c r="F1500" s="570" t="s">
        <v>901</v>
      </c>
      <c r="G1500" s="570"/>
      <c r="H1500" s="571">
        <v>42950</v>
      </c>
      <c r="I1500" s="572" t="s">
        <v>537</v>
      </c>
      <c r="J1500" s="573" t="s">
        <v>105</v>
      </c>
      <c r="K1500" s="574" t="s">
        <v>102</v>
      </c>
      <c r="L1500" s="575" t="s">
        <v>106</v>
      </c>
      <c r="M1500" s="575" t="s">
        <v>107</v>
      </c>
      <c r="N1500" s="576"/>
      <c r="O1500" s="577">
        <v>0.99</v>
      </c>
      <c r="P1500" s="578">
        <v>0</v>
      </c>
      <c r="Q1500" s="579">
        <v>0</v>
      </c>
      <c r="R1500" s="580">
        <v>0.51900000000000002</v>
      </c>
    </row>
    <row r="1501" spans="1:18" s="306" customFormat="1" ht="12.75" customHeight="1" x14ac:dyDescent="0.25">
      <c r="A1501" s="565">
        <v>50112</v>
      </c>
      <c r="B1501" s="566" t="s">
        <v>3566</v>
      </c>
      <c r="C1501" s="567">
        <v>41265</v>
      </c>
      <c r="D1501" s="568" t="s">
        <v>3190</v>
      </c>
      <c r="E1501" s="569" t="s">
        <v>900</v>
      </c>
      <c r="F1501" s="570" t="s">
        <v>901</v>
      </c>
      <c r="G1501" s="570"/>
      <c r="H1501" s="571">
        <v>42950</v>
      </c>
      <c r="I1501" s="572" t="s">
        <v>537</v>
      </c>
      <c r="J1501" s="573" t="s">
        <v>105</v>
      </c>
      <c r="K1501" s="574" t="s">
        <v>102</v>
      </c>
      <c r="L1501" s="575" t="s">
        <v>106</v>
      </c>
      <c r="M1501" s="575" t="s">
        <v>107</v>
      </c>
      <c r="N1501" s="576"/>
      <c r="O1501" s="577">
        <v>0.99</v>
      </c>
      <c r="P1501" s="578">
        <v>1E-3</v>
      </c>
      <c r="Q1501" s="579">
        <v>1E-3</v>
      </c>
      <c r="R1501" s="580">
        <v>0.3</v>
      </c>
    </row>
    <row r="1502" spans="1:18" s="306" customFormat="1" ht="12.75" customHeight="1" x14ac:dyDescent="0.25">
      <c r="A1502" s="565">
        <v>50113</v>
      </c>
      <c r="B1502" s="566" t="s">
        <v>1792</v>
      </c>
      <c r="C1502" s="567">
        <v>41201</v>
      </c>
      <c r="D1502" s="568" t="s">
        <v>3145</v>
      </c>
      <c r="E1502" s="569" t="s">
        <v>900</v>
      </c>
      <c r="F1502" s="570" t="s">
        <v>901</v>
      </c>
      <c r="G1502" s="570"/>
      <c r="H1502" s="571">
        <v>42956</v>
      </c>
      <c r="I1502" s="572" t="s">
        <v>537</v>
      </c>
      <c r="J1502" s="573" t="s">
        <v>105</v>
      </c>
      <c r="K1502" s="574" t="s">
        <v>124</v>
      </c>
      <c r="L1502" s="575" t="s">
        <v>163</v>
      </c>
      <c r="M1502" s="575" t="s">
        <v>107</v>
      </c>
      <c r="N1502" s="576"/>
      <c r="O1502" s="577">
        <v>2.7</v>
      </c>
      <c r="P1502" s="578">
        <v>0</v>
      </c>
      <c r="Q1502" s="579">
        <v>0</v>
      </c>
      <c r="R1502" s="580">
        <v>1.579</v>
      </c>
    </row>
    <row r="1503" spans="1:18" s="306" customFormat="1" ht="12.75" customHeight="1" x14ac:dyDescent="0.25">
      <c r="A1503" s="565">
        <v>50115</v>
      </c>
      <c r="B1503" s="566" t="s">
        <v>1793</v>
      </c>
      <c r="C1503" s="567">
        <v>38289</v>
      </c>
      <c r="D1503" s="568" t="s">
        <v>2653</v>
      </c>
      <c r="E1503" s="569" t="s">
        <v>121</v>
      </c>
      <c r="F1503" s="570" t="s">
        <v>89</v>
      </c>
      <c r="G1503" s="570" t="s">
        <v>90</v>
      </c>
      <c r="H1503" s="571">
        <v>43552</v>
      </c>
      <c r="I1503" s="572" t="s">
        <v>259</v>
      </c>
      <c r="J1503" s="573" t="s">
        <v>105</v>
      </c>
      <c r="K1503" s="574" t="s">
        <v>390</v>
      </c>
      <c r="L1503" s="575" t="s">
        <v>92</v>
      </c>
      <c r="M1503" s="575" t="s">
        <v>195</v>
      </c>
      <c r="N1503" s="576" t="s">
        <v>480</v>
      </c>
      <c r="O1503" s="577">
        <v>97.75</v>
      </c>
      <c r="P1503" s="578">
        <v>103.467</v>
      </c>
      <c r="Q1503" s="579">
        <v>103.467</v>
      </c>
      <c r="R1503" s="580">
        <v>93.224999999999994</v>
      </c>
    </row>
    <row r="1504" spans="1:18" s="306" customFormat="1" ht="12.75" customHeight="1" x14ac:dyDescent="0.25">
      <c r="A1504" s="565">
        <v>50116</v>
      </c>
      <c r="B1504" s="566" t="s">
        <v>1794</v>
      </c>
      <c r="C1504" s="567">
        <v>38289</v>
      </c>
      <c r="D1504" s="568" t="s">
        <v>2653</v>
      </c>
      <c r="E1504" s="569" t="s">
        <v>121</v>
      </c>
      <c r="F1504" s="570" t="s">
        <v>89</v>
      </c>
      <c r="G1504" s="570" t="s">
        <v>90</v>
      </c>
      <c r="H1504" s="571">
        <v>43587</v>
      </c>
      <c r="I1504" s="572" t="s">
        <v>259</v>
      </c>
      <c r="J1504" s="573" t="s">
        <v>105</v>
      </c>
      <c r="K1504" s="574" t="s">
        <v>390</v>
      </c>
      <c r="L1504" s="575" t="s">
        <v>92</v>
      </c>
      <c r="M1504" s="575" t="s">
        <v>195</v>
      </c>
      <c r="N1504" s="576" t="s">
        <v>480</v>
      </c>
      <c r="O1504" s="577">
        <v>97.75</v>
      </c>
      <c r="P1504" s="578">
        <v>103.467</v>
      </c>
      <c r="Q1504" s="579">
        <v>103.467</v>
      </c>
      <c r="R1504" s="580">
        <v>96.632000000000005</v>
      </c>
    </row>
    <row r="1505" spans="1:18" s="306" customFormat="1" ht="12.75" customHeight="1" x14ac:dyDescent="0.25">
      <c r="A1505" s="565">
        <v>50117</v>
      </c>
      <c r="B1505" s="566" t="s">
        <v>4078</v>
      </c>
      <c r="C1505" s="567"/>
      <c r="D1505" s="568" t="s">
        <v>3791</v>
      </c>
      <c r="E1505" s="569" t="s">
        <v>900</v>
      </c>
      <c r="F1505" s="570" t="s">
        <v>901</v>
      </c>
      <c r="G1505" s="570"/>
      <c r="H1505" s="571">
        <v>42956</v>
      </c>
      <c r="I1505" s="572" t="s">
        <v>537</v>
      </c>
      <c r="J1505" s="573" t="s">
        <v>105</v>
      </c>
      <c r="K1505" s="574" t="s">
        <v>131</v>
      </c>
      <c r="L1505" s="575" t="s">
        <v>195</v>
      </c>
      <c r="M1505" s="575" t="s">
        <v>195</v>
      </c>
      <c r="N1505" s="576"/>
      <c r="O1505" s="577">
        <v>0.39600000000000002</v>
      </c>
      <c r="P1505" s="578">
        <v>0</v>
      </c>
      <c r="Q1505" s="579">
        <v>0</v>
      </c>
      <c r="R1505" s="580">
        <v>0</v>
      </c>
    </row>
    <row r="1506" spans="1:18" s="306" customFormat="1" ht="12.75" customHeight="1" x14ac:dyDescent="0.25">
      <c r="A1506" s="565">
        <v>50118</v>
      </c>
      <c r="B1506" s="566" t="s">
        <v>4079</v>
      </c>
      <c r="C1506" s="567"/>
      <c r="D1506" s="568" t="s">
        <v>3791</v>
      </c>
      <c r="E1506" s="569" t="s">
        <v>900</v>
      </c>
      <c r="F1506" s="570" t="s">
        <v>901</v>
      </c>
      <c r="G1506" s="570"/>
      <c r="H1506" s="571">
        <v>42962</v>
      </c>
      <c r="I1506" s="572" t="s">
        <v>537</v>
      </c>
      <c r="J1506" s="573" t="s">
        <v>105</v>
      </c>
      <c r="K1506" s="574" t="s">
        <v>124</v>
      </c>
      <c r="L1506" s="575" t="s">
        <v>106</v>
      </c>
      <c r="M1506" s="575" t="s">
        <v>107</v>
      </c>
      <c r="N1506" s="576"/>
      <c r="O1506" s="577">
        <v>0.18</v>
      </c>
      <c r="P1506" s="578">
        <v>0</v>
      </c>
      <c r="Q1506" s="579">
        <v>0</v>
      </c>
      <c r="R1506" s="580">
        <v>0</v>
      </c>
    </row>
    <row r="1507" spans="1:18" s="306" customFormat="1" ht="12.75" customHeight="1" x14ac:dyDescent="0.25">
      <c r="A1507" s="565">
        <v>50119</v>
      </c>
      <c r="B1507" s="566" t="s">
        <v>1795</v>
      </c>
      <c r="C1507" s="567">
        <v>41104</v>
      </c>
      <c r="D1507" s="568" t="s">
        <v>3070</v>
      </c>
      <c r="E1507" s="569" t="s">
        <v>900</v>
      </c>
      <c r="F1507" s="570" t="s">
        <v>901</v>
      </c>
      <c r="G1507" s="570"/>
      <c r="H1507" s="571">
        <v>42961</v>
      </c>
      <c r="I1507" s="572" t="s">
        <v>537</v>
      </c>
      <c r="J1507" s="573" t="s">
        <v>105</v>
      </c>
      <c r="K1507" s="574" t="s">
        <v>179</v>
      </c>
      <c r="L1507" s="575" t="s">
        <v>195</v>
      </c>
      <c r="M1507" s="575" t="s">
        <v>195</v>
      </c>
      <c r="N1507" s="576"/>
      <c r="O1507" s="577">
        <v>2</v>
      </c>
      <c r="P1507" s="578">
        <v>0</v>
      </c>
      <c r="Q1507" s="579">
        <v>0</v>
      </c>
      <c r="R1507" s="580">
        <v>1.236</v>
      </c>
    </row>
    <row r="1508" spans="1:18" s="306" customFormat="1" ht="12.75" customHeight="1" x14ac:dyDescent="0.25">
      <c r="A1508" s="565">
        <v>50120</v>
      </c>
      <c r="B1508" s="566" t="s">
        <v>1796</v>
      </c>
      <c r="C1508" s="567"/>
      <c r="D1508" s="568" t="s">
        <v>3791</v>
      </c>
      <c r="E1508" s="569" t="s">
        <v>110</v>
      </c>
      <c r="F1508" s="570" t="s">
        <v>111</v>
      </c>
      <c r="G1508" s="570"/>
      <c r="H1508" s="571">
        <v>42961</v>
      </c>
      <c r="I1508" s="572" t="s">
        <v>537</v>
      </c>
      <c r="J1508" s="573" t="s">
        <v>105</v>
      </c>
      <c r="K1508" s="574" t="s">
        <v>362</v>
      </c>
      <c r="L1508" s="575" t="s">
        <v>106</v>
      </c>
      <c r="M1508" s="575" t="s">
        <v>107</v>
      </c>
      <c r="N1508" s="576"/>
      <c r="O1508" s="577">
        <v>6.5000000000000002E-2</v>
      </c>
      <c r="P1508" s="578">
        <v>5.8000000000000003E-2</v>
      </c>
      <c r="Q1508" s="579">
        <v>5.8000000000000003E-2</v>
      </c>
      <c r="R1508" s="580">
        <v>5.3999999999999999E-2</v>
      </c>
    </row>
    <row r="1509" spans="1:18" s="306" customFormat="1" ht="12.75" customHeight="1" x14ac:dyDescent="0.25">
      <c r="A1509" s="565">
        <v>50122</v>
      </c>
      <c r="B1509" s="566" t="s">
        <v>1797</v>
      </c>
      <c r="C1509" s="567">
        <v>41219</v>
      </c>
      <c r="D1509" s="568" t="s">
        <v>3160</v>
      </c>
      <c r="E1509" s="569" t="s">
        <v>900</v>
      </c>
      <c r="F1509" s="570" t="s">
        <v>901</v>
      </c>
      <c r="G1509" s="570"/>
      <c r="H1509" s="571">
        <v>42961</v>
      </c>
      <c r="I1509" s="572" t="s">
        <v>537</v>
      </c>
      <c r="J1509" s="573" t="s">
        <v>105</v>
      </c>
      <c r="K1509" s="574" t="s">
        <v>102</v>
      </c>
      <c r="L1509" s="575" t="s">
        <v>106</v>
      </c>
      <c r="M1509" s="575" t="s">
        <v>107</v>
      </c>
      <c r="N1509" s="576"/>
      <c r="O1509" s="577">
        <v>0.499</v>
      </c>
      <c r="P1509" s="578">
        <v>0</v>
      </c>
      <c r="Q1509" s="579">
        <v>0</v>
      </c>
      <c r="R1509" s="580">
        <v>0.26800000000000002</v>
      </c>
    </row>
    <row r="1510" spans="1:18" s="306" customFormat="1" ht="12.75" customHeight="1" x14ac:dyDescent="0.25">
      <c r="A1510" s="565">
        <v>50123</v>
      </c>
      <c r="B1510" s="566" t="s">
        <v>4080</v>
      </c>
      <c r="C1510" s="567"/>
      <c r="D1510" s="568" t="s">
        <v>3791</v>
      </c>
      <c r="E1510" s="569" t="s">
        <v>900</v>
      </c>
      <c r="F1510" s="570" t="s">
        <v>901</v>
      </c>
      <c r="G1510" s="570"/>
      <c r="H1510" s="571">
        <v>42962</v>
      </c>
      <c r="I1510" s="572" t="s">
        <v>537</v>
      </c>
      <c r="J1510" s="573" t="s">
        <v>105</v>
      </c>
      <c r="K1510" s="574" t="s">
        <v>179</v>
      </c>
      <c r="L1510" s="575" t="s">
        <v>195</v>
      </c>
      <c r="M1510" s="575" t="s">
        <v>195</v>
      </c>
      <c r="N1510" s="576"/>
      <c r="O1510" s="577">
        <v>0.28799999999999998</v>
      </c>
      <c r="P1510" s="578">
        <v>0</v>
      </c>
      <c r="Q1510" s="579">
        <v>0</v>
      </c>
      <c r="R1510" s="580">
        <v>0</v>
      </c>
    </row>
    <row r="1511" spans="1:18" s="306" customFormat="1" ht="12.75" customHeight="1" x14ac:dyDescent="0.25">
      <c r="A1511" s="565">
        <v>50124</v>
      </c>
      <c r="B1511" s="566" t="s">
        <v>1798</v>
      </c>
      <c r="C1511" s="567">
        <v>41329</v>
      </c>
      <c r="D1511" s="568" t="s">
        <v>3236</v>
      </c>
      <c r="E1511" s="569" t="s">
        <v>900</v>
      </c>
      <c r="F1511" s="570" t="s">
        <v>901</v>
      </c>
      <c r="G1511" s="570"/>
      <c r="H1511" s="571">
        <v>42963</v>
      </c>
      <c r="I1511" s="572" t="s">
        <v>537</v>
      </c>
      <c r="J1511" s="573" t="s">
        <v>105</v>
      </c>
      <c r="K1511" s="574" t="s">
        <v>102</v>
      </c>
      <c r="L1511" s="575" t="s">
        <v>106</v>
      </c>
      <c r="M1511" s="575" t="s">
        <v>107</v>
      </c>
      <c r="N1511" s="576"/>
      <c r="O1511" s="577">
        <v>0.499</v>
      </c>
      <c r="P1511" s="578">
        <v>0</v>
      </c>
      <c r="Q1511" s="579">
        <v>0</v>
      </c>
      <c r="R1511" s="580">
        <v>0.27600000000000002</v>
      </c>
    </row>
    <row r="1512" spans="1:18" s="306" customFormat="1" ht="12.75" customHeight="1" x14ac:dyDescent="0.25">
      <c r="A1512" s="565">
        <v>50127</v>
      </c>
      <c r="B1512" s="566" t="s">
        <v>1799</v>
      </c>
      <c r="C1512" s="567">
        <v>41326</v>
      </c>
      <c r="D1512" s="568" t="s">
        <v>3233</v>
      </c>
      <c r="E1512" s="569" t="s">
        <v>900</v>
      </c>
      <c r="F1512" s="570" t="s">
        <v>901</v>
      </c>
      <c r="G1512" s="570"/>
      <c r="H1512" s="571">
        <v>42963</v>
      </c>
      <c r="I1512" s="572" t="s">
        <v>537</v>
      </c>
      <c r="J1512" s="573" t="s">
        <v>105</v>
      </c>
      <c r="K1512" s="574" t="s">
        <v>102</v>
      </c>
      <c r="L1512" s="575" t="s">
        <v>106</v>
      </c>
      <c r="M1512" s="575" t="s">
        <v>107</v>
      </c>
      <c r="N1512" s="576"/>
      <c r="O1512" s="577">
        <v>0.499</v>
      </c>
      <c r="P1512" s="578">
        <v>0</v>
      </c>
      <c r="Q1512" s="579">
        <v>0</v>
      </c>
      <c r="R1512" s="580">
        <v>0.217</v>
      </c>
    </row>
    <row r="1513" spans="1:18" s="306" customFormat="1" ht="12.75" customHeight="1" x14ac:dyDescent="0.25">
      <c r="A1513" s="565">
        <v>50128</v>
      </c>
      <c r="B1513" s="566" t="s">
        <v>1800</v>
      </c>
      <c r="C1513" s="567">
        <v>40644</v>
      </c>
      <c r="D1513" s="568" t="s">
        <v>3567</v>
      </c>
      <c r="E1513" s="569" t="s">
        <v>900</v>
      </c>
      <c r="F1513" s="570" t="s">
        <v>901</v>
      </c>
      <c r="G1513" s="570"/>
      <c r="H1513" s="571">
        <v>42961</v>
      </c>
      <c r="I1513" s="572" t="s">
        <v>534</v>
      </c>
      <c r="J1513" s="573" t="s">
        <v>92</v>
      </c>
      <c r="K1513" s="574" t="s">
        <v>179</v>
      </c>
      <c r="L1513" s="575" t="s">
        <v>195</v>
      </c>
      <c r="M1513" s="575" t="s">
        <v>92</v>
      </c>
      <c r="N1513" s="576"/>
      <c r="O1513" s="577">
        <v>0.2</v>
      </c>
      <c r="P1513" s="578">
        <v>0</v>
      </c>
      <c r="Q1513" s="579">
        <v>0</v>
      </c>
      <c r="R1513" s="580">
        <v>0.106</v>
      </c>
    </row>
    <row r="1514" spans="1:18" s="306" customFormat="1" ht="12.75" customHeight="1" x14ac:dyDescent="0.25">
      <c r="A1514" s="565">
        <v>50129</v>
      </c>
      <c r="B1514" s="566" t="s">
        <v>1801</v>
      </c>
      <c r="C1514" s="567"/>
      <c r="D1514" s="568" t="s">
        <v>3791</v>
      </c>
      <c r="E1514" s="569" t="s">
        <v>900</v>
      </c>
      <c r="F1514" s="570" t="s">
        <v>901</v>
      </c>
      <c r="G1514" s="570"/>
      <c r="H1514" s="571">
        <v>42961</v>
      </c>
      <c r="I1514" s="572" t="s">
        <v>537</v>
      </c>
      <c r="J1514" s="573" t="s">
        <v>105</v>
      </c>
      <c r="K1514" s="574" t="s">
        <v>124</v>
      </c>
      <c r="L1514" s="575" t="s">
        <v>106</v>
      </c>
      <c r="M1514" s="575" t="s">
        <v>107</v>
      </c>
      <c r="N1514" s="576"/>
      <c r="O1514" s="577">
        <v>0.1</v>
      </c>
      <c r="P1514" s="578">
        <v>0</v>
      </c>
      <c r="Q1514" s="579">
        <v>0</v>
      </c>
      <c r="R1514" s="580">
        <v>8.0000000000000002E-3</v>
      </c>
    </row>
    <row r="1515" spans="1:18" s="306" customFormat="1" ht="12.75" customHeight="1" x14ac:dyDescent="0.25">
      <c r="A1515" s="565">
        <v>50130</v>
      </c>
      <c r="B1515" s="566" t="s">
        <v>1802</v>
      </c>
      <c r="C1515" s="567">
        <v>41332</v>
      </c>
      <c r="D1515" s="568" t="s">
        <v>3238</v>
      </c>
      <c r="E1515" s="569" t="s">
        <v>900</v>
      </c>
      <c r="F1515" s="570" t="s">
        <v>901</v>
      </c>
      <c r="G1515" s="570"/>
      <c r="H1515" s="571">
        <v>42963</v>
      </c>
      <c r="I1515" s="572" t="s">
        <v>537</v>
      </c>
      <c r="J1515" s="573" t="s">
        <v>105</v>
      </c>
      <c r="K1515" s="574" t="s">
        <v>362</v>
      </c>
      <c r="L1515" s="575" t="s">
        <v>106</v>
      </c>
      <c r="M1515" s="575" t="s">
        <v>107</v>
      </c>
      <c r="N1515" s="576"/>
      <c r="O1515" s="577">
        <v>0.93600000000000005</v>
      </c>
      <c r="P1515" s="578">
        <v>0</v>
      </c>
      <c r="Q1515" s="579">
        <v>0</v>
      </c>
      <c r="R1515" s="580">
        <v>0.59</v>
      </c>
    </row>
    <row r="1516" spans="1:18" s="306" customFormat="1" ht="12.75" customHeight="1" x14ac:dyDescent="0.25">
      <c r="A1516" s="565">
        <v>50131</v>
      </c>
      <c r="B1516" s="566" t="s">
        <v>1803</v>
      </c>
      <c r="C1516" s="567">
        <v>41128</v>
      </c>
      <c r="D1516" s="568" t="s">
        <v>3086</v>
      </c>
      <c r="E1516" s="569" t="s">
        <v>900</v>
      </c>
      <c r="F1516" s="570" t="s">
        <v>901</v>
      </c>
      <c r="G1516" s="570"/>
      <c r="H1516" s="571">
        <v>42962</v>
      </c>
      <c r="I1516" s="572" t="s">
        <v>537</v>
      </c>
      <c r="J1516" s="573" t="s">
        <v>105</v>
      </c>
      <c r="K1516" s="574" t="s">
        <v>124</v>
      </c>
      <c r="L1516" s="575" t="s">
        <v>92</v>
      </c>
      <c r="M1516" s="575" t="s">
        <v>195</v>
      </c>
      <c r="N1516" s="576"/>
      <c r="O1516" s="577">
        <v>1</v>
      </c>
      <c r="P1516" s="578">
        <v>0</v>
      </c>
      <c r="Q1516" s="579">
        <v>0</v>
      </c>
      <c r="R1516" s="580">
        <v>0.55900000000000005</v>
      </c>
    </row>
    <row r="1517" spans="1:18" s="306" customFormat="1" ht="12.75" customHeight="1" x14ac:dyDescent="0.25">
      <c r="A1517" s="565">
        <v>50132</v>
      </c>
      <c r="B1517" s="566" t="s">
        <v>1804</v>
      </c>
      <c r="C1517" s="567">
        <v>41199</v>
      </c>
      <c r="D1517" s="568" t="s">
        <v>3143</v>
      </c>
      <c r="E1517" s="569" t="s">
        <v>900</v>
      </c>
      <c r="F1517" s="570" t="s">
        <v>901</v>
      </c>
      <c r="G1517" s="570"/>
      <c r="H1517" s="571">
        <v>42963</v>
      </c>
      <c r="I1517" s="572" t="s">
        <v>537</v>
      </c>
      <c r="J1517" s="573" t="s">
        <v>105</v>
      </c>
      <c r="K1517" s="574" t="s">
        <v>84</v>
      </c>
      <c r="L1517" s="575" t="s">
        <v>163</v>
      </c>
      <c r="M1517" s="575" t="s">
        <v>107</v>
      </c>
      <c r="N1517" s="576"/>
      <c r="O1517" s="577">
        <v>0.93600000000000005</v>
      </c>
      <c r="P1517" s="578">
        <v>0</v>
      </c>
      <c r="Q1517" s="579">
        <v>0</v>
      </c>
      <c r="R1517" s="580">
        <v>0.53700000000000003</v>
      </c>
    </row>
    <row r="1518" spans="1:18" s="306" customFormat="1" ht="12.75" customHeight="1" x14ac:dyDescent="0.25">
      <c r="A1518" s="565">
        <v>50133</v>
      </c>
      <c r="B1518" s="566" t="s">
        <v>1805</v>
      </c>
      <c r="C1518" s="567"/>
      <c r="D1518" s="568" t="s">
        <v>3791</v>
      </c>
      <c r="E1518" s="569" t="s">
        <v>900</v>
      </c>
      <c r="F1518" s="570" t="s">
        <v>901</v>
      </c>
      <c r="G1518" s="570"/>
      <c r="H1518" s="571">
        <v>42963</v>
      </c>
      <c r="I1518" s="572" t="s">
        <v>537</v>
      </c>
      <c r="J1518" s="573" t="s">
        <v>105</v>
      </c>
      <c r="K1518" s="574" t="s">
        <v>124</v>
      </c>
      <c r="L1518" s="575" t="s">
        <v>163</v>
      </c>
      <c r="M1518" s="575" t="s">
        <v>107</v>
      </c>
      <c r="N1518" s="576"/>
      <c r="O1518" s="577">
        <v>2</v>
      </c>
      <c r="P1518" s="578">
        <v>0</v>
      </c>
      <c r="Q1518" s="579">
        <v>0</v>
      </c>
      <c r="R1518" s="580">
        <v>0</v>
      </c>
    </row>
    <row r="1519" spans="1:18" s="306" customFormat="1" ht="12.75" customHeight="1" x14ac:dyDescent="0.25">
      <c r="A1519" s="565">
        <v>50146</v>
      </c>
      <c r="B1519" s="566" t="s">
        <v>1806</v>
      </c>
      <c r="C1519" s="567">
        <v>41266</v>
      </c>
      <c r="D1519" s="568" t="s">
        <v>3191</v>
      </c>
      <c r="E1519" s="569" t="s">
        <v>900</v>
      </c>
      <c r="F1519" s="570" t="s">
        <v>901</v>
      </c>
      <c r="G1519" s="570"/>
      <c r="H1519" s="571">
        <v>42970</v>
      </c>
      <c r="I1519" s="572" t="s">
        <v>537</v>
      </c>
      <c r="J1519" s="573" t="s">
        <v>105</v>
      </c>
      <c r="K1519" s="574" t="s">
        <v>124</v>
      </c>
      <c r="L1519" s="575" t="s">
        <v>163</v>
      </c>
      <c r="M1519" s="575" t="s">
        <v>107</v>
      </c>
      <c r="N1519" s="576"/>
      <c r="O1519" s="577">
        <v>4.4000000000000004</v>
      </c>
      <c r="P1519" s="578">
        <v>0</v>
      </c>
      <c r="Q1519" s="579">
        <v>0</v>
      </c>
      <c r="R1519" s="580">
        <v>0.89600000000000002</v>
      </c>
    </row>
    <row r="1520" spans="1:18" s="306" customFormat="1" ht="12.75" customHeight="1" x14ac:dyDescent="0.25">
      <c r="A1520" s="565">
        <v>50147</v>
      </c>
      <c r="B1520" s="566" t="s">
        <v>1807</v>
      </c>
      <c r="C1520" s="567">
        <v>41228</v>
      </c>
      <c r="D1520" s="568" t="s">
        <v>3166</v>
      </c>
      <c r="E1520" s="569" t="s">
        <v>900</v>
      </c>
      <c r="F1520" s="570" t="s">
        <v>901</v>
      </c>
      <c r="G1520" s="570"/>
      <c r="H1520" s="571">
        <v>42970</v>
      </c>
      <c r="I1520" s="572" t="s">
        <v>537</v>
      </c>
      <c r="J1520" s="573" t="s">
        <v>105</v>
      </c>
      <c r="K1520" s="574" t="s">
        <v>124</v>
      </c>
      <c r="L1520" s="575" t="s">
        <v>92</v>
      </c>
      <c r="M1520" s="575" t="s">
        <v>195</v>
      </c>
      <c r="N1520" s="576"/>
      <c r="O1520" s="577">
        <v>1</v>
      </c>
      <c r="P1520" s="578">
        <v>0</v>
      </c>
      <c r="Q1520" s="579">
        <v>0</v>
      </c>
      <c r="R1520" s="580">
        <v>0.54900000000000004</v>
      </c>
    </row>
    <row r="1521" spans="1:18" s="306" customFormat="1" ht="12.75" customHeight="1" x14ac:dyDescent="0.25">
      <c r="A1521" s="565">
        <v>50148</v>
      </c>
      <c r="B1521" s="566" t="s">
        <v>1808</v>
      </c>
      <c r="C1521" s="567">
        <v>41335</v>
      </c>
      <c r="D1521" s="568" t="s">
        <v>3241</v>
      </c>
      <c r="E1521" s="569" t="s">
        <v>900</v>
      </c>
      <c r="F1521" s="570" t="s">
        <v>901</v>
      </c>
      <c r="G1521" s="570"/>
      <c r="H1521" s="571">
        <v>42971</v>
      </c>
      <c r="I1521" s="572" t="s">
        <v>537</v>
      </c>
      <c r="J1521" s="573" t="s">
        <v>105</v>
      </c>
      <c r="K1521" s="574" t="s">
        <v>102</v>
      </c>
      <c r="L1521" s="575" t="s">
        <v>106</v>
      </c>
      <c r="M1521" s="575" t="s">
        <v>107</v>
      </c>
      <c r="N1521" s="576"/>
      <c r="O1521" s="577">
        <v>0.499</v>
      </c>
      <c r="P1521" s="578">
        <v>0</v>
      </c>
      <c r="Q1521" s="579">
        <v>0</v>
      </c>
      <c r="R1521" s="580">
        <v>0.28100000000000003</v>
      </c>
    </row>
    <row r="1522" spans="1:18" s="306" customFormat="1" ht="12.75" customHeight="1" x14ac:dyDescent="0.25">
      <c r="A1522" s="565">
        <v>50155</v>
      </c>
      <c r="B1522" s="566" t="s">
        <v>3568</v>
      </c>
      <c r="C1522" s="567">
        <v>41134</v>
      </c>
      <c r="D1522" s="568" t="s">
        <v>3092</v>
      </c>
      <c r="E1522" s="569" t="s">
        <v>900</v>
      </c>
      <c r="F1522" s="570" t="s">
        <v>901</v>
      </c>
      <c r="G1522" s="570"/>
      <c r="H1522" s="571">
        <v>42970</v>
      </c>
      <c r="I1522" s="572" t="s">
        <v>537</v>
      </c>
      <c r="J1522" s="573" t="s">
        <v>105</v>
      </c>
      <c r="K1522" s="574" t="s">
        <v>179</v>
      </c>
      <c r="L1522" s="575" t="s">
        <v>195</v>
      </c>
      <c r="M1522" s="575" t="s">
        <v>195</v>
      </c>
      <c r="N1522" s="576"/>
      <c r="O1522" s="577">
        <v>0.27</v>
      </c>
      <c r="P1522" s="578">
        <v>0</v>
      </c>
      <c r="Q1522" s="579">
        <v>0</v>
      </c>
      <c r="R1522" s="580">
        <v>0.11799999999999999</v>
      </c>
    </row>
    <row r="1523" spans="1:18" s="306" customFormat="1" ht="12.75" customHeight="1" x14ac:dyDescent="0.25">
      <c r="A1523" s="565">
        <v>50156</v>
      </c>
      <c r="B1523" s="566" t="s">
        <v>1809</v>
      </c>
      <c r="C1523" s="567">
        <v>41423</v>
      </c>
      <c r="D1523" s="568" t="s">
        <v>3300</v>
      </c>
      <c r="E1523" s="569" t="s">
        <v>900</v>
      </c>
      <c r="F1523" s="570" t="s">
        <v>901</v>
      </c>
      <c r="G1523" s="570"/>
      <c r="H1523" s="571">
        <v>42971</v>
      </c>
      <c r="I1523" s="572" t="s">
        <v>537</v>
      </c>
      <c r="J1523" s="573" t="s">
        <v>105</v>
      </c>
      <c r="K1523" s="574" t="s">
        <v>102</v>
      </c>
      <c r="L1523" s="575" t="s">
        <v>106</v>
      </c>
      <c r="M1523" s="575" t="s">
        <v>107</v>
      </c>
      <c r="N1523" s="576"/>
      <c r="O1523" s="577">
        <v>0.25</v>
      </c>
      <c r="P1523" s="578">
        <v>0</v>
      </c>
      <c r="Q1523" s="579">
        <v>0</v>
      </c>
      <c r="R1523" s="580">
        <v>0.13700000000000001</v>
      </c>
    </row>
    <row r="1524" spans="1:18" s="306" customFormat="1" ht="12.75" customHeight="1" x14ac:dyDescent="0.25">
      <c r="A1524" s="565">
        <v>50157</v>
      </c>
      <c r="B1524" s="566" t="s">
        <v>1810</v>
      </c>
      <c r="C1524" s="567">
        <v>41267</v>
      </c>
      <c r="D1524" s="568" t="s">
        <v>3192</v>
      </c>
      <c r="E1524" s="569" t="s">
        <v>900</v>
      </c>
      <c r="F1524" s="570" t="s">
        <v>901</v>
      </c>
      <c r="G1524" s="570"/>
      <c r="H1524" s="571">
        <v>42976</v>
      </c>
      <c r="I1524" s="572" t="s">
        <v>537</v>
      </c>
      <c r="J1524" s="573" t="s">
        <v>105</v>
      </c>
      <c r="K1524" s="574" t="s">
        <v>124</v>
      </c>
      <c r="L1524" s="575" t="s">
        <v>163</v>
      </c>
      <c r="M1524" s="575" t="s">
        <v>107</v>
      </c>
      <c r="N1524" s="576"/>
      <c r="O1524" s="577">
        <v>0.96</v>
      </c>
      <c r="P1524" s="578">
        <v>0</v>
      </c>
      <c r="Q1524" s="579">
        <v>0</v>
      </c>
      <c r="R1524" s="580">
        <v>0.39400000000000002</v>
      </c>
    </row>
    <row r="1525" spans="1:18" s="306" customFormat="1" ht="12.75" customHeight="1" x14ac:dyDescent="0.25">
      <c r="A1525" s="565">
        <v>50169</v>
      </c>
      <c r="B1525" s="566" t="s">
        <v>1811</v>
      </c>
      <c r="C1525" s="567"/>
      <c r="D1525" s="568" t="s">
        <v>3791</v>
      </c>
      <c r="E1525" s="569" t="s">
        <v>900</v>
      </c>
      <c r="F1525" s="570" t="s">
        <v>901</v>
      </c>
      <c r="G1525" s="570"/>
      <c r="H1525" s="571">
        <v>42971</v>
      </c>
      <c r="I1525" s="572" t="s">
        <v>537</v>
      </c>
      <c r="J1525" s="573" t="s">
        <v>105</v>
      </c>
      <c r="K1525" s="574" t="s">
        <v>124</v>
      </c>
      <c r="L1525" s="575" t="s">
        <v>106</v>
      </c>
      <c r="M1525" s="575" t="s">
        <v>107</v>
      </c>
      <c r="N1525" s="576"/>
      <c r="O1525" s="577">
        <v>0.45</v>
      </c>
      <c r="P1525" s="578">
        <v>0</v>
      </c>
      <c r="Q1525" s="579">
        <v>0</v>
      </c>
      <c r="R1525" s="580">
        <v>0.23499999999999999</v>
      </c>
    </row>
    <row r="1526" spans="1:18" s="306" customFormat="1" ht="12.75" customHeight="1" x14ac:dyDescent="0.25">
      <c r="A1526" s="565">
        <v>50182</v>
      </c>
      <c r="B1526" s="566" t="s">
        <v>1812</v>
      </c>
      <c r="C1526" s="567">
        <v>41123</v>
      </c>
      <c r="D1526" s="568" t="s">
        <v>3083</v>
      </c>
      <c r="E1526" s="569" t="s">
        <v>900</v>
      </c>
      <c r="F1526" s="570" t="s">
        <v>901</v>
      </c>
      <c r="G1526" s="570"/>
      <c r="H1526" s="571">
        <v>42975</v>
      </c>
      <c r="I1526" s="572" t="s">
        <v>537</v>
      </c>
      <c r="J1526" s="573" t="s">
        <v>105</v>
      </c>
      <c r="K1526" s="574" t="s">
        <v>124</v>
      </c>
      <c r="L1526" s="575" t="s">
        <v>92</v>
      </c>
      <c r="M1526" s="575" t="s">
        <v>195</v>
      </c>
      <c r="N1526" s="576"/>
      <c r="O1526" s="577">
        <v>0.4</v>
      </c>
      <c r="P1526" s="578">
        <v>0</v>
      </c>
      <c r="Q1526" s="579">
        <v>0</v>
      </c>
      <c r="R1526" s="580">
        <v>0.187</v>
      </c>
    </row>
    <row r="1527" spans="1:18" s="306" customFormat="1" ht="12.75" customHeight="1" x14ac:dyDescent="0.25">
      <c r="A1527" s="565">
        <v>50183</v>
      </c>
      <c r="B1527" s="566" t="s">
        <v>1813</v>
      </c>
      <c r="C1527" s="567">
        <v>41222</v>
      </c>
      <c r="D1527" s="568" t="s">
        <v>3163</v>
      </c>
      <c r="E1527" s="569" t="s">
        <v>900</v>
      </c>
      <c r="F1527" s="570" t="s">
        <v>901</v>
      </c>
      <c r="G1527" s="570"/>
      <c r="H1527" s="571">
        <v>42984</v>
      </c>
      <c r="I1527" s="572" t="s">
        <v>537</v>
      </c>
      <c r="J1527" s="573" t="s">
        <v>105</v>
      </c>
      <c r="K1527" s="574" t="s">
        <v>128</v>
      </c>
      <c r="L1527" s="575" t="s">
        <v>260</v>
      </c>
      <c r="M1527" s="575" t="s">
        <v>261</v>
      </c>
      <c r="N1527" s="576"/>
      <c r="O1527" s="577">
        <v>0.5</v>
      </c>
      <c r="P1527" s="578">
        <v>0</v>
      </c>
      <c r="Q1527" s="579">
        <v>0</v>
      </c>
      <c r="R1527" s="580">
        <v>0.27600000000000002</v>
      </c>
    </row>
    <row r="1528" spans="1:18" s="306" customFormat="1" ht="12.75" customHeight="1" x14ac:dyDescent="0.25">
      <c r="A1528" s="565">
        <v>50185</v>
      </c>
      <c r="B1528" s="566" t="s">
        <v>1814</v>
      </c>
      <c r="C1528" s="567"/>
      <c r="D1528" s="568" t="s">
        <v>3791</v>
      </c>
      <c r="E1528" s="569" t="s">
        <v>900</v>
      </c>
      <c r="F1528" s="570" t="s">
        <v>901</v>
      </c>
      <c r="G1528" s="570"/>
      <c r="H1528" s="571">
        <v>42985</v>
      </c>
      <c r="I1528" s="572" t="s">
        <v>537</v>
      </c>
      <c r="J1528" s="573" t="s">
        <v>105</v>
      </c>
      <c r="K1528" s="574" t="s">
        <v>140</v>
      </c>
      <c r="L1528" s="575" t="s">
        <v>195</v>
      </c>
      <c r="M1528" s="575" t="s">
        <v>195</v>
      </c>
      <c r="N1528" s="576"/>
      <c r="O1528" s="577">
        <v>1.6559999999999999</v>
      </c>
      <c r="P1528" s="578">
        <v>0</v>
      </c>
      <c r="Q1528" s="579">
        <v>0</v>
      </c>
      <c r="R1528" s="580">
        <v>0.86599999999999999</v>
      </c>
    </row>
    <row r="1529" spans="1:18" s="306" customFormat="1" ht="12.75" customHeight="1" x14ac:dyDescent="0.25">
      <c r="A1529" s="565">
        <v>50190</v>
      </c>
      <c r="B1529" s="566" t="s">
        <v>1815</v>
      </c>
      <c r="C1529" s="567">
        <v>41195</v>
      </c>
      <c r="D1529" s="568" t="s">
        <v>3139</v>
      </c>
      <c r="E1529" s="569" t="s">
        <v>900</v>
      </c>
      <c r="F1529" s="570" t="s">
        <v>901</v>
      </c>
      <c r="G1529" s="570"/>
      <c r="H1529" s="571">
        <v>42984</v>
      </c>
      <c r="I1529" s="572" t="s">
        <v>537</v>
      </c>
      <c r="J1529" s="573" t="s">
        <v>105</v>
      </c>
      <c r="K1529" s="574" t="s">
        <v>124</v>
      </c>
      <c r="L1529" s="575" t="s">
        <v>163</v>
      </c>
      <c r="M1529" s="575" t="s">
        <v>107</v>
      </c>
      <c r="N1529" s="576"/>
      <c r="O1529" s="577">
        <v>0.499</v>
      </c>
      <c r="P1529" s="578">
        <v>0</v>
      </c>
      <c r="Q1529" s="579">
        <v>0</v>
      </c>
      <c r="R1529" s="580">
        <v>0.252</v>
      </c>
    </row>
    <row r="1530" spans="1:18" s="306" customFormat="1" ht="12.75" customHeight="1" x14ac:dyDescent="0.25">
      <c r="A1530" s="565">
        <v>50196</v>
      </c>
      <c r="B1530" s="566" t="s">
        <v>1816</v>
      </c>
      <c r="C1530" s="567">
        <v>41105</v>
      </c>
      <c r="D1530" s="568" t="s">
        <v>3071</v>
      </c>
      <c r="E1530" s="569" t="s">
        <v>900</v>
      </c>
      <c r="F1530" s="570" t="s">
        <v>901</v>
      </c>
      <c r="G1530" s="570"/>
      <c r="H1530" s="571">
        <v>42977</v>
      </c>
      <c r="I1530" s="572" t="s">
        <v>537</v>
      </c>
      <c r="J1530" s="573" t="s">
        <v>105</v>
      </c>
      <c r="K1530" s="574" t="s">
        <v>390</v>
      </c>
      <c r="L1530" s="575" t="s">
        <v>92</v>
      </c>
      <c r="M1530" s="575" t="s">
        <v>195</v>
      </c>
      <c r="N1530" s="576"/>
      <c r="O1530" s="577">
        <v>4.8899999999999997</v>
      </c>
      <c r="P1530" s="578">
        <v>0</v>
      </c>
      <c r="Q1530" s="579">
        <v>0</v>
      </c>
      <c r="R1530" s="580">
        <v>2.2719999999999998</v>
      </c>
    </row>
    <row r="1531" spans="1:18" s="306" customFormat="1" ht="12.75" customHeight="1" x14ac:dyDescent="0.25">
      <c r="A1531" s="565">
        <v>50197</v>
      </c>
      <c r="B1531" s="566" t="s">
        <v>1817</v>
      </c>
      <c r="C1531" s="567"/>
      <c r="D1531" s="568" t="s">
        <v>3791</v>
      </c>
      <c r="E1531" s="569" t="s">
        <v>900</v>
      </c>
      <c r="F1531" s="570" t="s">
        <v>901</v>
      </c>
      <c r="G1531" s="570"/>
      <c r="H1531" s="571">
        <v>42984</v>
      </c>
      <c r="I1531" s="572" t="s">
        <v>534</v>
      </c>
      <c r="J1531" s="573" t="s">
        <v>92</v>
      </c>
      <c r="K1531" s="574" t="s">
        <v>93</v>
      </c>
      <c r="L1531" s="575" t="s">
        <v>92</v>
      </c>
      <c r="M1531" s="575" t="s">
        <v>92</v>
      </c>
      <c r="N1531" s="576"/>
      <c r="O1531" s="577">
        <v>0.108</v>
      </c>
      <c r="P1531" s="578">
        <v>0</v>
      </c>
      <c r="Q1531" s="579">
        <v>0</v>
      </c>
      <c r="R1531" s="580">
        <v>3.4000000000000002E-2</v>
      </c>
    </row>
    <row r="1532" spans="1:18" s="306" customFormat="1" ht="12.75" customHeight="1" x14ac:dyDescent="0.25">
      <c r="A1532" s="565">
        <v>50201</v>
      </c>
      <c r="B1532" s="566" t="s">
        <v>1818</v>
      </c>
      <c r="C1532" s="567">
        <v>41350</v>
      </c>
      <c r="D1532" s="568" t="s">
        <v>3255</v>
      </c>
      <c r="E1532" s="569" t="s">
        <v>900</v>
      </c>
      <c r="F1532" s="570" t="s">
        <v>901</v>
      </c>
      <c r="G1532" s="570"/>
      <c r="H1532" s="571">
        <v>42985</v>
      </c>
      <c r="I1532" s="572" t="s">
        <v>537</v>
      </c>
      <c r="J1532" s="573" t="s">
        <v>105</v>
      </c>
      <c r="K1532" s="574" t="s">
        <v>140</v>
      </c>
      <c r="L1532" s="575" t="s">
        <v>195</v>
      </c>
      <c r="M1532" s="575" t="s">
        <v>195</v>
      </c>
      <c r="N1532" s="576"/>
      <c r="O1532" s="577">
        <v>3.72</v>
      </c>
      <c r="P1532" s="578">
        <v>0</v>
      </c>
      <c r="Q1532" s="579">
        <v>0</v>
      </c>
      <c r="R1532" s="580">
        <v>1.4590000000000001</v>
      </c>
    </row>
    <row r="1533" spans="1:18" s="306" customFormat="1" ht="12.75" customHeight="1" x14ac:dyDescent="0.25">
      <c r="A1533" s="565">
        <v>50202</v>
      </c>
      <c r="B1533" s="566" t="s">
        <v>1819</v>
      </c>
      <c r="C1533" s="567"/>
      <c r="D1533" s="568" t="s">
        <v>3791</v>
      </c>
      <c r="E1533" s="569" t="s">
        <v>900</v>
      </c>
      <c r="F1533" s="570" t="s">
        <v>901</v>
      </c>
      <c r="G1533" s="570"/>
      <c r="H1533" s="571">
        <v>42984</v>
      </c>
      <c r="I1533" s="572" t="s">
        <v>537</v>
      </c>
      <c r="J1533" s="573" t="s">
        <v>105</v>
      </c>
      <c r="K1533" s="574" t="s">
        <v>124</v>
      </c>
      <c r="L1533" s="575" t="s">
        <v>163</v>
      </c>
      <c r="M1533" s="575" t="s">
        <v>107</v>
      </c>
      <c r="N1533" s="576"/>
      <c r="O1533" s="577">
        <v>2.1</v>
      </c>
      <c r="P1533" s="578">
        <v>0</v>
      </c>
      <c r="Q1533" s="579">
        <v>0</v>
      </c>
      <c r="R1533" s="580">
        <v>1.877</v>
      </c>
    </row>
    <row r="1534" spans="1:18" s="306" customFormat="1" ht="12.75" customHeight="1" x14ac:dyDescent="0.25">
      <c r="A1534" s="565">
        <v>50203</v>
      </c>
      <c r="B1534" s="566" t="s">
        <v>1820</v>
      </c>
      <c r="C1534" s="567">
        <v>41251</v>
      </c>
      <c r="D1534" s="568" t="s">
        <v>3179</v>
      </c>
      <c r="E1534" s="569" t="s">
        <v>900</v>
      </c>
      <c r="F1534" s="570" t="s">
        <v>901</v>
      </c>
      <c r="G1534" s="570"/>
      <c r="H1534" s="571">
        <v>42985</v>
      </c>
      <c r="I1534" s="572" t="s">
        <v>537</v>
      </c>
      <c r="J1534" s="573" t="s">
        <v>105</v>
      </c>
      <c r="K1534" s="574" t="s">
        <v>102</v>
      </c>
      <c r="L1534" s="575" t="s">
        <v>106</v>
      </c>
      <c r="M1534" s="575" t="s">
        <v>107</v>
      </c>
      <c r="N1534" s="576"/>
      <c r="O1534" s="577">
        <v>0.499</v>
      </c>
      <c r="P1534" s="578">
        <v>0</v>
      </c>
      <c r="Q1534" s="579">
        <v>0</v>
      </c>
      <c r="R1534" s="580">
        <v>0.224</v>
      </c>
    </row>
    <row r="1535" spans="1:18" s="306" customFormat="1" ht="12.75" customHeight="1" x14ac:dyDescent="0.25">
      <c r="A1535" s="565">
        <v>50208</v>
      </c>
      <c r="B1535" s="566" t="s">
        <v>1821</v>
      </c>
      <c r="C1535" s="567">
        <v>41211</v>
      </c>
      <c r="D1535" s="568" t="s">
        <v>3153</v>
      </c>
      <c r="E1535" s="569" t="s">
        <v>900</v>
      </c>
      <c r="F1535" s="570" t="s">
        <v>901</v>
      </c>
      <c r="G1535" s="570"/>
      <c r="H1535" s="571">
        <v>42989</v>
      </c>
      <c r="I1535" s="572" t="s">
        <v>537</v>
      </c>
      <c r="J1535" s="573" t="s">
        <v>105</v>
      </c>
      <c r="K1535" s="574" t="s">
        <v>390</v>
      </c>
      <c r="L1535" s="575" t="s">
        <v>195</v>
      </c>
      <c r="M1535" s="575" t="s">
        <v>195</v>
      </c>
      <c r="N1535" s="576"/>
      <c r="O1535" s="577">
        <v>0.42</v>
      </c>
      <c r="P1535" s="578">
        <v>0</v>
      </c>
      <c r="Q1535" s="579">
        <v>0</v>
      </c>
      <c r="R1535" s="580">
        <v>0.23100000000000001</v>
      </c>
    </row>
    <row r="1536" spans="1:18" s="306" customFormat="1" ht="12.75" customHeight="1" x14ac:dyDescent="0.25">
      <c r="A1536" s="565">
        <v>50211</v>
      </c>
      <c r="B1536" s="566" t="s">
        <v>4081</v>
      </c>
      <c r="C1536" s="567"/>
      <c r="D1536" s="568" t="s">
        <v>3791</v>
      </c>
      <c r="E1536" s="569" t="s">
        <v>900</v>
      </c>
      <c r="F1536" s="570" t="s">
        <v>901</v>
      </c>
      <c r="G1536" s="570"/>
      <c r="H1536" s="571">
        <v>42986</v>
      </c>
      <c r="I1536" s="572" t="s">
        <v>537</v>
      </c>
      <c r="J1536" s="573" t="s">
        <v>105</v>
      </c>
      <c r="K1536" s="574" t="s">
        <v>179</v>
      </c>
      <c r="L1536" s="575" t="s">
        <v>195</v>
      </c>
      <c r="M1536" s="575" t="s">
        <v>195</v>
      </c>
      <c r="N1536" s="576"/>
      <c r="O1536" s="577">
        <v>0.22500000000000001</v>
      </c>
      <c r="P1536" s="578">
        <v>0</v>
      </c>
      <c r="Q1536" s="579">
        <v>0</v>
      </c>
      <c r="R1536" s="580">
        <v>0</v>
      </c>
    </row>
    <row r="1537" spans="1:18" s="306" customFormat="1" ht="12.75" customHeight="1" x14ac:dyDescent="0.25">
      <c r="A1537" s="565">
        <v>50212</v>
      </c>
      <c r="B1537" s="566" t="s">
        <v>1822</v>
      </c>
      <c r="C1537" s="567">
        <v>40642</v>
      </c>
      <c r="D1537" s="568" t="s">
        <v>3569</v>
      </c>
      <c r="E1537" s="569" t="s">
        <v>900</v>
      </c>
      <c r="F1537" s="570" t="s">
        <v>901</v>
      </c>
      <c r="G1537" s="570"/>
      <c r="H1537" s="571">
        <v>42986</v>
      </c>
      <c r="I1537" s="572" t="s">
        <v>534</v>
      </c>
      <c r="J1537" s="573" t="s">
        <v>92</v>
      </c>
      <c r="K1537" s="574" t="s">
        <v>93</v>
      </c>
      <c r="L1537" s="575" t="s">
        <v>92</v>
      </c>
      <c r="M1537" s="575" t="s">
        <v>92</v>
      </c>
      <c r="N1537" s="576"/>
      <c r="O1537" s="577">
        <v>0.19600000000000001</v>
      </c>
      <c r="P1537" s="578">
        <v>0</v>
      </c>
      <c r="Q1537" s="579">
        <v>0</v>
      </c>
      <c r="R1537" s="580">
        <v>0.108</v>
      </c>
    </row>
    <row r="1538" spans="1:18" s="306" customFormat="1" ht="12.75" customHeight="1" x14ac:dyDescent="0.25">
      <c r="A1538" s="565">
        <v>50213</v>
      </c>
      <c r="B1538" s="566" t="s">
        <v>1823</v>
      </c>
      <c r="C1538" s="567"/>
      <c r="D1538" s="568" t="s">
        <v>3791</v>
      </c>
      <c r="E1538" s="569" t="s">
        <v>900</v>
      </c>
      <c r="F1538" s="570" t="s">
        <v>901</v>
      </c>
      <c r="G1538" s="570"/>
      <c r="H1538" s="571">
        <v>42996</v>
      </c>
      <c r="I1538" s="572" t="s">
        <v>537</v>
      </c>
      <c r="J1538" s="573" t="s">
        <v>105</v>
      </c>
      <c r="K1538" s="574" t="s">
        <v>124</v>
      </c>
      <c r="L1538" s="575" t="s">
        <v>92</v>
      </c>
      <c r="M1538" s="575" t="s">
        <v>195</v>
      </c>
      <c r="N1538" s="576"/>
      <c r="O1538" s="577">
        <v>1</v>
      </c>
      <c r="P1538" s="578">
        <v>0</v>
      </c>
      <c r="Q1538" s="579">
        <v>0</v>
      </c>
      <c r="R1538" s="580">
        <v>0.55400000000000005</v>
      </c>
    </row>
    <row r="1539" spans="1:18" s="306" customFormat="1" ht="12.75" customHeight="1" x14ac:dyDescent="0.25">
      <c r="A1539" s="565">
        <v>50214</v>
      </c>
      <c r="B1539" s="566" t="s">
        <v>4082</v>
      </c>
      <c r="C1539" s="567"/>
      <c r="D1539" s="568" t="s">
        <v>3791</v>
      </c>
      <c r="E1539" s="569" t="s">
        <v>900</v>
      </c>
      <c r="F1539" s="570" t="s">
        <v>901</v>
      </c>
      <c r="G1539" s="570"/>
      <c r="H1539" s="571">
        <v>42998</v>
      </c>
      <c r="I1539" s="572" t="s">
        <v>537</v>
      </c>
      <c r="J1539" s="573" t="s">
        <v>105</v>
      </c>
      <c r="K1539" s="574" t="s">
        <v>128</v>
      </c>
      <c r="L1539" s="575" t="s">
        <v>163</v>
      </c>
      <c r="M1539" s="575" t="s">
        <v>107</v>
      </c>
      <c r="N1539" s="576"/>
      <c r="O1539" s="577">
        <v>0.23200000000000001</v>
      </c>
      <c r="P1539" s="578">
        <v>0</v>
      </c>
      <c r="Q1539" s="579">
        <v>0</v>
      </c>
      <c r="R1539" s="580">
        <v>0</v>
      </c>
    </row>
    <row r="1540" spans="1:18" s="306" customFormat="1" ht="12.75" customHeight="1" x14ac:dyDescent="0.25">
      <c r="A1540" s="565">
        <v>50215</v>
      </c>
      <c r="B1540" s="566" t="s">
        <v>1824</v>
      </c>
      <c r="C1540" s="567"/>
      <c r="D1540" s="568" t="s">
        <v>3791</v>
      </c>
      <c r="E1540" s="569" t="s">
        <v>900</v>
      </c>
      <c r="F1540" s="570" t="s">
        <v>901</v>
      </c>
      <c r="G1540" s="570"/>
      <c r="H1540" s="571">
        <v>42998</v>
      </c>
      <c r="I1540" s="572" t="s">
        <v>537</v>
      </c>
      <c r="J1540" s="573" t="s">
        <v>105</v>
      </c>
      <c r="K1540" s="574" t="s">
        <v>124</v>
      </c>
      <c r="L1540" s="575" t="s">
        <v>92</v>
      </c>
      <c r="M1540" s="575" t="s">
        <v>195</v>
      </c>
      <c r="N1540" s="576"/>
      <c r="O1540" s="577">
        <v>1</v>
      </c>
      <c r="P1540" s="578">
        <v>0</v>
      </c>
      <c r="Q1540" s="579">
        <v>0</v>
      </c>
      <c r="R1540" s="580">
        <v>0.53200000000000003</v>
      </c>
    </row>
    <row r="1541" spans="1:18" s="306" customFormat="1" ht="12.75" customHeight="1" x14ac:dyDescent="0.25">
      <c r="A1541" s="565">
        <v>50216</v>
      </c>
      <c r="B1541" s="566" t="s">
        <v>1825</v>
      </c>
      <c r="C1541" s="567">
        <v>41424</v>
      </c>
      <c r="D1541" s="568" t="s">
        <v>3301</v>
      </c>
      <c r="E1541" s="569" t="s">
        <v>900</v>
      </c>
      <c r="F1541" s="570" t="s">
        <v>901</v>
      </c>
      <c r="G1541" s="570"/>
      <c r="H1541" s="571">
        <v>42996</v>
      </c>
      <c r="I1541" s="572" t="s">
        <v>537</v>
      </c>
      <c r="J1541" s="573" t="s">
        <v>105</v>
      </c>
      <c r="K1541" s="574" t="s">
        <v>84</v>
      </c>
      <c r="L1541" s="575" t="s">
        <v>163</v>
      </c>
      <c r="M1541" s="575" t="s">
        <v>107</v>
      </c>
      <c r="N1541" s="576"/>
      <c r="O1541" s="577">
        <v>0.32300000000000001</v>
      </c>
      <c r="P1541" s="578">
        <v>0</v>
      </c>
      <c r="Q1541" s="579">
        <v>0</v>
      </c>
      <c r="R1541" s="580">
        <v>0.151</v>
      </c>
    </row>
    <row r="1542" spans="1:18" s="306" customFormat="1" ht="12.75" customHeight="1" x14ac:dyDescent="0.25">
      <c r="A1542" s="565">
        <v>50219</v>
      </c>
      <c r="B1542" s="566" t="s">
        <v>1826</v>
      </c>
      <c r="C1542" s="567">
        <v>40654</v>
      </c>
      <c r="D1542" s="568" t="s">
        <v>2787</v>
      </c>
      <c r="E1542" s="569" t="s">
        <v>900</v>
      </c>
      <c r="F1542" s="570" t="s">
        <v>901</v>
      </c>
      <c r="G1542" s="570"/>
      <c r="H1542" s="571">
        <v>43000</v>
      </c>
      <c r="I1542" s="572" t="s">
        <v>534</v>
      </c>
      <c r="J1542" s="573" t="s">
        <v>92</v>
      </c>
      <c r="K1542" s="574" t="s">
        <v>128</v>
      </c>
      <c r="L1542" s="575" t="s">
        <v>92</v>
      </c>
      <c r="M1542" s="575" t="s">
        <v>92</v>
      </c>
      <c r="N1542" s="576"/>
      <c r="O1542" s="577">
        <v>0.4</v>
      </c>
      <c r="P1542" s="578">
        <v>0</v>
      </c>
      <c r="Q1542" s="579">
        <v>0</v>
      </c>
      <c r="R1542" s="580">
        <v>0.21099999999999999</v>
      </c>
    </row>
    <row r="1543" spans="1:18" s="306" customFormat="1" ht="12.75" customHeight="1" x14ac:dyDescent="0.25">
      <c r="A1543" s="565">
        <v>50223</v>
      </c>
      <c r="B1543" s="566" t="s">
        <v>1827</v>
      </c>
      <c r="C1543" s="567"/>
      <c r="D1543" s="568" t="s">
        <v>3791</v>
      </c>
      <c r="E1543" s="569" t="s">
        <v>900</v>
      </c>
      <c r="F1543" s="570" t="s">
        <v>901</v>
      </c>
      <c r="G1543" s="570"/>
      <c r="H1543" s="571">
        <v>43005</v>
      </c>
      <c r="I1543" s="572" t="s">
        <v>534</v>
      </c>
      <c r="J1543" s="573" t="s">
        <v>92</v>
      </c>
      <c r="K1543" s="574" t="s">
        <v>102</v>
      </c>
      <c r="L1543" s="575" t="s">
        <v>92</v>
      </c>
      <c r="M1543" s="575" t="s">
        <v>92</v>
      </c>
      <c r="N1543" s="576"/>
      <c r="O1543" s="577">
        <v>0.1</v>
      </c>
      <c r="P1543" s="578">
        <v>0</v>
      </c>
      <c r="Q1543" s="579">
        <v>0</v>
      </c>
      <c r="R1543" s="580">
        <v>0.02</v>
      </c>
    </row>
    <row r="1544" spans="1:18" s="306" customFormat="1" ht="12.75" customHeight="1" x14ac:dyDescent="0.25">
      <c r="A1544" s="565">
        <v>50229</v>
      </c>
      <c r="B1544" s="566" t="s">
        <v>1828</v>
      </c>
      <c r="C1544" s="567">
        <v>41144</v>
      </c>
      <c r="D1544" s="568" t="s">
        <v>3101</v>
      </c>
      <c r="E1544" s="569" t="s">
        <v>900</v>
      </c>
      <c r="F1544" s="570" t="s">
        <v>901</v>
      </c>
      <c r="G1544" s="570"/>
      <c r="H1544" s="571">
        <v>43006</v>
      </c>
      <c r="I1544" s="572" t="s">
        <v>537</v>
      </c>
      <c r="J1544" s="573" t="s">
        <v>105</v>
      </c>
      <c r="K1544" s="574" t="s">
        <v>124</v>
      </c>
      <c r="L1544" s="575" t="s">
        <v>106</v>
      </c>
      <c r="M1544" s="575" t="s">
        <v>107</v>
      </c>
      <c r="N1544" s="576"/>
      <c r="O1544" s="577">
        <v>1</v>
      </c>
      <c r="P1544" s="578">
        <v>0</v>
      </c>
      <c r="Q1544" s="579">
        <v>0</v>
      </c>
      <c r="R1544" s="580">
        <v>0.56799999999999995</v>
      </c>
    </row>
    <row r="1545" spans="1:18" s="306" customFormat="1" ht="12.75" customHeight="1" x14ac:dyDescent="0.25">
      <c r="A1545" s="565">
        <v>50230</v>
      </c>
      <c r="B1545" s="566" t="s">
        <v>1829</v>
      </c>
      <c r="C1545" s="567"/>
      <c r="D1545" s="568" t="s">
        <v>3791</v>
      </c>
      <c r="E1545" s="569" t="s">
        <v>900</v>
      </c>
      <c r="F1545" s="570" t="s">
        <v>901</v>
      </c>
      <c r="G1545" s="570"/>
      <c r="H1545" s="571">
        <v>43010</v>
      </c>
      <c r="I1545" s="572" t="s">
        <v>534</v>
      </c>
      <c r="J1545" s="573" t="s">
        <v>92</v>
      </c>
      <c r="K1545" s="574" t="s">
        <v>179</v>
      </c>
      <c r="L1545" s="575" t="s">
        <v>195</v>
      </c>
      <c r="M1545" s="575" t="s">
        <v>92</v>
      </c>
      <c r="N1545" s="576"/>
      <c r="O1545" s="577">
        <v>0.13300000000000001</v>
      </c>
      <c r="P1545" s="578">
        <v>0</v>
      </c>
      <c r="Q1545" s="579">
        <v>0</v>
      </c>
      <c r="R1545" s="580">
        <v>5.0000000000000001E-3</v>
      </c>
    </row>
    <row r="1546" spans="1:18" s="306" customFormat="1" ht="12.75" customHeight="1" x14ac:dyDescent="0.25">
      <c r="A1546" s="565">
        <v>50231</v>
      </c>
      <c r="B1546" s="566" t="s">
        <v>1830</v>
      </c>
      <c r="C1546" s="567">
        <v>41113</v>
      </c>
      <c r="D1546" s="568" t="s">
        <v>3077</v>
      </c>
      <c r="E1546" s="569" t="s">
        <v>900</v>
      </c>
      <c r="F1546" s="570" t="s">
        <v>901</v>
      </c>
      <c r="G1546" s="570"/>
      <c r="H1546" s="571">
        <v>43006</v>
      </c>
      <c r="I1546" s="572" t="s">
        <v>537</v>
      </c>
      <c r="J1546" s="573" t="s">
        <v>105</v>
      </c>
      <c r="K1546" s="574" t="s">
        <v>179</v>
      </c>
      <c r="L1546" s="575" t="s">
        <v>92</v>
      </c>
      <c r="M1546" s="575" t="s">
        <v>195</v>
      </c>
      <c r="N1546" s="576"/>
      <c r="O1546" s="577">
        <v>1.6559999999999999</v>
      </c>
      <c r="P1546" s="578">
        <v>0</v>
      </c>
      <c r="Q1546" s="579">
        <v>0</v>
      </c>
      <c r="R1546" s="580">
        <v>0.79400000000000004</v>
      </c>
    </row>
    <row r="1547" spans="1:18" s="306" customFormat="1" ht="12.75" customHeight="1" x14ac:dyDescent="0.25">
      <c r="A1547" s="565">
        <v>50232</v>
      </c>
      <c r="B1547" s="566" t="s">
        <v>1831</v>
      </c>
      <c r="C1547" s="567"/>
      <c r="D1547" s="568" t="s">
        <v>3791</v>
      </c>
      <c r="E1547" s="569" t="s">
        <v>900</v>
      </c>
      <c r="F1547" s="570" t="s">
        <v>901</v>
      </c>
      <c r="G1547" s="570"/>
      <c r="H1547" s="571">
        <v>43006</v>
      </c>
      <c r="I1547" s="572" t="s">
        <v>534</v>
      </c>
      <c r="J1547" s="573" t="s">
        <v>92</v>
      </c>
      <c r="K1547" s="574" t="s">
        <v>93</v>
      </c>
      <c r="L1547" s="575" t="s">
        <v>92</v>
      </c>
      <c r="M1547" s="575" t="s">
        <v>92</v>
      </c>
      <c r="N1547" s="576"/>
      <c r="O1547" s="577">
        <v>0.15</v>
      </c>
      <c r="P1547" s="578">
        <v>0</v>
      </c>
      <c r="Q1547" s="579">
        <v>0</v>
      </c>
      <c r="R1547" s="580">
        <v>4.5999999999999999E-2</v>
      </c>
    </row>
    <row r="1548" spans="1:18" s="306" customFormat="1" ht="12.75" customHeight="1" x14ac:dyDescent="0.25">
      <c r="A1548" s="565">
        <v>50233</v>
      </c>
      <c r="B1548" s="566" t="s">
        <v>1832</v>
      </c>
      <c r="C1548" s="567">
        <v>41142</v>
      </c>
      <c r="D1548" s="568" t="s">
        <v>3570</v>
      </c>
      <c r="E1548" s="569" t="s">
        <v>900</v>
      </c>
      <c r="F1548" s="570" t="s">
        <v>901</v>
      </c>
      <c r="G1548" s="570"/>
      <c r="H1548" s="571">
        <v>43010</v>
      </c>
      <c r="I1548" s="572" t="s">
        <v>537</v>
      </c>
      <c r="J1548" s="573" t="s">
        <v>105</v>
      </c>
      <c r="K1548" s="574" t="s">
        <v>124</v>
      </c>
      <c r="L1548" s="575" t="s">
        <v>106</v>
      </c>
      <c r="M1548" s="575" t="s">
        <v>107</v>
      </c>
      <c r="N1548" s="576"/>
      <c r="O1548" s="577">
        <v>0.5</v>
      </c>
      <c r="P1548" s="578">
        <v>0</v>
      </c>
      <c r="Q1548" s="579">
        <v>0</v>
      </c>
      <c r="R1548" s="580">
        <v>0.26</v>
      </c>
    </row>
    <row r="1549" spans="1:18" s="306" customFormat="1" ht="12.75" customHeight="1" x14ac:dyDescent="0.25">
      <c r="A1549" s="565">
        <v>50234</v>
      </c>
      <c r="B1549" s="566" t="s">
        <v>1833</v>
      </c>
      <c r="C1549" s="567">
        <v>41358</v>
      </c>
      <c r="D1549" s="568" t="s">
        <v>3263</v>
      </c>
      <c r="E1549" s="569" t="s">
        <v>900</v>
      </c>
      <c r="F1549" s="570" t="s">
        <v>901</v>
      </c>
      <c r="G1549" s="570"/>
      <c r="H1549" s="571">
        <v>43011</v>
      </c>
      <c r="I1549" s="572" t="s">
        <v>537</v>
      </c>
      <c r="J1549" s="573" t="s">
        <v>105</v>
      </c>
      <c r="K1549" s="574" t="s">
        <v>124</v>
      </c>
      <c r="L1549" s="575" t="s">
        <v>106</v>
      </c>
      <c r="M1549" s="575" t="s">
        <v>107</v>
      </c>
      <c r="N1549" s="576"/>
      <c r="O1549" s="577">
        <v>0.5</v>
      </c>
      <c r="P1549" s="578">
        <v>0</v>
      </c>
      <c r="Q1549" s="579">
        <v>0</v>
      </c>
      <c r="R1549" s="580">
        <v>0.27200000000000002</v>
      </c>
    </row>
    <row r="1550" spans="1:18" s="306" customFormat="1" ht="12.75" customHeight="1" x14ac:dyDescent="0.25">
      <c r="A1550" s="565">
        <v>50235</v>
      </c>
      <c r="B1550" s="566" t="s">
        <v>1834</v>
      </c>
      <c r="C1550" s="567">
        <v>41085</v>
      </c>
      <c r="D1550" s="568" t="s">
        <v>3571</v>
      </c>
      <c r="E1550" s="569" t="s">
        <v>900</v>
      </c>
      <c r="F1550" s="570" t="s">
        <v>901</v>
      </c>
      <c r="G1550" s="570"/>
      <c r="H1550" s="571">
        <v>43012</v>
      </c>
      <c r="I1550" s="572" t="s">
        <v>537</v>
      </c>
      <c r="J1550" s="573" t="s">
        <v>105</v>
      </c>
      <c r="K1550" s="574" t="s">
        <v>124</v>
      </c>
      <c r="L1550" s="575" t="s">
        <v>106</v>
      </c>
      <c r="M1550" s="575" t="s">
        <v>107</v>
      </c>
      <c r="N1550" s="576"/>
      <c r="O1550" s="577">
        <v>0.4</v>
      </c>
      <c r="P1550" s="578">
        <v>0</v>
      </c>
      <c r="Q1550" s="579">
        <v>0</v>
      </c>
      <c r="R1550" s="580">
        <v>0.25600000000000001</v>
      </c>
    </row>
    <row r="1551" spans="1:18" s="306" customFormat="1" ht="12.75" customHeight="1" x14ac:dyDescent="0.25">
      <c r="A1551" s="565">
        <v>50241</v>
      </c>
      <c r="B1551" s="566" t="s">
        <v>1835</v>
      </c>
      <c r="C1551" s="567">
        <v>41298</v>
      </c>
      <c r="D1551" s="568" t="s">
        <v>3212</v>
      </c>
      <c r="E1551" s="569" t="s">
        <v>900</v>
      </c>
      <c r="F1551" s="570" t="s">
        <v>901</v>
      </c>
      <c r="G1551" s="570"/>
      <c r="H1551" s="571">
        <v>43010</v>
      </c>
      <c r="I1551" s="572" t="s">
        <v>537</v>
      </c>
      <c r="J1551" s="573" t="s">
        <v>105</v>
      </c>
      <c r="K1551" s="574" t="s">
        <v>128</v>
      </c>
      <c r="L1551" s="575" t="s">
        <v>260</v>
      </c>
      <c r="M1551" s="575" t="s">
        <v>261</v>
      </c>
      <c r="N1551" s="576"/>
      <c r="O1551" s="577">
        <v>0.75</v>
      </c>
      <c r="P1551" s="578">
        <v>0</v>
      </c>
      <c r="Q1551" s="579">
        <v>0</v>
      </c>
      <c r="R1551" s="580">
        <v>0.41799999999999998</v>
      </c>
    </row>
    <row r="1552" spans="1:18" s="306" customFormat="1" ht="12.75" customHeight="1" x14ac:dyDescent="0.25">
      <c r="A1552" s="565">
        <v>50242</v>
      </c>
      <c r="B1552" s="566" t="s">
        <v>1836</v>
      </c>
      <c r="C1552" s="567">
        <v>41146</v>
      </c>
      <c r="D1552" s="568" t="s">
        <v>3572</v>
      </c>
      <c r="E1552" s="569" t="s">
        <v>900</v>
      </c>
      <c r="F1552" s="570" t="s">
        <v>901</v>
      </c>
      <c r="G1552" s="570"/>
      <c r="H1552" s="571">
        <v>43011</v>
      </c>
      <c r="I1552" s="572" t="s">
        <v>537</v>
      </c>
      <c r="J1552" s="573" t="s">
        <v>105</v>
      </c>
      <c r="K1552" s="574" t="s">
        <v>124</v>
      </c>
      <c r="L1552" s="575" t="s">
        <v>106</v>
      </c>
      <c r="M1552" s="575" t="s">
        <v>107</v>
      </c>
      <c r="N1552" s="576"/>
      <c r="O1552" s="577">
        <v>0.5</v>
      </c>
      <c r="P1552" s="578">
        <v>0</v>
      </c>
      <c r="Q1552" s="579">
        <v>0</v>
      </c>
      <c r="R1552" s="580">
        <v>0.21</v>
      </c>
    </row>
    <row r="1553" spans="1:18" s="306" customFormat="1" ht="12.75" customHeight="1" x14ac:dyDescent="0.25">
      <c r="A1553" s="565">
        <v>50243</v>
      </c>
      <c r="B1553" s="566" t="s">
        <v>4083</v>
      </c>
      <c r="C1553" s="567"/>
      <c r="D1553" s="568" t="s">
        <v>3791</v>
      </c>
      <c r="E1553" s="569" t="s">
        <v>900</v>
      </c>
      <c r="F1553" s="570" t="s">
        <v>901</v>
      </c>
      <c r="G1553" s="570"/>
      <c r="H1553" s="571">
        <v>43013</v>
      </c>
      <c r="I1553" s="572" t="s">
        <v>537</v>
      </c>
      <c r="J1553" s="573" t="s">
        <v>105</v>
      </c>
      <c r="K1553" s="574" t="s">
        <v>390</v>
      </c>
      <c r="L1553" s="575" t="s">
        <v>195</v>
      </c>
      <c r="M1553" s="575" t="s">
        <v>195</v>
      </c>
      <c r="N1553" s="576"/>
      <c r="O1553" s="577">
        <v>0.18</v>
      </c>
      <c r="P1553" s="578">
        <v>0</v>
      </c>
      <c r="Q1553" s="579">
        <v>0</v>
      </c>
      <c r="R1553" s="580">
        <v>0</v>
      </c>
    </row>
    <row r="1554" spans="1:18" s="306" customFormat="1" ht="12.75" customHeight="1" x14ac:dyDescent="0.25">
      <c r="A1554" s="565">
        <v>50310</v>
      </c>
      <c r="B1554" s="566" t="s">
        <v>1837</v>
      </c>
      <c r="C1554" s="567">
        <v>41140</v>
      </c>
      <c r="D1554" s="568" t="s">
        <v>3097</v>
      </c>
      <c r="E1554" s="569" t="s">
        <v>900</v>
      </c>
      <c r="F1554" s="570" t="s">
        <v>901</v>
      </c>
      <c r="G1554" s="570"/>
      <c r="H1554" s="571">
        <v>43020</v>
      </c>
      <c r="I1554" s="572" t="s">
        <v>537</v>
      </c>
      <c r="J1554" s="573" t="s">
        <v>105</v>
      </c>
      <c r="K1554" s="574" t="s">
        <v>124</v>
      </c>
      <c r="L1554" s="575" t="s">
        <v>106</v>
      </c>
      <c r="M1554" s="575" t="s">
        <v>107</v>
      </c>
      <c r="N1554" s="576"/>
      <c r="O1554" s="577">
        <v>1</v>
      </c>
      <c r="P1554" s="578">
        <v>0</v>
      </c>
      <c r="Q1554" s="579">
        <v>0</v>
      </c>
      <c r="R1554" s="580">
        <v>0.53800000000000003</v>
      </c>
    </row>
    <row r="1555" spans="1:18" s="306" customFormat="1" ht="12.75" customHeight="1" x14ac:dyDescent="0.25">
      <c r="A1555" s="565">
        <v>50410</v>
      </c>
      <c r="B1555" s="566" t="s">
        <v>4084</v>
      </c>
      <c r="C1555" s="567"/>
      <c r="D1555" s="568" t="s">
        <v>3791</v>
      </c>
      <c r="E1555" s="569" t="s">
        <v>900</v>
      </c>
      <c r="F1555" s="570" t="s">
        <v>901</v>
      </c>
      <c r="G1555" s="570"/>
      <c r="H1555" s="571">
        <v>43019</v>
      </c>
      <c r="I1555" s="572" t="s">
        <v>537</v>
      </c>
      <c r="J1555" s="573" t="s">
        <v>105</v>
      </c>
      <c r="K1555" s="574" t="s">
        <v>84</v>
      </c>
      <c r="L1555" s="575" t="s">
        <v>260</v>
      </c>
      <c r="M1555" s="575" t="s">
        <v>261</v>
      </c>
      <c r="N1555" s="576"/>
      <c r="O1555" s="577">
        <v>1.327</v>
      </c>
      <c r="P1555" s="578">
        <v>0</v>
      </c>
      <c r="Q1555" s="579">
        <v>0</v>
      </c>
      <c r="R1555" s="580">
        <v>0</v>
      </c>
    </row>
    <row r="1556" spans="1:18" s="306" customFormat="1" ht="12.75" customHeight="1" x14ac:dyDescent="0.25">
      <c r="A1556" s="565">
        <v>50412</v>
      </c>
      <c r="B1556" s="566" t="s">
        <v>1838</v>
      </c>
      <c r="C1556" s="567">
        <v>41368</v>
      </c>
      <c r="D1556" s="568" t="s">
        <v>3271</v>
      </c>
      <c r="E1556" s="569" t="s">
        <v>900</v>
      </c>
      <c r="F1556" s="570" t="s">
        <v>901</v>
      </c>
      <c r="G1556" s="570"/>
      <c r="H1556" s="571">
        <v>43021</v>
      </c>
      <c r="I1556" s="572" t="s">
        <v>537</v>
      </c>
      <c r="J1556" s="573" t="s">
        <v>105</v>
      </c>
      <c r="K1556" s="574" t="s">
        <v>124</v>
      </c>
      <c r="L1556" s="575" t="s">
        <v>163</v>
      </c>
      <c r="M1556" s="575" t="s">
        <v>107</v>
      </c>
      <c r="N1556" s="576"/>
      <c r="O1556" s="577">
        <v>1.954</v>
      </c>
      <c r="P1556" s="578">
        <v>0</v>
      </c>
      <c r="Q1556" s="579">
        <v>0</v>
      </c>
      <c r="R1556" s="580">
        <v>1.1259999999999999</v>
      </c>
    </row>
    <row r="1557" spans="1:18" s="306" customFormat="1" ht="12.75" customHeight="1" x14ac:dyDescent="0.25">
      <c r="A1557" s="565">
        <v>50413</v>
      </c>
      <c r="B1557" s="566" t="s">
        <v>1839</v>
      </c>
      <c r="C1557" s="567">
        <v>41345</v>
      </c>
      <c r="D1557" s="568" t="s">
        <v>3250</v>
      </c>
      <c r="E1557" s="569" t="s">
        <v>900</v>
      </c>
      <c r="F1557" s="570" t="s">
        <v>901</v>
      </c>
      <c r="G1557" s="570"/>
      <c r="H1557" s="571">
        <v>43019</v>
      </c>
      <c r="I1557" s="572" t="s">
        <v>537</v>
      </c>
      <c r="J1557" s="573" t="s">
        <v>105</v>
      </c>
      <c r="K1557" s="574" t="s">
        <v>128</v>
      </c>
      <c r="L1557" s="575" t="s">
        <v>260</v>
      </c>
      <c r="M1557" s="575" t="s">
        <v>261</v>
      </c>
      <c r="N1557" s="576"/>
      <c r="O1557" s="577">
        <v>3</v>
      </c>
      <c r="P1557" s="578">
        <v>0</v>
      </c>
      <c r="Q1557" s="579">
        <v>0</v>
      </c>
      <c r="R1557" s="580">
        <v>1.879</v>
      </c>
    </row>
    <row r="1558" spans="1:18" s="306" customFormat="1" ht="12.75" customHeight="1" x14ac:dyDescent="0.25">
      <c r="A1558" s="565">
        <v>50415</v>
      </c>
      <c r="B1558" s="566" t="s">
        <v>1840</v>
      </c>
      <c r="C1558" s="567">
        <v>41139</v>
      </c>
      <c r="D1558" s="568" t="s">
        <v>3096</v>
      </c>
      <c r="E1558" s="569" t="s">
        <v>900</v>
      </c>
      <c r="F1558" s="570" t="s">
        <v>901</v>
      </c>
      <c r="G1558" s="570"/>
      <c r="H1558" s="571">
        <v>43025</v>
      </c>
      <c r="I1558" s="572" t="s">
        <v>537</v>
      </c>
      <c r="J1558" s="573" t="s">
        <v>105</v>
      </c>
      <c r="K1558" s="574" t="s">
        <v>124</v>
      </c>
      <c r="L1558" s="575" t="s">
        <v>106</v>
      </c>
      <c r="M1558" s="575" t="s">
        <v>107</v>
      </c>
      <c r="N1558" s="576"/>
      <c r="O1558" s="577">
        <v>4.68</v>
      </c>
      <c r="P1558" s="578">
        <v>0</v>
      </c>
      <c r="Q1558" s="579">
        <v>0</v>
      </c>
      <c r="R1558" s="580">
        <v>2.3079999999999998</v>
      </c>
    </row>
    <row r="1559" spans="1:18" s="306" customFormat="1" ht="12.75" customHeight="1" x14ac:dyDescent="0.25">
      <c r="A1559" s="565">
        <v>50429</v>
      </c>
      <c r="B1559" s="566" t="s">
        <v>4085</v>
      </c>
      <c r="C1559" s="567"/>
      <c r="D1559" s="568" t="s">
        <v>3791</v>
      </c>
      <c r="E1559" s="569" t="s">
        <v>900</v>
      </c>
      <c r="F1559" s="570" t="s">
        <v>901</v>
      </c>
      <c r="G1559" s="570"/>
      <c r="H1559" s="571">
        <v>43024</v>
      </c>
      <c r="I1559" s="572" t="s">
        <v>537</v>
      </c>
      <c r="J1559" s="573" t="s">
        <v>105</v>
      </c>
      <c r="K1559" s="574" t="s">
        <v>128</v>
      </c>
      <c r="L1559" s="575" t="s">
        <v>163</v>
      </c>
      <c r="M1559" s="575" t="s">
        <v>107</v>
      </c>
      <c r="N1559" s="576"/>
      <c r="O1559" s="577">
        <v>0.122</v>
      </c>
      <c r="P1559" s="578">
        <v>0</v>
      </c>
      <c r="Q1559" s="579">
        <v>0</v>
      </c>
      <c r="R1559" s="580">
        <v>0</v>
      </c>
    </row>
    <row r="1560" spans="1:18" s="306" customFormat="1" ht="12.75" customHeight="1" x14ac:dyDescent="0.25">
      <c r="A1560" s="565">
        <v>50430</v>
      </c>
      <c r="B1560" s="566" t="s">
        <v>1841</v>
      </c>
      <c r="C1560" s="567">
        <v>40647</v>
      </c>
      <c r="D1560" s="568" t="s">
        <v>3573</v>
      </c>
      <c r="E1560" s="569" t="s">
        <v>900</v>
      </c>
      <c r="F1560" s="570" t="s">
        <v>901</v>
      </c>
      <c r="G1560" s="570"/>
      <c r="H1560" s="571">
        <v>43026</v>
      </c>
      <c r="I1560" s="572" t="s">
        <v>534</v>
      </c>
      <c r="J1560" s="573" t="s">
        <v>92</v>
      </c>
      <c r="K1560" s="574" t="s">
        <v>93</v>
      </c>
      <c r="L1560" s="575" t="s">
        <v>92</v>
      </c>
      <c r="M1560" s="575" t="s">
        <v>92</v>
      </c>
      <c r="N1560" s="576"/>
      <c r="O1560" s="577">
        <v>0.19600000000000001</v>
      </c>
      <c r="P1560" s="578">
        <v>0</v>
      </c>
      <c r="Q1560" s="579">
        <v>0</v>
      </c>
      <c r="R1560" s="580">
        <v>0.123</v>
      </c>
    </row>
    <row r="1561" spans="1:18" s="306" customFormat="1" ht="12.75" customHeight="1" x14ac:dyDescent="0.25">
      <c r="A1561" s="565">
        <v>50440</v>
      </c>
      <c r="B1561" s="566" t="s">
        <v>1842</v>
      </c>
      <c r="C1561" s="567">
        <v>41203</v>
      </c>
      <c r="D1561" s="568" t="s">
        <v>3147</v>
      </c>
      <c r="E1561" s="569" t="s">
        <v>900</v>
      </c>
      <c r="F1561" s="570" t="s">
        <v>901</v>
      </c>
      <c r="G1561" s="570"/>
      <c r="H1561" s="571">
        <v>43026</v>
      </c>
      <c r="I1561" s="572" t="s">
        <v>537</v>
      </c>
      <c r="J1561" s="573" t="s">
        <v>105</v>
      </c>
      <c r="K1561" s="574" t="s">
        <v>124</v>
      </c>
      <c r="L1561" s="575" t="s">
        <v>106</v>
      </c>
      <c r="M1561" s="575" t="s">
        <v>107</v>
      </c>
      <c r="N1561" s="576"/>
      <c r="O1561" s="577">
        <v>2</v>
      </c>
      <c r="P1561" s="578">
        <v>0</v>
      </c>
      <c r="Q1561" s="579">
        <v>0</v>
      </c>
      <c r="R1561" s="580">
        <v>1.2070000000000001</v>
      </c>
    </row>
    <row r="1562" spans="1:18" s="306" customFormat="1" ht="12.75" customHeight="1" x14ac:dyDescent="0.25">
      <c r="A1562" s="565">
        <v>50448</v>
      </c>
      <c r="B1562" s="566" t="s">
        <v>1843</v>
      </c>
      <c r="C1562" s="567">
        <v>41198</v>
      </c>
      <c r="D1562" s="568" t="s">
        <v>3142</v>
      </c>
      <c r="E1562" s="569" t="s">
        <v>900</v>
      </c>
      <c r="F1562" s="570" t="s">
        <v>901</v>
      </c>
      <c r="G1562" s="570"/>
      <c r="H1562" s="571">
        <v>43031</v>
      </c>
      <c r="I1562" s="572" t="s">
        <v>537</v>
      </c>
      <c r="J1562" s="573" t="s">
        <v>105</v>
      </c>
      <c r="K1562" s="574" t="s">
        <v>390</v>
      </c>
      <c r="L1562" s="575" t="s">
        <v>92</v>
      </c>
      <c r="M1562" s="575" t="s">
        <v>195</v>
      </c>
      <c r="N1562" s="576"/>
      <c r="O1562" s="577">
        <v>2</v>
      </c>
      <c r="P1562" s="578">
        <v>0</v>
      </c>
      <c r="Q1562" s="579">
        <v>0</v>
      </c>
      <c r="R1562" s="580">
        <v>1.131</v>
      </c>
    </row>
    <row r="1563" spans="1:18" s="306" customFormat="1" ht="12.75" customHeight="1" x14ac:dyDescent="0.25">
      <c r="A1563" s="565">
        <v>50449</v>
      </c>
      <c r="B1563" s="566" t="s">
        <v>1844</v>
      </c>
      <c r="C1563" s="567">
        <v>41081</v>
      </c>
      <c r="D1563" s="568" t="s">
        <v>3051</v>
      </c>
      <c r="E1563" s="569" t="s">
        <v>900</v>
      </c>
      <c r="F1563" s="570" t="s">
        <v>901</v>
      </c>
      <c r="G1563" s="570"/>
      <c r="H1563" s="571">
        <v>43031</v>
      </c>
      <c r="I1563" s="572" t="s">
        <v>537</v>
      </c>
      <c r="J1563" s="573" t="s">
        <v>105</v>
      </c>
      <c r="K1563" s="574" t="s">
        <v>102</v>
      </c>
      <c r="L1563" s="575" t="s">
        <v>106</v>
      </c>
      <c r="M1563" s="575" t="s">
        <v>107</v>
      </c>
      <c r="N1563" s="576"/>
      <c r="O1563" s="577">
        <v>0.5</v>
      </c>
      <c r="P1563" s="578">
        <v>0</v>
      </c>
      <c r="Q1563" s="579">
        <v>0</v>
      </c>
      <c r="R1563" s="580">
        <v>0.26400000000000001</v>
      </c>
    </row>
    <row r="1564" spans="1:18" s="306" customFormat="1" ht="12.75" customHeight="1" x14ac:dyDescent="0.25">
      <c r="A1564" s="565">
        <v>50451</v>
      </c>
      <c r="B1564" s="566" t="s">
        <v>4086</v>
      </c>
      <c r="C1564" s="567"/>
      <c r="D1564" s="568" t="s">
        <v>3791</v>
      </c>
      <c r="E1564" s="569" t="s">
        <v>900</v>
      </c>
      <c r="F1564" s="570" t="s">
        <v>901</v>
      </c>
      <c r="G1564" s="570"/>
      <c r="H1564" s="571">
        <v>43033</v>
      </c>
      <c r="I1564" s="572" t="s">
        <v>537</v>
      </c>
      <c r="J1564" s="573" t="s">
        <v>105</v>
      </c>
      <c r="K1564" s="574" t="s">
        <v>390</v>
      </c>
      <c r="L1564" s="575" t="s">
        <v>92</v>
      </c>
      <c r="M1564" s="575" t="s">
        <v>195</v>
      </c>
      <c r="N1564" s="576"/>
      <c r="O1564" s="577">
        <v>0.13300000000000001</v>
      </c>
      <c r="P1564" s="578">
        <v>0</v>
      </c>
      <c r="Q1564" s="579">
        <v>0</v>
      </c>
      <c r="R1564" s="580">
        <v>0</v>
      </c>
    </row>
    <row r="1565" spans="1:18" s="306" customFormat="1" ht="12.75" customHeight="1" x14ac:dyDescent="0.25">
      <c r="A1565" s="565">
        <v>50456</v>
      </c>
      <c r="B1565" s="566" t="s">
        <v>1845</v>
      </c>
      <c r="C1565" s="567">
        <v>41349</v>
      </c>
      <c r="D1565" s="568" t="s">
        <v>3254</v>
      </c>
      <c r="E1565" s="569" t="s">
        <v>900</v>
      </c>
      <c r="F1565" s="570" t="s">
        <v>901</v>
      </c>
      <c r="G1565" s="570"/>
      <c r="H1565" s="571">
        <v>43040</v>
      </c>
      <c r="I1565" s="572" t="s">
        <v>537</v>
      </c>
      <c r="J1565" s="573" t="s">
        <v>105</v>
      </c>
      <c r="K1565" s="574" t="s">
        <v>124</v>
      </c>
      <c r="L1565" s="575" t="s">
        <v>106</v>
      </c>
      <c r="M1565" s="575" t="s">
        <v>107</v>
      </c>
      <c r="N1565" s="576"/>
      <c r="O1565" s="577">
        <v>1</v>
      </c>
      <c r="P1565" s="578">
        <v>0</v>
      </c>
      <c r="Q1565" s="579">
        <v>0</v>
      </c>
      <c r="R1565" s="580">
        <v>0.42499999999999999</v>
      </c>
    </row>
    <row r="1566" spans="1:18" s="306" customFormat="1" ht="12.75" customHeight="1" x14ac:dyDescent="0.25">
      <c r="A1566" s="565">
        <v>50457</v>
      </c>
      <c r="B1566" s="566" t="s">
        <v>1846</v>
      </c>
      <c r="C1566" s="567">
        <v>41280</v>
      </c>
      <c r="D1566" s="568" t="s">
        <v>3205</v>
      </c>
      <c r="E1566" s="569" t="s">
        <v>900</v>
      </c>
      <c r="F1566" s="570" t="s">
        <v>901</v>
      </c>
      <c r="G1566" s="570"/>
      <c r="H1566" s="571">
        <v>43047</v>
      </c>
      <c r="I1566" s="572" t="s">
        <v>537</v>
      </c>
      <c r="J1566" s="573" t="s">
        <v>105</v>
      </c>
      <c r="K1566" s="574" t="s">
        <v>124</v>
      </c>
      <c r="L1566" s="575" t="s">
        <v>106</v>
      </c>
      <c r="M1566" s="575" t="s">
        <v>107</v>
      </c>
      <c r="N1566" s="576"/>
      <c r="O1566" s="577">
        <v>1</v>
      </c>
      <c r="P1566" s="578">
        <v>0</v>
      </c>
      <c r="Q1566" s="579">
        <v>0</v>
      </c>
      <c r="R1566" s="580">
        <v>0.51600000000000001</v>
      </c>
    </row>
    <row r="1567" spans="1:18" s="306" customFormat="1" ht="12.75" customHeight="1" x14ac:dyDescent="0.25">
      <c r="A1567" s="565">
        <v>50458</v>
      </c>
      <c r="B1567" s="566" t="s">
        <v>4087</v>
      </c>
      <c r="C1567" s="567"/>
      <c r="D1567" s="568" t="s">
        <v>3791</v>
      </c>
      <c r="E1567" s="569" t="s">
        <v>900</v>
      </c>
      <c r="F1567" s="570" t="s">
        <v>901</v>
      </c>
      <c r="G1567" s="570"/>
      <c r="H1567" s="571">
        <v>43042</v>
      </c>
      <c r="I1567" s="572" t="s">
        <v>537</v>
      </c>
      <c r="J1567" s="573" t="s">
        <v>105</v>
      </c>
      <c r="K1567" s="574" t="s">
        <v>128</v>
      </c>
      <c r="L1567" s="575" t="s">
        <v>260</v>
      </c>
      <c r="M1567" s="575" t="s">
        <v>261</v>
      </c>
      <c r="N1567" s="576"/>
      <c r="O1567" s="577">
        <v>0.191</v>
      </c>
      <c r="P1567" s="578">
        <v>0</v>
      </c>
      <c r="Q1567" s="579">
        <v>0</v>
      </c>
      <c r="R1567" s="580">
        <v>0</v>
      </c>
    </row>
    <row r="1568" spans="1:18" s="306" customFormat="1" ht="12.75" customHeight="1" x14ac:dyDescent="0.25">
      <c r="A1568" s="565">
        <v>50459</v>
      </c>
      <c r="B1568" s="566" t="s">
        <v>1847</v>
      </c>
      <c r="C1568" s="567">
        <v>41107</v>
      </c>
      <c r="D1568" s="568" t="s">
        <v>3072</v>
      </c>
      <c r="E1568" s="569" t="s">
        <v>900</v>
      </c>
      <c r="F1568" s="570" t="s">
        <v>901</v>
      </c>
      <c r="G1568" s="570"/>
      <c r="H1568" s="571">
        <v>43045</v>
      </c>
      <c r="I1568" s="572" t="s">
        <v>537</v>
      </c>
      <c r="J1568" s="573" t="s">
        <v>105</v>
      </c>
      <c r="K1568" s="574" t="s">
        <v>124</v>
      </c>
      <c r="L1568" s="575" t="s">
        <v>106</v>
      </c>
      <c r="M1568" s="575" t="s">
        <v>107</v>
      </c>
      <c r="N1568" s="576"/>
      <c r="O1568" s="577">
        <v>1</v>
      </c>
      <c r="P1568" s="578">
        <v>0</v>
      </c>
      <c r="Q1568" s="579">
        <v>0</v>
      </c>
      <c r="R1568" s="580">
        <v>0.60599999999999998</v>
      </c>
    </row>
    <row r="1569" spans="1:18" s="306" customFormat="1" ht="12.75" customHeight="1" x14ac:dyDescent="0.25">
      <c r="A1569" s="565">
        <v>50460</v>
      </c>
      <c r="B1569" s="566" t="s">
        <v>1848</v>
      </c>
      <c r="C1569" s="567">
        <v>41220</v>
      </c>
      <c r="D1569" s="568" t="s">
        <v>3161</v>
      </c>
      <c r="E1569" s="569" t="s">
        <v>900</v>
      </c>
      <c r="F1569" s="570" t="s">
        <v>901</v>
      </c>
      <c r="G1569" s="570"/>
      <c r="H1569" s="571">
        <v>43046</v>
      </c>
      <c r="I1569" s="572" t="s">
        <v>537</v>
      </c>
      <c r="J1569" s="573" t="s">
        <v>105</v>
      </c>
      <c r="K1569" s="574" t="s">
        <v>128</v>
      </c>
      <c r="L1569" s="575" t="s">
        <v>260</v>
      </c>
      <c r="M1569" s="575" t="s">
        <v>261</v>
      </c>
      <c r="N1569" s="576"/>
      <c r="O1569" s="577">
        <v>1.296</v>
      </c>
      <c r="P1569" s="578">
        <v>0</v>
      </c>
      <c r="Q1569" s="579">
        <v>0</v>
      </c>
      <c r="R1569" s="580">
        <v>0.75800000000000001</v>
      </c>
    </row>
    <row r="1570" spans="1:18" s="306" customFormat="1" ht="12.75" customHeight="1" x14ac:dyDescent="0.25">
      <c r="A1570" s="565">
        <v>50461</v>
      </c>
      <c r="B1570" s="566" t="s">
        <v>1849</v>
      </c>
      <c r="C1570" s="567">
        <v>41302</v>
      </c>
      <c r="D1570" s="568" t="s">
        <v>3216</v>
      </c>
      <c r="E1570" s="569" t="s">
        <v>900</v>
      </c>
      <c r="F1570" s="570" t="s">
        <v>901</v>
      </c>
      <c r="G1570" s="570"/>
      <c r="H1570" s="571">
        <v>43045</v>
      </c>
      <c r="I1570" s="572" t="s">
        <v>537</v>
      </c>
      <c r="J1570" s="573" t="s">
        <v>105</v>
      </c>
      <c r="K1570" s="574" t="s">
        <v>102</v>
      </c>
      <c r="L1570" s="575" t="s">
        <v>106</v>
      </c>
      <c r="M1570" s="575" t="s">
        <v>107</v>
      </c>
      <c r="N1570" s="576"/>
      <c r="O1570" s="577">
        <v>0.996</v>
      </c>
      <c r="P1570" s="578">
        <v>0</v>
      </c>
      <c r="Q1570" s="579">
        <v>0</v>
      </c>
      <c r="R1570" s="580">
        <v>0.55700000000000005</v>
      </c>
    </row>
    <row r="1571" spans="1:18" s="306" customFormat="1" ht="12.75" customHeight="1" x14ac:dyDescent="0.25">
      <c r="A1571" s="565">
        <v>50462</v>
      </c>
      <c r="B1571" s="566" t="s">
        <v>1850</v>
      </c>
      <c r="C1571" s="567"/>
      <c r="D1571" s="568" t="s">
        <v>3791</v>
      </c>
      <c r="E1571" s="569" t="s">
        <v>900</v>
      </c>
      <c r="F1571" s="570" t="s">
        <v>901</v>
      </c>
      <c r="G1571" s="570"/>
      <c r="H1571" s="571">
        <v>43046</v>
      </c>
      <c r="I1571" s="572" t="s">
        <v>902</v>
      </c>
      <c r="J1571" s="573" t="s">
        <v>105</v>
      </c>
      <c r="K1571" s="574" t="s">
        <v>84</v>
      </c>
      <c r="L1571" s="575" t="s">
        <v>106</v>
      </c>
      <c r="M1571" s="575" t="s">
        <v>107</v>
      </c>
      <c r="N1571" s="576"/>
      <c r="O1571" s="577">
        <v>1.8480000000000001</v>
      </c>
      <c r="P1571" s="578">
        <v>0</v>
      </c>
      <c r="Q1571" s="579">
        <v>0</v>
      </c>
      <c r="R1571" s="580">
        <v>1.0029999999999999</v>
      </c>
    </row>
    <row r="1572" spans="1:18" s="306" customFormat="1" ht="12.75" customHeight="1" x14ac:dyDescent="0.25">
      <c r="A1572" s="565">
        <v>50525</v>
      </c>
      <c r="B1572" s="566" t="s">
        <v>3574</v>
      </c>
      <c r="C1572" s="567"/>
      <c r="D1572" s="568" t="s">
        <v>3791</v>
      </c>
      <c r="E1572" s="569" t="s">
        <v>900</v>
      </c>
      <c r="F1572" s="570" t="s">
        <v>901</v>
      </c>
      <c r="G1572" s="570"/>
      <c r="H1572" s="571">
        <v>43053</v>
      </c>
      <c r="I1572" s="572" t="s">
        <v>537</v>
      </c>
      <c r="J1572" s="573" t="s">
        <v>105</v>
      </c>
      <c r="K1572" s="574" t="s">
        <v>84</v>
      </c>
      <c r="L1572" s="575" t="s">
        <v>163</v>
      </c>
      <c r="M1572" s="575" t="s">
        <v>107</v>
      </c>
      <c r="N1572" s="576"/>
      <c r="O1572" s="577">
        <v>0.86399999999999999</v>
      </c>
      <c r="P1572" s="578">
        <v>0</v>
      </c>
      <c r="Q1572" s="579">
        <v>0</v>
      </c>
      <c r="R1572" s="580">
        <v>0.50600000000000001</v>
      </c>
    </row>
    <row r="1573" spans="1:18" s="306" customFormat="1" ht="12.75" customHeight="1" x14ac:dyDescent="0.25">
      <c r="A1573" s="565">
        <v>50574</v>
      </c>
      <c r="B1573" s="566" t="s">
        <v>1851</v>
      </c>
      <c r="C1573" s="567"/>
      <c r="D1573" s="568" t="s">
        <v>3791</v>
      </c>
      <c r="E1573" s="569" t="s">
        <v>900</v>
      </c>
      <c r="F1573" s="570" t="s">
        <v>901</v>
      </c>
      <c r="G1573" s="570"/>
      <c r="H1573" s="571">
        <v>43069</v>
      </c>
      <c r="I1573" s="572" t="s">
        <v>537</v>
      </c>
      <c r="J1573" s="573" t="s">
        <v>105</v>
      </c>
      <c r="K1573" s="574" t="s">
        <v>102</v>
      </c>
      <c r="L1573" s="575" t="s">
        <v>106</v>
      </c>
      <c r="M1573" s="575" t="s">
        <v>107</v>
      </c>
      <c r="N1573" s="576"/>
      <c r="O1573" s="577">
        <v>1</v>
      </c>
      <c r="P1573" s="578">
        <v>0</v>
      </c>
      <c r="Q1573" s="579">
        <v>0</v>
      </c>
      <c r="R1573" s="580">
        <v>0.57599999999999996</v>
      </c>
    </row>
    <row r="1574" spans="1:18" s="306" customFormat="1" ht="12.75" customHeight="1" x14ac:dyDescent="0.25">
      <c r="A1574" s="565">
        <v>50577</v>
      </c>
      <c r="B1574" s="566" t="s">
        <v>1852</v>
      </c>
      <c r="C1574" s="567">
        <v>41054</v>
      </c>
      <c r="D1574" s="568" t="s">
        <v>3037</v>
      </c>
      <c r="E1574" s="569" t="s">
        <v>900</v>
      </c>
      <c r="F1574" s="570" t="s">
        <v>901</v>
      </c>
      <c r="G1574" s="570"/>
      <c r="H1574" s="571">
        <v>43074</v>
      </c>
      <c r="I1574" s="572" t="s">
        <v>537</v>
      </c>
      <c r="J1574" s="573" t="s">
        <v>105</v>
      </c>
      <c r="K1574" s="574" t="s">
        <v>124</v>
      </c>
      <c r="L1574" s="575" t="s">
        <v>106</v>
      </c>
      <c r="M1574" s="575" t="s">
        <v>107</v>
      </c>
      <c r="N1574" s="576"/>
      <c r="O1574" s="577">
        <v>1</v>
      </c>
      <c r="P1574" s="578">
        <v>0</v>
      </c>
      <c r="Q1574" s="579">
        <v>0</v>
      </c>
      <c r="R1574" s="580">
        <v>0.57999999999999996</v>
      </c>
    </row>
    <row r="1575" spans="1:18" s="306" customFormat="1" ht="12.75" customHeight="1" x14ac:dyDescent="0.25">
      <c r="A1575" s="565">
        <v>50584</v>
      </c>
      <c r="B1575" s="566" t="s">
        <v>1853</v>
      </c>
      <c r="C1575" s="567"/>
      <c r="D1575" s="568" t="s">
        <v>3791</v>
      </c>
      <c r="E1575" s="569" t="s">
        <v>900</v>
      </c>
      <c r="F1575" s="570" t="s">
        <v>901</v>
      </c>
      <c r="G1575" s="570"/>
      <c r="H1575" s="571">
        <v>43069</v>
      </c>
      <c r="I1575" s="572" t="s">
        <v>902</v>
      </c>
      <c r="J1575" s="573" t="s">
        <v>105</v>
      </c>
      <c r="K1575" s="574" t="s">
        <v>124</v>
      </c>
      <c r="L1575" s="575" t="s">
        <v>106</v>
      </c>
      <c r="M1575" s="575" t="s">
        <v>107</v>
      </c>
      <c r="N1575" s="576"/>
      <c r="O1575" s="577">
        <v>1</v>
      </c>
      <c r="P1575" s="578">
        <v>0</v>
      </c>
      <c r="Q1575" s="579">
        <v>0</v>
      </c>
      <c r="R1575" s="580">
        <v>0.54600000000000004</v>
      </c>
    </row>
    <row r="1576" spans="1:18" s="306" customFormat="1" ht="12.75" customHeight="1" x14ac:dyDescent="0.25">
      <c r="A1576" s="565">
        <v>50590</v>
      </c>
      <c r="B1576" s="566" t="s">
        <v>1854</v>
      </c>
      <c r="C1576" s="567"/>
      <c r="D1576" s="568" t="s">
        <v>3791</v>
      </c>
      <c r="E1576" s="569" t="s">
        <v>121</v>
      </c>
      <c r="F1576" s="570" t="s">
        <v>89</v>
      </c>
      <c r="G1576" s="570"/>
      <c r="H1576" s="571">
        <v>43068</v>
      </c>
      <c r="I1576" s="572" t="s">
        <v>537</v>
      </c>
      <c r="J1576" s="573" t="s">
        <v>105</v>
      </c>
      <c r="K1576" s="574" t="s">
        <v>124</v>
      </c>
      <c r="L1576" s="575" t="s">
        <v>106</v>
      </c>
      <c r="M1576" s="575" t="s">
        <v>107</v>
      </c>
      <c r="N1576" s="576"/>
      <c r="O1576" s="577">
        <v>2</v>
      </c>
      <c r="P1576" s="578">
        <v>2.4E-2</v>
      </c>
      <c r="Q1576" s="579">
        <v>2.4E-2</v>
      </c>
      <c r="R1576" s="580">
        <v>1E-3</v>
      </c>
    </row>
    <row r="1577" spans="1:18" s="306" customFormat="1" ht="12.75" customHeight="1" x14ac:dyDescent="0.25">
      <c r="A1577" s="565">
        <v>50592</v>
      </c>
      <c r="B1577" s="566" t="s">
        <v>1855</v>
      </c>
      <c r="C1577" s="567">
        <v>41231</v>
      </c>
      <c r="D1577" s="568" t="s">
        <v>3167</v>
      </c>
      <c r="E1577" s="569" t="s">
        <v>900</v>
      </c>
      <c r="F1577" s="570" t="s">
        <v>901</v>
      </c>
      <c r="G1577" s="570"/>
      <c r="H1577" s="571">
        <v>43068</v>
      </c>
      <c r="I1577" s="572" t="s">
        <v>537</v>
      </c>
      <c r="J1577" s="573" t="s">
        <v>105</v>
      </c>
      <c r="K1577" s="574" t="s">
        <v>390</v>
      </c>
      <c r="L1577" s="575" t="s">
        <v>195</v>
      </c>
      <c r="M1577" s="575" t="s">
        <v>195</v>
      </c>
      <c r="N1577" s="576"/>
      <c r="O1577" s="577">
        <v>3.78</v>
      </c>
      <c r="P1577" s="578">
        <v>0</v>
      </c>
      <c r="Q1577" s="579">
        <v>0</v>
      </c>
      <c r="R1577" s="580">
        <v>2.036</v>
      </c>
    </row>
    <row r="1578" spans="1:18" s="306" customFormat="1" ht="12.75" customHeight="1" x14ac:dyDescent="0.25">
      <c r="A1578" s="565">
        <v>50593</v>
      </c>
      <c r="B1578" s="566" t="s">
        <v>1856</v>
      </c>
      <c r="C1578" s="567"/>
      <c r="D1578" s="568" t="s">
        <v>3791</v>
      </c>
      <c r="E1578" s="569" t="s">
        <v>900</v>
      </c>
      <c r="F1578" s="570" t="s">
        <v>901</v>
      </c>
      <c r="G1578" s="570"/>
      <c r="H1578" s="571">
        <v>43068</v>
      </c>
      <c r="I1578" s="572" t="s">
        <v>537</v>
      </c>
      <c r="J1578" s="573" t="s">
        <v>105</v>
      </c>
      <c r="K1578" s="574" t="s">
        <v>124</v>
      </c>
      <c r="L1578" s="575" t="s">
        <v>106</v>
      </c>
      <c r="M1578" s="575" t="s">
        <v>107</v>
      </c>
      <c r="N1578" s="576"/>
      <c r="O1578" s="577">
        <v>1</v>
      </c>
      <c r="P1578" s="578">
        <v>0</v>
      </c>
      <c r="Q1578" s="579">
        <v>0</v>
      </c>
      <c r="R1578" s="580">
        <v>0.61299999999999999</v>
      </c>
    </row>
    <row r="1579" spans="1:18" s="306" customFormat="1" ht="12.75" customHeight="1" x14ac:dyDescent="0.25">
      <c r="A1579" s="565">
        <v>50594</v>
      </c>
      <c r="B1579" s="566" t="s">
        <v>1857</v>
      </c>
      <c r="C1579" s="567"/>
      <c r="D1579" s="568" t="s">
        <v>3791</v>
      </c>
      <c r="E1579" s="569" t="s">
        <v>900</v>
      </c>
      <c r="F1579" s="570" t="s">
        <v>901</v>
      </c>
      <c r="G1579" s="570"/>
      <c r="H1579" s="571">
        <v>43068</v>
      </c>
      <c r="I1579" s="572" t="s">
        <v>534</v>
      </c>
      <c r="J1579" s="573" t="s">
        <v>92</v>
      </c>
      <c r="K1579" s="574" t="s">
        <v>93</v>
      </c>
      <c r="L1579" s="575" t="s">
        <v>92</v>
      </c>
      <c r="M1579" s="575" t="s">
        <v>92</v>
      </c>
      <c r="N1579" s="576"/>
      <c r="O1579" s="577">
        <v>3.7999999999999999E-2</v>
      </c>
      <c r="P1579" s="578">
        <v>0</v>
      </c>
      <c r="Q1579" s="579">
        <v>0</v>
      </c>
      <c r="R1579" s="580">
        <v>0.01</v>
      </c>
    </row>
    <row r="1580" spans="1:18" s="306" customFormat="1" ht="12.75" customHeight="1" x14ac:dyDescent="0.25">
      <c r="A1580" s="565">
        <v>50595</v>
      </c>
      <c r="B1580" s="566" t="s">
        <v>1858</v>
      </c>
      <c r="C1580" s="567"/>
      <c r="D1580" s="568" t="s">
        <v>3791</v>
      </c>
      <c r="E1580" s="569" t="s">
        <v>900</v>
      </c>
      <c r="F1580" s="570" t="s">
        <v>901</v>
      </c>
      <c r="G1580" s="570"/>
      <c r="H1580" s="571">
        <v>43068</v>
      </c>
      <c r="I1580" s="572" t="s">
        <v>534</v>
      </c>
      <c r="J1580" s="573" t="s">
        <v>92</v>
      </c>
      <c r="K1580" s="574" t="s">
        <v>128</v>
      </c>
      <c r="L1580" s="575" t="s">
        <v>92</v>
      </c>
      <c r="M1580" s="575" t="s">
        <v>92</v>
      </c>
      <c r="N1580" s="576"/>
      <c r="O1580" s="577">
        <v>0.14399999999999999</v>
      </c>
      <c r="P1580" s="578">
        <v>0</v>
      </c>
      <c r="Q1580" s="579">
        <v>0</v>
      </c>
      <c r="R1580" s="580">
        <v>4.2999999999999997E-2</v>
      </c>
    </row>
    <row r="1581" spans="1:18" s="306" customFormat="1" ht="12.75" customHeight="1" x14ac:dyDescent="0.25">
      <c r="A1581" s="565">
        <v>50598</v>
      </c>
      <c r="B1581" s="566" t="s">
        <v>1859</v>
      </c>
      <c r="C1581" s="567"/>
      <c r="D1581" s="568" t="s">
        <v>3791</v>
      </c>
      <c r="E1581" s="569" t="s">
        <v>900</v>
      </c>
      <c r="F1581" s="570" t="s">
        <v>901</v>
      </c>
      <c r="G1581" s="570"/>
      <c r="H1581" s="571">
        <v>43075</v>
      </c>
      <c r="I1581" s="572" t="s">
        <v>82</v>
      </c>
      <c r="J1581" s="573" t="s">
        <v>83</v>
      </c>
      <c r="K1581" s="574" t="s">
        <v>362</v>
      </c>
      <c r="L1581" s="575" t="s">
        <v>83</v>
      </c>
      <c r="M1581" s="575" t="s">
        <v>83</v>
      </c>
      <c r="N1581" s="576"/>
      <c r="O1581" s="577">
        <v>0.56000000000000005</v>
      </c>
      <c r="P1581" s="578">
        <v>0</v>
      </c>
      <c r="Q1581" s="579">
        <v>0</v>
      </c>
      <c r="R1581" s="580">
        <v>6.2E-2</v>
      </c>
    </row>
    <row r="1582" spans="1:18" s="306" customFormat="1" ht="12.75" customHeight="1" x14ac:dyDescent="0.25">
      <c r="A1582" s="565">
        <v>50600</v>
      </c>
      <c r="B1582" s="566" t="s">
        <v>1860</v>
      </c>
      <c r="C1582" s="567">
        <v>41241</v>
      </c>
      <c r="D1582" s="568" t="s">
        <v>3171</v>
      </c>
      <c r="E1582" s="569" t="s">
        <v>900</v>
      </c>
      <c r="F1582" s="570" t="s">
        <v>901</v>
      </c>
      <c r="G1582" s="570"/>
      <c r="H1582" s="571">
        <v>43075</v>
      </c>
      <c r="I1582" s="572" t="s">
        <v>537</v>
      </c>
      <c r="J1582" s="573" t="s">
        <v>105</v>
      </c>
      <c r="K1582" s="574" t="s">
        <v>128</v>
      </c>
      <c r="L1582" s="575" t="s">
        <v>260</v>
      </c>
      <c r="M1582" s="575" t="s">
        <v>261</v>
      </c>
      <c r="N1582" s="576"/>
      <c r="O1582" s="577">
        <v>0.996</v>
      </c>
      <c r="P1582" s="578">
        <v>0</v>
      </c>
      <c r="Q1582" s="579">
        <v>0</v>
      </c>
      <c r="R1582" s="580">
        <v>0.55900000000000005</v>
      </c>
    </row>
    <row r="1583" spans="1:18" s="306" customFormat="1" ht="12.75" customHeight="1" x14ac:dyDescent="0.25">
      <c r="A1583" s="565">
        <v>50602</v>
      </c>
      <c r="B1583" s="566" t="s">
        <v>3575</v>
      </c>
      <c r="C1583" s="567">
        <v>40747</v>
      </c>
      <c r="D1583" s="568" t="s">
        <v>2807</v>
      </c>
      <c r="E1583" s="569" t="s">
        <v>900</v>
      </c>
      <c r="F1583" s="570" t="s">
        <v>901</v>
      </c>
      <c r="G1583" s="570"/>
      <c r="H1583" s="571">
        <v>43609</v>
      </c>
      <c r="I1583" s="572" t="s">
        <v>3558</v>
      </c>
      <c r="J1583" s="573" t="s">
        <v>92</v>
      </c>
      <c r="K1583" s="574" t="s">
        <v>93</v>
      </c>
      <c r="L1583" s="575" t="s">
        <v>92</v>
      </c>
      <c r="M1583" s="575" t="s">
        <v>92</v>
      </c>
      <c r="N1583" s="576"/>
      <c r="O1583" s="577">
        <v>13</v>
      </c>
      <c r="P1583" s="578">
        <v>0</v>
      </c>
      <c r="Q1583" s="579">
        <v>0</v>
      </c>
      <c r="R1583" s="580">
        <v>9.4870000000000001</v>
      </c>
    </row>
    <row r="1584" spans="1:18" s="306" customFormat="1" ht="12.75" customHeight="1" x14ac:dyDescent="0.25">
      <c r="A1584" s="565">
        <v>50607</v>
      </c>
      <c r="B1584" s="566" t="s">
        <v>1861</v>
      </c>
      <c r="C1584" s="567"/>
      <c r="D1584" s="568" t="s">
        <v>3791</v>
      </c>
      <c r="E1584" s="569" t="s">
        <v>900</v>
      </c>
      <c r="F1584" s="570" t="s">
        <v>901</v>
      </c>
      <c r="G1584" s="570"/>
      <c r="H1584" s="571">
        <v>43074</v>
      </c>
      <c r="I1584" s="572" t="s">
        <v>902</v>
      </c>
      <c r="J1584" s="573" t="s">
        <v>105</v>
      </c>
      <c r="K1584" s="574" t="s">
        <v>124</v>
      </c>
      <c r="L1584" s="575" t="s">
        <v>106</v>
      </c>
      <c r="M1584" s="575" t="s">
        <v>107</v>
      </c>
      <c r="N1584" s="576"/>
      <c r="O1584" s="577">
        <v>0.16800000000000001</v>
      </c>
      <c r="P1584" s="578">
        <v>0</v>
      </c>
      <c r="Q1584" s="579">
        <v>0</v>
      </c>
      <c r="R1584" s="580">
        <v>0</v>
      </c>
    </row>
    <row r="1585" spans="1:18" s="306" customFormat="1" ht="12.75" customHeight="1" x14ac:dyDescent="0.25">
      <c r="A1585" s="565">
        <v>50608</v>
      </c>
      <c r="B1585" s="566" t="s">
        <v>1862</v>
      </c>
      <c r="C1585" s="567">
        <v>41056</v>
      </c>
      <c r="D1585" s="568" t="s">
        <v>3039</v>
      </c>
      <c r="E1585" s="569" t="s">
        <v>900</v>
      </c>
      <c r="F1585" s="570" t="s">
        <v>901</v>
      </c>
      <c r="G1585" s="570"/>
      <c r="H1585" s="571">
        <v>43074</v>
      </c>
      <c r="I1585" s="572" t="s">
        <v>537</v>
      </c>
      <c r="J1585" s="573" t="s">
        <v>105</v>
      </c>
      <c r="K1585" s="574" t="s">
        <v>124</v>
      </c>
      <c r="L1585" s="575" t="s">
        <v>106</v>
      </c>
      <c r="M1585" s="575" t="s">
        <v>107</v>
      </c>
      <c r="N1585" s="576"/>
      <c r="O1585" s="577">
        <v>1</v>
      </c>
      <c r="P1585" s="578">
        <v>0</v>
      </c>
      <c r="Q1585" s="579">
        <v>0</v>
      </c>
      <c r="R1585" s="580">
        <v>0.60799999999999998</v>
      </c>
    </row>
    <row r="1586" spans="1:18" s="306" customFormat="1" ht="12.75" customHeight="1" x14ac:dyDescent="0.25">
      <c r="A1586" s="565">
        <v>50609</v>
      </c>
      <c r="B1586" s="566" t="s">
        <v>1863</v>
      </c>
      <c r="C1586" s="567">
        <v>41317</v>
      </c>
      <c r="D1586" s="568" t="s">
        <v>3226</v>
      </c>
      <c r="E1586" s="569" t="s">
        <v>900</v>
      </c>
      <c r="F1586" s="570" t="s">
        <v>901</v>
      </c>
      <c r="G1586" s="570"/>
      <c r="H1586" s="571">
        <v>43080</v>
      </c>
      <c r="I1586" s="572" t="s">
        <v>537</v>
      </c>
      <c r="J1586" s="573" t="s">
        <v>105</v>
      </c>
      <c r="K1586" s="574" t="s">
        <v>140</v>
      </c>
      <c r="L1586" s="575" t="s">
        <v>195</v>
      </c>
      <c r="M1586" s="575" t="s">
        <v>195</v>
      </c>
      <c r="N1586" s="576"/>
      <c r="O1586" s="577">
        <v>2.61</v>
      </c>
      <c r="P1586" s="578">
        <v>0</v>
      </c>
      <c r="Q1586" s="579">
        <v>0</v>
      </c>
      <c r="R1586" s="580">
        <v>1.1399999999999999</v>
      </c>
    </row>
    <row r="1587" spans="1:18" s="306" customFormat="1" ht="12.75" customHeight="1" x14ac:dyDescent="0.25">
      <c r="A1587" s="565">
        <v>50610</v>
      </c>
      <c r="B1587" s="566" t="s">
        <v>1864</v>
      </c>
      <c r="C1587" s="567"/>
      <c r="D1587" s="568" t="s">
        <v>3791</v>
      </c>
      <c r="E1587" s="569" t="s">
        <v>900</v>
      </c>
      <c r="F1587" s="570" t="s">
        <v>901</v>
      </c>
      <c r="G1587" s="570"/>
      <c r="H1587" s="571">
        <v>43080</v>
      </c>
      <c r="I1587" s="572" t="s">
        <v>537</v>
      </c>
      <c r="J1587" s="573" t="s">
        <v>105</v>
      </c>
      <c r="K1587" s="574" t="s">
        <v>124</v>
      </c>
      <c r="L1587" s="575" t="s">
        <v>92</v>
      </c>
      <c r="M1587" s="575" t="s">
        <v>195</v>
      </c>
      <c r="N1587" s="576"/>
      <c r="O1587" s="577">
        <v>1</v>
      </c>
      <c r="P1587" s="578">
        <v>0</v>
      </c>
      <c r="Q1587" s="579">
        <v>0</v>
      </c>
      <c r="R1587" s="580">
        <v>0.497</v>
      </c>
    </row>
    <row r="1588" spans="1:18" s="306" customFormat="1" ht="12.75" customHeight="1" x14ac:dyDescent="0.25">
      <c r="A1588" s="565">
        <v>50613</v>
      </c>
      <c r="B1588" s="566" t="s">
        <v>1865</v>
      </c>
      <c r="C1588" s="567"/>
      <c r="D1588" s="568" t="s">
        <v>3791</v>
      </c>
      <c r="E1588" s="569" t="s">
        <v>900</v>
      </c>
      <c r="F1588" s="570" t="s">
        <v>901</v>
      </c>
      <c r="G1588" s="570"/>
      <c r="H1588" s="571">
        <v>43086</v>
      </c>
      <c r="I1588" s="572" t="s">
        <v>537</v>
      </c>
      <c r="J1588" s="573" t="s">
        <v>105</v>
      </c>
      <c r="K1588" s="574" t="s">
        <v>124</v>
      </c>
      <c r="L1588" s="575" t="s">
        <v>92</v>
      </c>
      <c r="M1588" s="575" t="s">
        <v>195</v>
      </c>
      <c r="N1588" s="576"/>
      <c r="O1588" s="577">
        <v>1</v>
      </c>
      <c r="P1588" s="578">
        <v>0</v>
      </c>
      <c r="Q1588" s="579">
        <v>0</v>
      </c>
      <c r="R1588" s="580">
        <v>0.51800000000000002</v>
      </c>
    </row>
    <row r="1589" spans="1:18" s="306" customFormat="1" ht="12.75" customHeight="1" x14ac:dyDescent="0.25">
      <c r="A1589" s="565">
        <v>50617</v>
      </c>
      <c r="B1589" s="566" t="s">
        <v>1866</v>
      </c>
      <c r="C1589" s="567"/>
      <c r="D1589" s="568" t="s">
        <v>3791</v>
      </c>
      <c r="E1589" s="569" t="s">
        <v>900</v>
      </c>
      <c r="F1589" s="570" t="s">
        <v>901</v>
      </c>
      <c r="G1589" s="570"/>
      <c r="H1589" s="571">
        <v>43080</v>
      </c>
      <c r="I1589" s="572" t="s">
        <v>537</v>
      </c>
      <c r="J1589" s="573" t="s">
        <v>105</v>
      </c>
      <c r="K1589" s="574" t="s">
        <v>102</v>
      </c>
      <c r="L1589" s="575" t="s">
        <v>106</v>
      </c>
      <c r="M1589" s="575" t="s">
        <v>107</v>
      </c>
      <c r="N1589" s="576"/>
      <c r="O1589" s="577">
        <v>2</v>
      </c>
      <c r="P1589" s="578">
        <v>0</v>
      </c>
      <c r="Q1589" s="579">
        <v>0</v>
      </c>
      <c r="R1589" s="580">
        <v>1.2689999999999999</v>
      </c>
    </row>
    <row r="1590" spans="1:18" s="306" customFormat="1" ht="12.75" customHeight="1" x14ac:dyDescent="0.25">
      <c r="A1590" s="565">
        <v>50618</v>
      </c>
      <c r="B1590" s="566" t="s">
        <v>1867</v>
      </c>
      <c r="C1590" s="567">
        <v>41059</v>
      </c>
      <c r="D1590" s="568" t="s">
        <v>3040</v>
      </c>
      <c r="E1590" s="569" t="s">
        <v>900</v>
      </c>
      <c r="F1590" s="570" t="s">
        <v>901</v>
      </c>
      <c r="G1590" s="570"/>
      <c r="H1590" s="571">
        <v>43080</v>
      </c>
      <c r="I1590" s="572" t="s">
        <v>537</v>
      </c>
      <c r="J1590" s="573" t="s">
        <v>105</v>
      </c>
      <c r="K1590" s="574" t="s">
        <v>124</v>
      </c>
      <c r="L1590" s="575" t="s">
        <v>106</v>
      </c>
      <c r="M1590" s="575" t="s">
        <v>107</v>
      </c>
      <c r="N1590" s="576"/>
      <c r="O1590" s="577">
        <v>1</v>
      </c>
      <c r="P1590" s="578">
        <v>0</v>
      </c>
      <c r="Q1590" s="579">
        <v>0</v>
      </c>
      <c r="R1590" s="580">
        <v>0.58299999999999996</v>
      </c>
    </row>
    <row r="1591" spans="1:18" s="306" customFormat="1" ht="12.75" customHeight="1" x14ac:dyDescent="0.25">
      <c r="A1591" s="565">
        <v>50619</v>
      </c>
      <c r="B1591" s="566" t="s">
        <v>1868</v>
      </c>
      <c r="C1591" s="567">
        <v>41061</v>
      </c>
      <c r="D1591" s="568" t="s">
        <v>3042</v>
      </c>
      <c r="E1591" s="569" t="s">
        <v>900</v>
      </c>
      <c r="F1591" s="570" t="s">
        <v>901</v>
      </c>
      <c r="G1591" s="570"/>
      <c r="H1591" s="571">
        <v>43081</v>
      </c>
      <c r="I1591" s="572" t="s">
        <v>537</v>
      </c>
      <c r="J1591" s="573" t="s">
        <v>105</v>
      </c>
      <c r="K1591" s="574" t="s">
        <v>124</v>
      </c>
      <c r="L1591" s="575" t="s">
        <v>106</v>
      </c>
      <c r="M1591" s="575" t="s">
        <v>107</v>
      </c>
      <c r="N1591" s="576"/>
      <c r="O1591" s="577">
        <v>1</v>
      </c>
      <c r="P1591" s="578">
        <v>0</v>
      </c>
      <c r="Q1591" s="579">
        <v>0</v>
      </c>
      <c r="R1591" s="580">
        <v>0.52700000000000002</v>
      </c>
    </row>
    <row r="1592" spans="1:18" s="306" customFormat="1" ht="12.75" customHeight="1" x14ac:dyDescent="0.25">
      <c r="A1592" s="565">
        <v>50626</v>
      </c>
      <c r="B1592" s="566" t="s">
        <v>1869</v>
      </c>
      <c r="C1592" s="567"/>
      <c r="D1592" s="568" t="s">
        <v>3791</v>
      </c>
      <c r="E1592" s="569" t="s">
        <v>900</v>
      </c>
      <c r="F1592" s="570" t="s">
        <v>901</v>
      </c>
      <c r="G1592" s="570"/>
      <c r="H1592" s="571">
        <v>43081</v>
      </c>
      <c r="I1592" s="572" t="s">
        <v>534</v>
      </c>
      <c r="J1592" s="573" t="s">
        <v>92</v>
      </c>
      <c r="K1592" s="574" t="s">
        <v>93</v>
      </c>
      <c r="L1592" s="575" t="s">
        <v>92</v>
      </c>
      <c r="M1592" s="575" t="s">
        <v>92</v>
      </c>
      <c r="N1592" s="576"/>
      <c r="O1592" s="577">
        <v>0.252</v>
      </c>
      <c r="P1592" s="578">
        <v>0</v>
      </c>
      <c r="Q1592" s="579">
        <v>0</v>
      </c>
      <c r="R1592" s="580">
        <v>6.9000000000000006E-2</v>
      </c>
    </row>
    <row r="1593" spans="1:18" s="306" customFormat="1" ht="12.75" customHeight="1" x14ac:dyDescent="0.25">
      <c r="A1593" s="565">
        <v>50627</v>
      </c>
      <c r="B1593" s="566" t="s">
        <v>1870</v>
      </c>
      <c r="C1593" s="567">
        <v>40718</v>
      </c>
      <c r="D1593" s="568" t="s">
        <v>3576</v>
      </c>
      <c r="E1593" s="569" t="s">
        <v>900</v>
      </c>
      <c r="F1593" s="570" t="s">
        <v>901</v>
      </c>
      <c r="G1593" s="570"/>
      <c r="H1593" s="571">
        <v>43083</v>
      </c>
      <c r="I1593" s="572" t="s">
        <v>534</v>
      </c>
      <c r="J1593" s="573" t="s">
        <v>92</v>
      </c>
      <c r="K1593" s="574" t="s">
        <v>93</v>
      </c>
      <c r="L1593" s="575" t="s">
        <v>92</v>
      </c>
      <c r="M1593" s="575" t="s">
        <v>92</v>
      </c>
      <c r="N1593" s="576"/>
      <c r="O1593" s="577">
        <v>0.19600000000000001</v>
      </c>
      <c r="P1593" s="578">
        <v>0</v>
      </c>
      <c r="Q1593" s="579">
        <v>0</v>
      </c>
      <c r="R1593" s="580">
        <v>0.11700000000000001</v>
      </c>
    </row>
    <row r="1594" spans="1:18" s="306" customFormat="1" ht="12.75" customHeight="1" x14ac:dyDescent="0.25">
      <c r="A1594" s="565">
        <v>50628</v>
      </c>
      <c r="B1594" s="566" t="s">
        <v>1871</v>
      </c>
      <c r="C1594" s="567"/>
      <c r="D1594" s="568" t="s">
        <v>3791</v>
      </c>
      <c r="E1594" s="569" t="s">
        <v>900</v>
      </c>
      <c r="F1594" s="570" t="s">
        <v>901</v>
      </c>
      <c r="G1594" s="570"/>
      <c r="H1594" s="571">
        <v>43080</v>
      </c>
      <c r="I1594" s="572" t="s">
        <v>537</v>
      </c>
      <c r="J1594" s="573" t="s">
        <v>105</v>
      </c>
      <c r="K1594" s="574" t="s">
        <v>124</v>
      </c>
      <c r="L1594" s="575" t="s">
        <v>92</v>
      </c>
      <c r="M1594" s="575" t="s">
        <v>195</v>
      </c>
      <c r="N1594" s="576"/>
      <c r="O1594" s="577">
        <v>1</v>
      </c>
      <c r="P1594" s="578">
        <v>0</v>
      </c>
      <c r="Q1594" s="579">
        <v>0</v>
      </c>
      <c r="R1594" s="580">
        <v>0.61</v>
      </c>
    </row>
    <row r="1595" spans="1:18" s="306" customFormat="1" ht="12.75" customHeight="1" x14ac:dyDescent="0.25">
      <c r="A1595" s="565">
        <v>50629</v>
      </c>
      <c r="B1595" s="566" t="s">
        <v>1872</v>
      </c>
      <c r="C1595" s="567">
        <v>41048</v>
      </c>
      <c r="D1595" s="568" t="s">
        <v>3033</v>
      </c>
      <c r="E1595" s="569" t="s">
        <v>900</v>
      </c>
      <c r="F1595" s="570" t="s">
        <v>901</v>
      </c>
      <c r="G1595" s="570"/>
      <c r="H1595" s="571">
        <v>43080</v>
      </c>
      <c r="I1595" s="572" t="s">
        <v>537</v>
      </c>
      <c r="J1595" s="573" t="s">
        <v>105</v>
      </c>
      <c r="K1595" s="574" t="s">
        <v>102</v>
      </c>
      <c r="L1595" s="575" t="s">
        <v>106</v>
      </c>
      <c r="M1595" s="575" t="s">
        <v>107</v>
      </c>
      <c r="N1595" s="576"/>
      <c r="O1595" s="577">
        <v>1.5</v>
      </c>
      <c r="P1595" s="578">
        <v>0</v>
      </c>
      <c r="Q1595" s="579">
        <v>0</v>
      </c>
      <c r="R1595" s="580">
        <v>0.46700000000000003</v>
      </c>
    </row>
    <row r="1596" spans="1:18" s="306" customFormat="1" ht="12.75" customHeight="1" x14ac:dyDescent="0.25">
      <c r="A1596" s="565">
        <v>50630</v>
      </c>
      <c r="B1596" s="566" t="s">
        <v>1873</v>
      </c>
      <c r="C1596" s="567"/>
      <c r="D1596" s="568" t="s">
        <v>3791</v>
      </c>
      <c r="E1596" s="569" t="s">
        <v>900</v>
      </c>
      <c r="F1596" s="570" t="s">
        <v>901</v>
      </c>
      <c r="G1596" s="570"/>
      <c r="H1596" s="571">
        <v>43084</v>
      </c>
      <c r="I1596" s="572" t="s">
        <v>902</v>
      </c>
      <c r="J1596" s="573" t="s">
        <v>105</v>
      </c>
      <c r="K1596" s="574" t="s">
        <v>124</v>
      </c>
      <c r="L1596" s="575" t="s">
        <v>106</v>
      </c>
      <c r="M1596" s="575" t="s">
        <v>107</v>
      </c>
      <c r="N1596" s="576"/>
      <c r="O1596" s="577">
        <v>0.113</v>
      </c>
      <c r="P1596" s="578">
        <v>0</v>
      </c>
      <c r="Q1596" s="579">
        <v>0</v>
      </c>
      <c r="R1596" s="580">
        <v>4.5999999999999999E-2</v>
      </c>
    </row>
    <row r="1597" spans="1:18" s="306" customFormat="1" ht="12.75" customHeight="1" x14ac:dyDescent="0.25">
      <c r="A1597" s="565">
        <v>50632</v>
      </c>
      <c r="B1597" s="566" t="s">
        <v>1874</v>
      </c>
      <c r="C1597" s="567">
        <v>41242</v>
      </c>
      <c r="D1597" s="568" t="s">
        <v>3172</v>
      </c>
      <c r="E1597" s="569" t="s">
        <v>900</v>
      </c>
      <c r="F1597" s="570" t="s">
        <v>901</v>
      </c>
      <c r="G1597" s="570"/>
      <c r="H1597" s="571">
        <v>43088</v>
      </c>
      <c r="I1597" s="572" t="s">
        <v>537</v>
      </c>
      <c r="J1597" s="573" t="s">
        <v>105</v>
      </c>
      <c r="K1597" s="574" t="s">
        <v>179</v>
      </c>
      <c r="L1597" s="575" t="s">
        <v>92</v>
      </c>
      <c r="M1597" s="575" t="s">
        <v>195</v>
      </c>
      <c r="N1597" s="576"/>
      <c r="O1597" s="577">
        <v>0.996</v>
      </c>
      <c r="P1597" s="578">
        <v>0</v>
      </c>
      <c r="Q1597" s="579">
        <v>0</v>
      </c>
      <c r="R1597" s="580">
        <v>0.627</v>
      </c>
    </row>
    <row r="1598" spans="1:18" s="306" customFormat="1" ht="12.75" customHeight="1" x14ac:dyDescent="0.25">
      <c r="A1598" s="565">
        <v>50633</v>
      </c>
      <c r="B1598" s="566" t="s">
        <v>4088</v>
      </c>
      <c r="C1598" s="567"/>
      <c r="D1598" s="568" t="s">
        <v>3791</v>
      </c>
      <c r="E1598" s="569" t="s">
        <v>900</v>
      </c>
      <c r="F1598" s="570" t="s">
        <v>901</v>
      </c>
      <c r="G1598" s="570"/>
      <c r="H1598" s="571">
        <v>43088</v>
      </c>
      <c r="I1598" s="572" t="s">
        <v>537</v>
      </c>
      <c r="J1598" s="573" t="s">
        <v>105</v>
      </c>
      <c r="K1598" s="574" t="s">
        <v>140</v>
      </c>
      <c r="L1598" s="575" t="s">
        <v>195</v>
      </c>
      <c r="M1598" s="575" t="s">
        <v>195</v>
      </c>
      <c r="N1598" s="576"/>
      <c r="O1598" s="577">
        <v>0.499</v>
      </c>
      <c r="P1598" s="578">
        <v>0</v>
      </c>
      <c r="Q1598" s="579">
        <v>0</v>
      </c>
      <c r="R1598" s="580">
        <v>0</v>
      </c>
    </row>
    <row r="1599" spans="1:18" s="306" customFormat="1" ht="12.75" customHeight="1" x14ac:dyDescent="0.25">
      <c r="A1599" s="565">
        <v>50634</v>
      </c>
      <c r="B1599" s="566" t="s">
        <v>1875</v>
      </c>
      <c r="C1599" s="567">
        <v>40613</v>
      </c>
      <c r="D1599" s="568" t="s">
        <v>2767</v>
      </c>
      <c r="E1599" s="569" t="s">
        <v>900</v>
      </c>
      <c r="F1599" s="570" t="s">
        <v>901</v>
      </c>
      <c r="G1599" s="570"/>
      <c r="H1599" s="571">
        <v>43208</v>
      </c>
      <c r="I1599" s="572" t="s">
        <v>1876</v>
      </c>
      <c r="J1599" s="573" t="s">
        <v>101</v>
      </c>
      <c r="K1599" s="574" t="s">
        <v>112</v>
      </c>
      <c r="L1599" s="575" t="s">
        <v>101</v>
      </c>
      <c r="M1599" s="575" t="s">
        <v>101</v>
      </c>
      <c r="N1599" s="576"/>
      <c r="O1599" s="577">
        <v>17.600000000000001</v>
      </c>
      <c r="P1599" s="578">
        <v>3.0000000000000001E-3</v>
      </c>
      <c r="Q1599" s="579">
        <v>3.0000000000000001E-3</v>
      </c>
      <c r="R1599" s="580">
        <v>13.589</v>
      </c>
    </row>
    <row r="1600" spans="1:18" s="306" customFormat="1" ht="12.75" customHeight="1" x14ac:dyDescent="0.25">
      <c r="A1600" s="565">
        <v>50635</v>
      </c>
      <c r="B1600" s="566" t="s">
        <v>1877</v>
      </c>
      <c r="C1600" s="567">
        <v>41041</v>
      </c>
      <c r="D1600" s="568" t="s">
        <v>3026</v>
      </c>
      <c r="E1600" s="569" t="s">
        <v>900</v>
      </c>
      <c r="F1600" s="570" t="s">
        <v>901</v>
      </c>
      <c r="G1600" s="570"/>
      <c r="H1600" s="571">
        <v>43088</v>
      </c>
      <c r="I1600" s="572" t="s">
        <v>537</v>
      </c>
      <c r="J1600" s="573" t="s">
        <v>105</v>
      </c>
      <c r="K1600" s="574" t="s">
        <v>124</v>
      </c>
      <c r="L1600" s="575" t="s">
        <v>106</v>
      </c>
      <c r="M1600" s="575" t="s">
        <v>107</v>
      </c>
      <c r="N1600" s="576"/>
      <c r="O1600" s="577">
        <v>1</v>
      </c>
      <c r="P1600" s="578">
        <v>0</v>
      </c>
      <c r="Q1600" s="579">
        <v>0</v>
      </c>
      <c r="R1600" s="580">
        <v>0.65100000000000002</v>
      </c>
    </row>
    <row r="1601" spans="1:18" s="306" customFormat="1" ht="12.75" customHeight="1" x14ac:dyDescent="0.25">
      <c r="A1601" s="565">
        <v>50636</v>
      </c>
      <c r="B1601" s="566" t="s">
        <v>1878</v>
      </c>
      <c r="C1601" s="567">
        <v>1114</v>
      </c>
      <c r="D1601" s="568" t="s">
        <v>1879</v>
      </c>
      <c r="E1601" s="569" t="s">
        <v>110</v>
      </c>
      <c r="F1601" s="570" t="s">
        <v>111</v>
      </c>
      <c r="G1601" s="570"/>
      <c r="H1601" s="571">
        <v>30926</v>
      </c>
      <c r="I1601" s="572" t="s">
        <v>673</v>
      </c>
      <c r="J1601" s="573" t="s">
        <v>117</v>
      </c>
      <c r="K1601" s="574" t="s">
        <v>135</v>
      </c>
      <c r="L1601" s="575" t="s">
        <v>117</v>
      </c>
      <c r="M1601" s="575" t="s">
        <v>117</v>
      </c>
      <c r="N1601" s="576" t="s">
        <v>1880</v>
      </c>
      <c r="O1601" s="577">
        <v>29.519314999999999</v>
      </c>
      <c r="P1601" s="578">
        <v>19.234999999999999</v>
      </c>
      <c r="Q1601" s="579">
        <v>19.234999999999999</v>
      </c>
      <c r="R1601" s="580">
        <v>11.301</v>
      </c>
    </row>
    <row r="1602" spans="1:18" s="306" customFormat="1" ht="12.75" customHeight="1" x14ac:dyDescent="0.25">
      <c r="A1602" s="565">
        <v>50637</v>
      </c>
      <c r="B1602" s="566" t="s">
        <v>1881</v>
      </c>
      <c r="C1602" s="567"/>
      <c r="D1602" s="568" t="s">
        <v>3791</v>
      </c>
      <c r="E1602" s="569" t="s">
        <v>591</v>
      </c>
      <c r="F1602" s="570" t="s">
        <v>592</v>
      </c>
      <c r="G1602" s="570"/>
      <c r="H1602" s="571">
        <v>43494</v>
      </c>
      <c r="I1602" s="572" t="s">
        <v>1729</v>
      </c>
      <c r="J1602" s="573" t="s">
        <v>92</v>
      </c>
      <c r="K1602" s="574" t="s">
        <v>93</v>
      </c>
      <c r="L1602" s="575" t="s">
        <v>92</v>
      </c>
      <c r="M1602" s="575" t="s">
        <v>92</v>
      </c>
      <c r="N1602" s="576"/>
      <c r="O1602" s="577">
        <v>2.7</v>
      </c>
      <c r="P1602" s="578">
        <v>0.624</v>
      </c>
      <c r="Q1602" s="579">
        <v>0.624</v>
      </c>
      <c r="R1602" s="580">
        <v>0.29199999999999998</v>
      </c>
    </row>
    <row r="1603" spans="1:18" s="306" customFormat="1" ht="12.75" customHeight="1" x14ac:dyDescent="0.25">
      <c r="A1603" s="565">
        <v>50638</v>
      </c>
      <c r="B1603" s="566" t="s">
        <v>1882</v>
      </c>
      <c r="C1603" s="567"/>
      <c r="D1603" s="568" t="s">
        <v>3791</v>
      </c>
      <c r="E1603" s="569" t="s">
        <v>591</v>
      </c>
      <c r="F1603" s="570" t="s">
        <v>592</v>
      </c>
      <c r="G1603" s="570"/>
      <c r="H1603" s="571">
        <v>43484</v>
      </c>
      <c r="I1603" s="572" t="s">
        <v>1729</v>
      </c>
      <c r="J1603" s="573" t="s">
        <v>92</v>
      </c>
      <c r="K1603" s="574" t="s">
        <v>93</v>
      </c>
      <c r="L1603" s="575" t="s">
        <v>92</v>
      </c>
      <c r="M1603" s="575" t="s">
        <v>92</v>
      </c>
      <c r="N1603" s="576"/>
      <c r="O1603" s="577">
        <v>2.7</v>
      </c>
      <c r="P1603" s="578">
        <v>0.56399999999999995</v>
      </c>
      <c r="Q1603" s="579">
        <v>0.56399999999999995</v>
      </c>
      <c r="R1603" s="580">
        <v>0.248</v>
      </c>
    </row>
    <row r="1604" spans="1:18" s="306" customFormat="1" ht="12.75" customHeight="1" x14ac:dyDescent="0.25">
      <c r="A1604" s="565">
        <v>50639</v>
      </c>
      <c r="B1604" s="566" t="s">
        <v>1883</v>
      </c>
      <c r="C1604" s="567"/>
      <c r="D1604" s="568" t="s">
        <v>3791</v>
      </c>
      <c r="E1604" s="569" t="s">
        <v>591</v>
      </c>
      <c r="F1604" s="570" t="s">
        <v>592</v>
      </c>
      <c r="G1604" s="570"/>
      <c r="H1604" s="571">
        <v>43484</v>
      </c>
      <c r="I1604" s="572" t="s">
        <v>1729</v>
      </c>
      <c r="J1604" s="573" t="s">
        <v>92</v>
      </c>
      <c r="K1604" s="574" t="s">
        <v>93</v>
      </c>
      <c r="L1604" s="575" t="s">
        <v>92</v>
      </c>
      <c r="M1604" s="575" t="s">
        <v>92</v>
      </c>
      <c r="N1604" s="576"/>
      <c r="O1604" s="577">
        <v>2.7</v>
      </c>
      <c r="P1604" s="578">
        <v>0.51600000000000001</v>
      </c>
      <c r="Q1604" s="579">
        <v>0.51600000000000001</v>
      </c>
      <c r="R1604" s="580">
        <v>0.26900000000000002</v>
      </c>
    </row>
    <row r="1605" spans="1:18" s="306" customFormat="1" ht="12.75" customHeight="1" x14ac:dyDescent="0.25">
      <c r="A1605" s="565">
        <v>50640</v>
      </c>
      <c r="B1605" s="566" t="s">
        <v>1884</v>
      </c>
      <c r="C1605" s="567"/>
      <c r="D1605" s="568" t="s">
        <v>3791</v>
      </c>
      <c r="E1605" s="569" t="s">
        <v>591</v>
      </c>
      <c r="F1605" s="570" t="s">
        <v>592</v>
      </c>
      <c r="G1605" s="570"/>
      <c r="H1605" s="571">
        <v>43477</v>
      </c>
      <c r="I1605" s="572" t="s">
        <v>1729</v>
      </c>
      <c r="J1605" s="573" t="s">
        <v>92</v>
      </c>
      <c r="K1605" s="574" t="s">
        <v>93</v>
      </c>
      <c r="L1605" s="575" t="s">
        <v>92</v>
      </c>
      <c r="M1605" s="575" t="s">
        <v>92</v>
      </c>
      <c r="N1605" s="576"/>
      <c r="O1605" s="577">
        <v>2.7</v>
      </c>
      <c r="P1605" s="578">
        <v>0.43</v>
      </c>
      <c r="Q1605" s="579">
        <v>0.43</v>
      </c>
      <c r="R1605" s="580">
        <v>0.27300000000000002</v>
      </c>
    </row>
    <row r="1606" spans="1:18" s="306" customFormat="1" ht="12.75" customHeight="1" x14ac:dyDescent="0.25">
      <c r="A1606" s="565">
        <v>50641</v>
      </c>
      <c r="B1606" s="566" t="s">
        <v>1885</v>
      </c>
      <c r="C1606" s="567"/>
      <c r="D1606" s="568" t="s">
        <v>3791</v>
      </c>
      <c r="E1606" s="569" t="s">
        <v>591</v>
      </c>
      <c r="F1606" s="570" t="s">
        <v>592</v>
      </c>
      <c r="G1606" s="570"/>
      <c r="H1606" s="571">
        <v>43484</v>
      </c>
      <c r="I1606" s="572" t="s">
        <v>1729</v>
      </c>
      <c r="J1606" s="573" t="s">
        <v>92</v>
      </c>
      <c r="K1606" s="574" t="s">
        <v>93</v>
      </c>
      <c r="L1606" s="575" t="s">
        <v>92</v>
      </c>
      <c r="M1606" s="575" t="s">
        <v>92</v>
      </c>
      <c r="N1606" s="576"/>
      <c r="O1606" s="577">
        <v>2.7</v>
      </c>
      <c r="P1606" s="578">
        <v>0.29899999999999999</v>
      </c>
      <c r="Q1606" s="579">
        <v>0.29899999999999999</v>
      </c>
      <c r="R1606" s="580">
        <v>0.26900000000000002</v>
      </c>
    </row>
    <row r="1607" spans="1:18" s="306" customFormat="1" ht="12.75" customHeight="1" x14ac:dyDescent="0.25">
      <c r="A1607" s="565">
        <v>50642</v>
      </c>
      <c r="B1607" s="566" t="s">
        <v>1886</v>
      </c>
      <c r="C1607" s="567"/>
      <c r="D1607" s="568" t="s">
        <v>3791</v>
      </c>
      <c r="E1607" s="569" t="s">
        <v>591</v>
      </c>
      <c r="F1607" s="570" t="s">
        <v>592</v>
      </c>
      <c r="G1607" s="570"/>
      <c r="H1607" s="571">
        <v>43484</v>
      </c>
      <c r="I1607" s="572" t="s">
        <v>1729</v>
      </c>
      <c r="J1607" s="573" t="s">
        <v>92</v>
      </c>
      <c r="K1607" s="574" t="s">
        <v>93</v>
      </c>
      <c r="L1607" s="575" t="s">
        <v>92</v>
      </c>
      <c r="M1607" s="575" t="s">
        <v>92</v>
      </c>
      <c r="N1607" s="576"/>
      <c r="O1607" s="577">
        <v>2.7</v>
      </c>
      <c r="P1607" s="578">
        <v>0.499</v>
      </c>
      <c r="Q1607" s="579">
        <v>0.499</v>
      </c>
      <c r="R1607" s="580">
        <v>0.27600000000000002</v>
      </c>
    </row>
    <row r="1608" spans="1:18" s="306" customFormat="1" ht="12.75" customHeight="1" x14ac:dyDescent="0.25">
      <c r="A1608" s="565">
        <v>50643</v>
      </c>
      <c r="B1608" s="566" t="s">
        <v>1887</v>
      </c>
      <c r="C1608" s="567"/>
      <c r="D1608" s="568" t="s">
        <v>3791</v>
      </c>
      <c r="E1608" s="569" t="s">
        <v>591</v>
      </c>
      <c r="F1608" s="570" t="s">
        <v>592</v>
      </c>
      <c r="G1608" s="570"/>
      <c r="H1608" s="571">
        <v>43496</v>
      </c>
      <c r="I1608" s="572" t="s">
        <v>1729</v>
      </c>
      <c r="J1608" s="573" t="s">
        <v>92</v>
      </c>
      <c r="K1608" s="574" t="s">
        <v>93</v>
      </c>
      <c r="L1608" s="575" t="s">
        <v>92</v>
      </c>
      <c r="M1608" s="575" t="s">
        <v>92</v>
      </c>
      <c r="N1608" s="576"/>
      <c r="O1608" s="577">
        <v>2.7</v>
      </c>
      <c r="P1608" s="578">
        <v>0.60699999999999998</v>
      </c>
      <c r="Q1608" s="579">
        <v>0.60699999999999998</v>
      </c>
      <c r="R1608" s="580">
        <v>0.28999999999999998</v>
      </c>
    </row>
    <row r="1609" spans="1:18" s="306" customFormat="1" ht="12.75" customHeight="1" x14ac:dyDescent="0.25">
      <c r="A1609" s="565">
        <v>50645</v>
      </c>
      <c r="B1609" s="566" t="s">
        <v>1888</v>
      </c>
      <c r="C1609" s="567"/>
      <c r="D1609" s="568" t="s">
        <v>3791</v>
      </c>
      <c r="E1609" s="569" t="s">
        <v>900</v>
      </c>
      <c r="F1609" s="570" t="s">
        <v>901</v>
      </c>
      <c r="G1609" s="570"/>
      <c r="H1609" s="571">
        <v>43089</v>
      </c>
      <c r="I1609" s="572" t="s">
        <v>162</v>
      </c>
      <c r="J1609" s="573" t="s">
        <v>105</v>
      </c>
      <c r="K1609" s="574" t="s">
        <v>140</v>
      </c>
      <c r="L1609" s="575" t="s">
        <v>195</v>
      </c>
      <c r="M1609" s="575" t="s">
        <v>195</v>
      </c>
      <c r="N1609" s="576"/>
      <c r="O1609" s="577">
        <v>1.86</v>
      </c>
      <c r="P1609" s="578">
        <v>0</v>
      </c>
      <c r="Q1609" s="579">
        <v>0</v>
      </c>
      <c r="R1609" s="580">
        <v>1.18</v>
      </c>
    </row>
    <row r="1610" spans="1:18" s="306" customFormat="1" ht="12.75" customHeight="1" x14ac:dyDescent="0.25">
      <c r="A1610" s="565">
        <v>50649</v>
      </c>
      <c r="B1610" s="566" t="s">
        <v>1889</v>
      </c>
      <c r="C1610" s="567"/>
      <c r="D1610" s="568" t="s">
        <v>3791</v>
      </c>
      <c r="E1610" s="569" t="s">
        <v>900</v>
      </c>
      <c r="F1610" s="570" t="s">
        <v>901</v>
      </c>
      <c r="G1610" s="570"/>
      <c r="H1610" s="571">
        <v>43089</v>
      </c>
      <c r="I1610" s="572" t="s">
        <v>162</v>
      </c>
      <c r="J1610" s="573" t="s">
        <v>105</v>
      </c>
      <c r="K1610" s="574" t="s">
        <v>179</v>
      </c>
      <c r="L1610" s="575" t="s">
        <v>195</v>
      </c>
      <c r="M1610" s="575" t="s">
        <v>195</v>
      </c>
      <c r="N1610" s="576"/>
      <c r="O1610" s="577">
        <v>1.6919999999999999</v>
      </c>
      <c r="P1610" s="578">
        <v>0</v>
      </c>
      <c r="Q1610" s="579">
        <v>0</v>
      </c>
      <c r="R1610" s="580">
        <v>0.98499999999999999</v>
      </c>
    </row>
    <row r="1611" spans="1:18" s="306" customFormat="1" ht="12.75" customHeight="1" x14ac:dyDescent="0.25">
      <c r="A1611" s="565">
        <v>50654</v>
      </c>
      <c r="B1611" s="566" t="s">
        <v>1890</v>
      </c>
      <c r="C1611" s="567"/>
      <c r="D1611" s="568" t="s">
        <v>3791</v>
      </c>
      <c r="E1611" s="569" t="s">
        <v>900</v>
      </c>
      <c r="F1611" s="570" t="s">
        <v>901</v>
      </c>
      <c r="G1611" s="570"/>
      <c r="H1611" s="571">
        <v>43090</v>
      </c>
      <c r="I1611" s="572" t="s">
        <v>162</v>
      </c>
      <c r="J1611" s="573" t="s">
        <v>105</v>
      </c>
      <c r="K1611" s="574" t="s">
        <v>179</v>
      </c>
      <c r="L1611" s="575" t="s">
        <v>195</v>
      </c>
      <c r="M1611" s="575" t="s">
        <v>195</v>
      </c>
      <c r="N1611" s="576"/>
      <c r="O1611" s="577">
        <v>2.5499999999999998</v>
      </c>
      <c r="P1611" s="578">
        <v>0</v>
      </c>
      <c r="Q1611" s="579">
        <v>0</v>
      </c>
      <c r="R1611" s="580">
        <v>1.3089999999999999</v>
      </c>
    </row>
    <row r="1612" spans="1:18" s="306" customFormat="1" ht="12.75" customHeight="1" x14ac:dyDescent="0.25">
      <c r="A1612" s="565">
        <v>50655</v>
      </c>
      <c r="B1612" s="566" t="s">
        <v>1891</v>
      </c>
      <c r="C1612" s="567"/>
      <c r="D1612" s="568" t="s">
        <v>3791</v>
      </c>
      <c r="E1612" s="569" t="s">
        <v>900</v>
      </c>
      <c r="F1612" s="570" t="s">
        <v>901</v>
      </c>
      <c r="G1612" s="570"/>
      <c r="H1612" s="571">
        <v>43090</v>
      </c>
      <c r="I1612" s="572" t="s">
        <v>162</v>
      </c>
      <c r="J1612" s="573" t="s">
        <v>105</v>
      </c>
      <c r="K1612" s="574" t="s">
        <v>140</v>
      </c>
      <c r="L1612" s="575" t="s">
        <v>195</v>
      </c>
      <c r="M1612" s="575" t="s">
        <v>195</v>
      </c>
      <c r="N1612" s="576"/>
      <c r="O1612" s="577">
        <v>1.57</v>
      </c>
      <c r="P1612" s="578">
        <v>0</v>
      </c>
      <c r="Q1612" s="579">
        <v>0</v>
      </c>
      <c r="R1612" s="580">
        <v>0.90300000000000002</v>
      </c>
    </row>
    <row r="1613" spans="1:18" s="306" customFormat="1" ht="12.75" customHeight="1" x14ac:dyDescent="0.25">
      <c r="A1613" s="565">
        <v>50659</v>
      </c>
      <c r="B1613" s="566" t="s">
        <v>1892</v>
      </c>
      <c r="C1613" s="567"/>
      <c r="D1613" s="568" t="s">
        <v>3791</v>
      </c>
      <c r="E1613" s="569" t="s">
        <v>900</v>
      </c>
      <c r="F1613" s="570" t="s">
        <v>901</v>
      </c>
      <c r="G1613" s="570"/>
      <c r="H1613" s="571">
        <v>43090</v>
      </c>
      <c r="I1613" s="572" t="s">
        <v>162</v>
      </c>
      <c r="J1613" s="573" t="s">
        <v>105</v>
      </c>
      <c r="K1613" s="574" t="s">
        <v>140</v>
      </c>
      <c r="L1613" s="575" t="s">
        <v>195</v>
      </c>
      <c r="M1613" s="575" t="s">
        <v>195</v>
      </c>
      <c r="N1613" s="576"/>
      <c r="O1613" s="577">
        <v>0.48</v>
      </c>
      <c r="P1613" s="578">
        <v>0</v>
      </c>
      <c r="Q1613" s="579">
        <v>0</v>
      </c>
      <c r="R1613" s="580">
        <v>0.28100000000000003</v>
      </c>
    </row>
    <row r="1614" spans="1:18" s="306" customFormat="1" ht="12.75" customHeight="1" x14ac:dyDescent="0.25">
      <c r="A1614" s="565">
        <v>50669</v>
      </c>
      <c r="B1614" s="566" t="s">
        <v>1893</v>
      </c>
      <c r="C1614" s="567">
        <v>38863</v>
      </c>
      <c r="D1614" s="568" t="s">
        <v>2747</v>
      </c>
      <c r="E1614" s="569" t="s">
        <v>900</v>
      </c>
      <c r="F1614" s="570" t="s">
        <v>901</v>
      </c>
      <c r="G1614" s="570"/>
      <c r="H1614" s="571">
        <v>43089</v>
      </c>
      <c r="I1614" s="572" t="s">
        <v>162</v>
      </c>
      <c r="J1614" s="573" t="s">
        <v>105</v>
      </c>
      <c r="K1614" s="574" t="s">
        <v>84</v>
      </c>
      <c r="L1614" s="575" t="s">
        <v>260</v>
      </c>
      <c r="M1614" s="575" t="s">
        <v>261</v>
      </c>
      <c r="N1614" s="576"/>
      <c r="O1614" s="577">
        <v>1.6240000000000001</v>
      </c>
      <c r="P1614" s="578">
        <v>0</v>
      </c>
      <c r="Q1614" s="579">
        <v>0</v>
      </c>
      <c r="R1614" s="580">
        <v>0.999</v>
      </c>
    </row>
    <row r="1615" spans="1:18" s="306" customFormat="1" ht="12.75" customHeight="1" x14ac:dyDescent="0.25">
      <c r="A1615" s="565">
        <v>50670</v>
      </c>
      <c r="B1615" s="566" t="s">
        <v>1894</v>
      </c>
      <c r="C1615" s="567"/>
      <c r="D1615" s="568" t="s">
        <v>3791</v>
      </c>
      <c r="E1615" s="569" t="s">
        <v>900</v>
      </c>
      <c r="F1615" s="570" t="s">
        <v>901</v>
      </c>
      <c r="G1615" s="570"/>
      <c r="H1615" s="571">
        <v>43090</v>
      </c>
      <c r="I1615" s="572" t="s">
        <v>162</v>
      </c>
      <c r="J1615" s="573" t="s">
        <v>105</v>
      </c>
      <c r="K1615" s="574" t="s">
        <v>140</v>
      </c>
      <c r="L1615" s="575" t="s">
        <v>195</v>
      </c>
      <c r="M1615" s="575" t="s">
        <v>195</v>
      </c>
      <c r="N1615" s="576"/>
      <c r="O1615" s="577">
        <v>2</v>
      </c>
      <c r="P1615" s="578">
        <v>0</v>
      </c>
      <c r="Q1615" s="579">
        <v>0</v>
      </c>
      <c r="R1615" s="580">
        <v>1.109</v>
      </c>
    </row>
    <row r="1616" spans="1:18" s="306" customFormat="1" ht="12.75" customHeight="1" x14ac:dyDescent="0.25">
      <c r="A1616" s="565">
        <v>50689</v>
      </c>
      <c r="B1616" s="566" t="s">
        <v>4089</v>
      </c>
      <c r="C1616" s="567"/>
      <c r="D1616" s="568" t="s">
        <v>3791</v>
      </c>
      <c r="E1616" s="569" t="s">
        <v>900</v>
      </c>
      <c r="F1616" s="570" t="s">
        <v>901</v>
      </c>
      <c r="G1616" s="570"/>
      <c r="H1616" s="571">
        <v>43090</v>
      </c>
      <c r="I1616" s="572" t="s">
        <v>537</v>
      </c>
      <c r="J1616" s="573" t="s">
        <v>105</v>
      </c>
      <c r="K1616" s="574" t="s">
        <v>124</v>
      </c>
      <c r="L1616" s="575" t="s">
        <v>106</v>
      </c>
      <c r="M1616" s="575" t="s">
        <v>107</v>
      </c>
      <c r="N1616" s="576"/>
      <c r="O1616" s="577">
        <v>1.5</v>
      </c>
      <c r="P1616" s="578">
        <v>0</v>
      </c>
      <c r="Q1616" s="579">
        <v>0</v>
      </c>
      <c r="R1616" s="580">
        <v>0</v>
      </c>
    </row>
    <row r="1617" spans="1:18" s="306" customFormat="1" ht="12.75" customHeight="1" x14ac:dyDescent="0.25">
      <c r="A1617" s="565">
        <v>50690</v>
      </c>
      <c r="B1617" s="566" t="s">
        <v>1895</v>
      </c>
      <c r="C1617" s="567">
        <v>41089</v>
      </c>
      <c r="D1617" s="568" t="s">
        <v>3059</v>
      </c>
      <c r="E1617" s="569" t="s">
        <v>900</v>
      </c>
      <c r="F1617" s="570" t="s">
        <v>901</v>
      </c>
      <c r="G1617" s="570"/>
      <c r="H1617" s="571">
        <v>43090</v>
      </c>
      <c r="I1617" s="572" t="s">
        <v>537</v>
      </c>
      <c r="J1617" s="573" t="s">
        <v>105</v>
      </c>
      <c r="K1617" s="574" t="s">
        <v>124</v>
      </c>
      <c r="L1617" s="575" t="s">
        <v>163</v>
      </c>
      <c r="M1617" s="575" t="s">
        <v>107</v>
      </c>
      <c r="N1617" s="576"/>
      <c r="O1617" s="577">
        <v>0.48</v>
      </c>
      <c r="P1617" s="578">
        <v>0</v>
      </c>
      <c r="Q1617" s="579">
        <v>0</v>
      </c>
      <c r="R1617" s="580">
        <v>0.14099999999999999</v>
      </c>
    </row>
    <row r="1618" spans="1:18" s="306" customFormat="1" ht="12.75" customHeight="1" x14ac:dyDescent="0.25">
      <c r="A1618" s="565">
        <v>50693</v>
      </c>
      <c r="B1618" s="566" t="s">
        <v>1896</v>
      </c>
      <c r="C1618" s="567"/>
      <c r="D1618" s="568" t="s">
        <v>3791</v>
      </c>
      <c r="E1618" s="569" t="s">
        <v>900</v>
      </c>
      <c r="F1618" s="570" t="s">
        <v>901</v>
      </c>
      <c r="G1618" s="570"/>
      <c r="H1618" s="571">
        <v>43096</v>
      </c>
      <c r="I1618" s="572" t="s">
        <v>537</v>
      </c>
      <c r="J1618" s="573" t="s">
        <v>105</v>
      </c>
      <c r="K1618" s="574" t="s">
        <v>140</v>
      </c>
      <c r="L1618" s="575" t="s">
        <v>195</v>
      </c>
      <c r="M1618" s="575" t="s">
        <v>195</v>
      </c>
      <c r="N1618" s="576"/>
      <c r="O1618" s="577">
        <v>0.25900000000000001</v>
      </c>
      <c r="P1618" s="578">
        <v>0</v>
      </c>
      <c r="Q1618" s="579">
        <v>0</v>
      </c>
      <c r="R1618" s="580">
        <v>0.13900000000000001</v>
      </c>
    </row>
    <row r="1619" spans="1:18" s="306" customFormat="1" ht="12.75" customHeight="1" x14ac:dyDescent="0.25">
      <c r="A1619" s="565">
        <v>50695</v>
      </c>
      <c r="B1619" s="566" t="s">
        <v>1897</v>
      </c>
      <c r="C1619" s="567"/>
      <c r="D1619" s="568" t="s">
        <v>3791</v>
      </c>
      <c r="E1619" s="569" t="s">
        <v>900</v>
      </c>
      <c r="F1619" s="570" t="s">
        <v>901</v>
      </c>
      <c r="G1619" s="570"/>
      <c r="H1619" s="571">
        <v>43096</v>
      </c>
      <c r="I1619" s="572" t="s">
        <v>537</v>
      </c>
      <c r="J1619" s="573" t="s">
        <v>105</v>
      </c>
      <c r="K1619" s="574" t="s">
        <v>102</v>
      </c>
      <c r="L1619" s="575" t="s">
        <v>106</v>
      </c>
      <c r="M1619" s="575" t="s">
        <v>107</v>
      </c>
      <c r="N1619" s="576"/>
      <c r="O1619" s="577">
        <v>0.60599999999999998</v>
      </c>
      <c r="P1619" s="578">
        <v>0</v>
      </c>
      <c r="Q1619" s="579">
        <v>0</v>
      </c>
      <c r="R1619" s="580">
        <v>0.31900000000000001</v>
      </c>
    </row>
    <row r="1620" spans="1:18" s="306" customFormat="1" ht="12.75" customHeight="1" x14ac:dyDescent="0.25">
      <c r="A1620" s="565">
        <v>50697</v>
      </c>
      <c r="B1620" s="566" t="s">
        <v>1898</v>
      </c>
      <c r="C1620" s="567">
        <v>41047</v>
      </c>
      <c r="D1620" s="568" t="s">
        <v>3032</v>
      </c>
      <c r="E1620" s="569" t="s">
        <v>900</v>
      </c>
      <c r="F1620" s="570" t="s">
        <v>901</v>
      </c>
      <c r="G1620" s="570"/>
      <c r="H1620" s="571">
        <v>43096</v>
      </c>
      <c r="I1620" s="572" t="s">
        <v>537</v>
      </c>
      <c r="J1620" s="573" t="s">
        <v>105</v>
      </c>
      <c r="K1620" s="574" t="s">
        <v>124</v>
      </c>
      <c r="L1620" s="575" t="s">
        <v>106</v>
      </c>
      <c r="M1620" s="575" t="s">
        <v>107</v>
      </c>
      <c r="N1620" s="576"/>
      <c r="O1620" s="577">
        <v>1</v>
      </c>
      <c r="P1620" s="578">
        <v>0</v>
      </c>
      <c r="Q1620" s="579">
        <v>0</v>
      </c>
      <c r="R1620" s="580">
        <v>0.65</v>
      </c>
    </row>
    <row r="1621" spans="1:18" s="306" customFormat="1" ht="12.75" customHeight="1" x14ac:dyDescent="0.25">
      <c r="A1621" s="565">
        <v>50698</v>
      </c>
      <c r="B1621" s="566" t="s">
        <v>4090</v>
      </c>
      <c r="C1621" s="567"/>
      <c r="D1621" s="568" t="s">
        <v>3791</v>
      </c>
      <c r="E1621" s="569" t="s">
        <v>900</v>
      </c>
      <c r="F1621" s="570" t="s">
        <v>901</v>
      </c>
      <c r="G1621" s="570"/>
      <c r="H1621" s="571">
        <v>43096</v>
      </c>
      <c r="I1621" s="572" t="s">
        <v>537</v>
      </c>
      <c r="J1621" s="573" t="s">
        <v>105</v>
      </c>
      <c r="K1621" s="574" t="s">
        <v>124</v>
      </c>
      <c r="L1621" s="575" t="s">
        <v>163</v>
      </c>
      <c r="M1621" s="575" t="s">
        <v>107</v>
      </c>
      <c r="N1621" s="576"/>
      <c r="O1621" s="577">
        <v>0.65</v>
      </c>
      <c r="P1621" s="578">
        <v>0</v>
      </c>
      <c r="Q1621" s="579">
        <v>0</v>
      </c>
      <c r="R1621" s="580">
        <v>0</v>
      </c>
    </row>
    <row r="1622" spans="1:18" s="306" customFormat="1" ht="12.75" customHeight="1" x14ac:dyDescent="0.25">
      <c r="A1622" s="565">
        <v>50699</v>
      </c>
      <c r="B1622" s="566" t="s">
        <v>1899</v>
      </c>
      <c r="C1622" s="567"/>
      <c r="D1622" s="568" t="s">
        <v>3791</v>
      </c>
      <c r="E1622" s="569" t="s">
        <v>900</v>
      </c>
      <c r="F1622" s="570" t="s">
        <v>901</v>
      </c>
      <c r="G1622" s="570"/>
      <c r="H1622" s="571">
        <v>43096</v>
      </c>
      <c r="I1622" s="572" t="s">
        <v>537</v>
      </c>
      <c r="J1622" s="573" t="s">
        <v>105</v>
      </c>
      <c r="K1622" s="574" t="s">
        <v>390</v>
      </c>
      <c r="L1622" s="575" t="s">
        <v>195</v>
      </c>
      <c r="M1622" s="575" t="s">
        <v>195</v>
      </c>
      <c r="N1622" s="576"/>
      <c r="O1622" s="577">
        <v>0.46600000000000003</v>
      </c>
      <c r="P1622" s="578">
        <v>0</v>
      </c>
      <c r="Q1622" s="579">
        <v>0</v>
      </c>
      <c r="R1622" s="580">
        <v>0</v>
      </c>
    </row>
    <row r="1623" spans="1:18" s="306" customFormat="1" ht="12.75" customHeight="1" x14ac:dyDescent="0.25">
      <c r="A1623" s="565">
        <v>50700</v>
      </c>
      <c r="B1623" s="566" t="s">
        <v>1900</v>
      </c>
      <c r="C1623" s="567"/>
      <c r="D1623" s="568" t="s">
        <v>3791</v>
      </c>
      <c r="E1623" s="569" t="s">
        <v>900</v>
      </c>
      <c r="F1623" s="570" t="s">
        <v>901</v>
      </c>
      <c r="G1623" s="570"/>
      <c r="H1623" s="571">
        <v>43096</v>
      </c>
      <c r="I1623" s="572" t="s">
        <v>537</v>
      </c>
      <c r="J1623" s="573" t="s">
        <v>105</v>
      </c>
      <c r="K1623" s="574" t="s">
        <v>179</v>
      </c>
      <c r="L1623" s="575" t="s">
        <v>195</v>
      </c>
      <c r="M1623" s="575" t="s">
        <v>195</v>
      </c>
      <c r="N1623" s="576"/>
      <c r="O1623" s="577">
        <v>0.18</v>
      </c>
      <c r="P1623" s="578">
        <v>0</v>
      </c>
      <c r="Q1623" s="579">
        <v>0</v>
      </c>
      <c r="R1623" s="580">
        <v>0</v>
      </c>
    </row>
    <row r="1624" spans="1:18" s="306" customFormat="1" ht="12.75" customHeight="1" x14ac:dyDescent="0.25">
      <c r="A1624" s="565">
        <v>50710</v>
      </c>
      <c r="B1624" s="566" t="s">
        <v>1901</v>
      </c>
      <c r="C1624" s="567"/>
      <c r="D1624" s="568" t="s">
        <v>3791</v>
      </c>
      <c r="E1624" s="569" t="s">
        <v>900</v>
      </c>
      <c r="F1624" s="570" t="s">
        <v>901</v>
      </c>
      <c r="G1624" s="570"/>
      <c r="H1624" s="571">
        <v>43104</v>
      </c>
      <c r="I1624" s="572" t="s">
        <v>537</v>
      </c>
      <c r="J1624" s="573" t="s">
        <v>105</v>
      </c>
      <c r="K1624" s="574" t="s">
        <v>179</v>
      </c>
      <c r="L1624" s="575" t="s">
        <v>195</v>
      </c>
      <c r="M1624" s="575" t="s">
        <v>195</v>
      </c>
      <c r="N1624" s="576"/>
      <c r="O1624" s="577">
        <v>2</v>
      </c>
      <c r="P1624" s="578">
        <v>0</v>
      </c>
      <c r="Q1624" s="579">
        <v>0</v>
      </c>
      <c r="R1624" s="580">
        <v>1.262</v>
      </c>
    </row>
    <row r="1625" spans="1:18" s="306" customFormat="1" ht="12.75" customHeight="1" x14ac:dyDescent="0.25">
      <c r="A1625" s="565">
        <v>50711</v>
      </c>
      <c r="B1625" s="566" t="s">
        <v>1902</v>
      </c>
      <c r="C1625" s="567">
        <v>40695</v>
      </c>
      <c r="D1625" s="568" t="s">
        <v>3577</v>
      </c>
      <c r="E1625" s="569" t="s">
        <v>900</v>
      </c>
      <c r="F1625" s="570" t="s">
        <v>901</v>
      </c>
      <c r="G1625" s="570"/>
      <c r="H1625" s="571">
        <v>43098</v>
      </c>
      <c r="I1625" s="572" t="s">
        <v>534</v>
      </c>
      <c r="J1625" s="573" t="s">
        <v>92</v>
      </c>
      <c r="K1625" s="574" t="s">
        <v>93</v>
      </c>
      <c r="L1625" s="575" t="s">
        <v>92</v>
      </c>
      <c r="M1625" s="575" t="s">
        <v>92</v>
      </c>
      <c r="N1625" s="576"/>
      <c r="O1625" s="577">
        <v>0.216</v>
      </c>
      <c r="P1625" s="578">
        <v>0</v>
      </c>
      <c r="Q1625" s="579">
        <v>0</v>
      </c>
      <c r="R1625" s="580">
        <v>0.11600000000000001</v>
      </c>
    </row>
    <row r="1626" spans="1:18" s="306" customFormat="1" ht="12.75" customHeight="1" x14ac:dyDescent="0.25">
      <c r="A1626" s="565">
        <v>50712</v>
      </c>
      <c r="B1626" s="566" t="s">
        <v>1903</v>
      </c>
      <c r="C1626" s="567">
        <v>40696</v>
      </c>
      <c r="D1626" s="568" t="s">
        <v>3578</v>
      </c>
      <c r="E1626" s="569" t="s">
        <v>900</v>
      </c>
      <c r="F1626" s="570" t="s">
        <v>901</v>
      </c>
      <c r="G1626" s="570"/>
      <c r="H1626" s="571">
        <v>43098</v>
      </c>
      <c r="I1626" s="572" t="s">
        <v>534</v>
      </c>
      <c r="J1626" s="573" t="s">
        <v>92</v>
      </c>
      <c r="K1626" s="574" t="s">
        <v>93</v>
      </c>
      <c r="L1626" s="575" t="s">
        <v>92</v>
      </c>
      <c r="M1626" s="575" t="s">
        <v>92</v>
      </c>
      <c r="N1626" s="576"/>
      <c r="O1626" s="577">
        <v>0.216</v>
      </c>
      <c r="P1626" s="578">
        <v>0</v>
      </c>
      <c r="Q1626" s="579">
        <v>0</v>
      </c>
      <c r="R1626" s="580">
        <v>0.11600000000000001</v>
      </c>
    </row>
    <row r="1627" spans="1:18" s="306" customFormat="1" ht="12.75" customHeight="1" x14ac:dyDescent="0.25">
      <c r="A1627" s="565">
        <v>50713</v>
      </c>
      <c r="B1627" s="566" t="s">
        <v>1904</v>
      </c>
      <c r="C1627" s="567">
        <v>41153</v>
      </c>
      <c r="D1627" s="568" t="s">
        <v>3110</v>
      </c>
      <c r="E1627" s="569" t="s">
        <v>900</v>
      </c>
      <c r="F1627" s="570" t="s">
        <v>901</v>
      </c>
      <c r="G1627" s="570"/>
      <c r="H1627" s="571">
        <v>43104</v>
      </c>
      <c r="I1627" s="572" t="s">
        <v>537</v>
      </c>
      <c r="J1627" s="573" t="s">
        <v>105</v>
      </c>
      <c r="K1627" s="574" t="s">
        <v>124</v>
      </c>
      <c r="L1627" s="575" t="s">
        <v>106</v>
      </c>
      <c r="M1627" s="575" t="s">
        <v>107</v>
      </c>
      <c r="N1627" s="576"/>
      <c r="O1627" s="577">
        <v>0.311</v>
      </c>
      <c r="P1627" s="578">
        <v>0</v>
      </c>
      <c r="Q1627" s="579">
        <v>0</v>
      </c>
      <c r="R1627" s="580">
        <v>0.13600000000000001</v>
      </c>
    </row>
    <row r="1628" spans="1:18" s="306" customFormat="1" ht="12.75" customHeight="1" x14ac:dyDescent="0.25">
      <c r="A1628" s="565">
        <v>50714</v>
      </c>
      <c r="B1628" s="566" t="s">
        <v>1905</v>
      </c>
      <c r="C1628" s="567">
        <v>40599</v>
      </c>
      <c r="D1628" s="568" t="s">
        <v>3579</v>
      </c>
      <c r="E1628" s="569" t="s">
        <v>900</v>
      </c>
      <c r="F1628" s="570" t="s">
        <v>901</v>
      </c>
      <c r="G1628" s="570"/>
      <c r="H1628" s="571">
        <v>43102</v>
      </c>
      <c r="I1628" s="572" t="s">
        <v>162</v>
      </c>
      <c r="J1628" s="573" t="s">
        <v>105</v>
      </c>
      <c r="K1628" s="574" t="s">
        <v>140</v>
      </c>
      <c r="L1628" s="575" t="s">
        <v>195</v>
      </c>
      <c r="M1628" s="575" t="s">
        <v>195</v>
      </c>
      <c r="N1628" s="576"/>
      <c r="O1628" s="577">
        <v>0.21</v>
      </c>
      <c r="P1628" s="578">
        <v>0</v>
      </c>
      <c r="Q1628" s="579">
        <v>0</v>
      </c>
      <c r="R1628" s="580">
        <v>0.111</v>
      </c>
    </row>
    <row r="1629" spans="1:18" s="306" customFormat="1" ht="12.75" customHeight="1" x14ac:dyDescent="0.25">
      <c r="A1629" s="565">
        <v>50720</v>
      </c>
      <c r="B1629" s="566" t="s">
        <v>1906</v>
      </c>
      <c r="C1629" s="567">
        <v>41218</v>
      </c>
      <c r="D1629" s="568" t="s">
        <v>3159</v>
      </c>
      <c r="E1629" s="569" t="s">
        <v>900</v>
      </c>
      <c r="F1629" s="570" t="s">
        <v>901</v>
      </c>
      <c r="G1629" s="570"/>
      <c r="H1629" s="571">
        <v>43105</v>
      </c>
      <c r="I1629" s="572" t="s">
        <v>537</v>
      </c>
      <c r="J1629" s="573" t="s">
        <v>105</v>
      </c>
      <c r="K1629" s="574" t="s">
        <v>362</v>
      </c>
      <c r="L1629" s="575" t="s">
        <v>106</v>
      </c>
      <c r="M1629" s="575" t="s">
        <v>107</v>
      </c>
      <c r="N1629" s="576"/>
      <c r="O1629" s="577">
        <v>2.355</v>
      </c>
      <c r="P1629" s="578">
        <v>0</v>
      </c>
      <c r="Q1629" s="579">
        <v>0</v>
      </c>
      <c r="R1629" s="580">
        <v>1.397</v>
      </c>
    </row>
    <row r="1630" spans="1:18" s="306" customFormat="1" ht="12.75" customHeight="1" x14ac:dyDescent="0.25">
      <c r="A1630" s="565">
        <v>50721</v>
      </c>
      <c r="B1630" s="566" t="s">
        <v>1907</v>
      </c>
      <c r="C1630" s="567"/>
      <c r="D1630" s="568" t="s">
        <v>3791</v>
      </c>
      <c r="E1630" s="569" t="s">
        <v>900</v>
      </c>
      <c r="F1630" s="570" t="s">
        <v>901</v>
      </c>
      <c r="G1630" s="570"/>
      <c r="H1630" s="571">
        <v>43116</v>
      </c>
      <c r="I1630" s="572" t="s">
        <v>537</v>
      </c>
      <c r="J1630" s="573" t="s">
        <v>105</v>
      </c>
      <c r="K1630" s="574" t="s">
        <v>124</v>
      </c>
      <c r="L1630" s="575" t="s">
        <v>163</v>
      </c>
      <c r="M1630" s="575" t="s">
        <v>107</v>
      </c>
      <c r="N1630" s="576"/>
      <c r="O1630" s="577">
        <v>1</v>
      </c>
      <c r="P1630" s="578">
        <v>0</v>
      </c>
      <c r="Q1630" s="579">
        <v>0</v>
      </c>
      <c r="R1630" s="580">
        <v>0.46600000000000003</v>
      </c>
    </row>
    <row r="1631" spans="1:18" s="306" customFormat="1" ht="12.75" customHeight="1" x14ac:dyDescent="0.25">
      <c r="A1631" s="565">
        <v>50722</v>
      </c>
      <c r="B1631" s="566" t="s">
        <v>1908</v>
      </c>
      <c r="C1631" s="567"/>
      <c r="D1631" s="568" t="s">
        <v>3791</v>
      </c>
      <c r="E1631" s="569" t="s">
        <v>900</v>
      </c>
      <c r="F1631" s="570" t="s">
        <v>901</v>
      </c>
      <c r="G1631" s="570"/>
      <c r="H1631" s="571">
        <v>43119</v>
      </c>
      <c r="I1631" s="572" t="s">
        <v>537</v>
      </c>
      <c r="J1631" s="573" t="s">
        <v>105</v>
      </c>
      <c r="K1631" s="574" t="s">
        <v>390</v>
      </c>
      <c r="L1631" s="575" t="s">
        <v>195</v>
      </c>
      <c r="M1631" s="575" t="s">
        <v>195</v>
      </c>
      <c r="N1631" s="576"/>
      <c r="O1631" s="577">
        <v>0.109</v>
      </c>
      <c r="P1631" s="578">
        <v>0</v>
      </c>
      <c r="Q1631" s="579">
        <v>0</v>
      </c>
      <c r="R1631" s="580">
        <v>4.3999999999999997E-2</v>
      </c>
    </row>
    <row r="1632" spans="1:18" s="306" customFormat="1" ht="12.75" customHeight="1" x14ac:dyDescent="0.25">
      <c r="A1632" s="565">
        <v>50723</v>
      </c>
      <c r="B1632" s="566" t="s">
        <v>1909</v>
      </c>
      <c r="C1632" s="567">
        <v>41064</v>
      </c>
      <c r="D1632" s="568" t="s">
        <v>3045</v>
      </c>
      <c r="E1632" s="569" t="s">
        <v>900</v>
      </c>
      <c r="F1632" s="570" t="s">
        <v>901</v>
      </c>
      <c r="G1632" s="570"/>
      <c r="H1632" s="571">
        <v>43123</v>
      </c>
      <c r="I1632" s="572" t="s">
        <v>537</v>
      </c>
      <c r="J1632" s="573" t="s">
        <v>105</v>
      </c>
      <c r="K1632" s="574" t="s">
        <v>124</v>
      </c>
      <c r="L1632" s="575" t="s">
        <v>92</v>
      </c>
      <c r="M1632" s="575" t="s">
        <v>195</v>
      </c>
      <c r="N1632" s="576"/>
      <c r="O1632" s="577">
        <v>0.74299999999999999</v>
      </c>
      <c r="P1632" s="578">
        <v>0</v>
      </c>
      <c r="Q1632" s="579">
        <v>0</v>
      </c>
      <c r="R1632" s="580">
        <v>0.40699999999999997</v>
      </c>
    </row>
    <row r="1633" spans="1:18" s="306" customFormat="1" ht="12.75" customHeight="1" x14ac:dyDescent="0.25">
      <c r="A1633" s="565">
        <v>50724</v>
      </c>
      <c r="B1633" s="566" t="s">
        <v>1910</v>
      </c>
      <c r="C1633" s="567"/>
      <c r="D1633" s="568" t="s">
        <v>3791</v>
      </c>
      <c r="E1633" s="569" t="s">
        <v>900</v>
      </c>
      <c r="F1633" s="570" t="s">
        <v>901</v>
      </c>
      <c r="G1633" s="570"/>
      <c r="H1633" s="571">
        <v>43119</v>
      </c>
      <c r="I1633" s="572" t="s">
        <v>537</v>
      </c>
      <c r="J1633" s="573" t="s">
        <v>105</v>
      </c>
      <c r="K1633" s="574" t="s">
        <v>140</v>
      </c>
      <c r="L1633" s="575" t="s">
        <v>195</v>
      </c>
      <c r="M1633" s="575" t="s">
        <v>195</v>
      </c>
      <c r="N1633" s="576"/>
      <c r="O1633" s="577">
        <v>0.16600000000000001</v>
      </c>
      <c r="P1633" s="578">
        <v>0</v>
      </c>
      <c r="Q1633" s="579">
        <v>0</v>
      </c>
      <c r="R1633" s="580">
        <v>0.02</v>
      </c>
    </row>
    <row r="1634" spans="1:18" s="306" customFormat="1" ht="12.75" customHeight="1" x14ac:dyDescent="0.25">
      <c r="A1634" s="565">
        <v>50729</v>
      </c>
      <c r="B1634" s="566" t="s">
        <v>1911</v>
      </c>
      <c r="C1634" s="567">
        <v>40655</v>
      </c>
      <c r="D1634" s="568" t="s">
        <v>2788</v>
      </c>
      <c r="E1634" s="569" t="s">
        <v>900</v>
      </c>
      <c r="F1634" s="570" t="s">
        <v>901</v>
      </c>
      <c r="G1634" s="570"/>
      <c r="H1634" s="571">
        <v>43126</v>
      </c>
      <c r="I1634" s="572" t="s">
        <v>534</v>
      </c>
      <c r="J1634" s="573" t="s">
        <v>92</v>
      </c>
      <c r="K1634" s="574" t="s">
        <v>128</v>
      </c>
      <c r="L1634" s="575" t="s">
        <v>92</v>
      </c>
      <c r="M1634" s="575" t="s">
        <v>92</v>
      </c>
      <c r="N1634" s="576"/>
      <c r="O1634" s="577">
        <v>0.78</v>
      </c>
      <c r="P1634" s="578">
        <v>0</v>
      </c>
      <c r="Q1634" s="579">
        <v>0</v>
      </c>
      <c r="R1634" s="580">
        <v>0.312</v>
      </c>
    </row>
    <row r="1635" spans="1:18" s="306" customFormat="1" ht="12.75" customHeight="1" x14ac:dyDescent="0.25">
      <c r="A1635" s="565">
        <v>50731</v>
      </c>
      <c r="B1635" s="566" t="s">
        <v>1912</v>
      </c>
      <c r="C1635" s="567">
        <v>40632</v>
      </c>
      <c r="D1635" s="568" t="s">
        <v>2784</v>
      </c>
      <c r="E1635" s="569" t="s">
        <v>900</v>
      </c>
      <c r="F1635" s="570" t="s">
        <v>901</v>
      </c>
      <c r="G1635" s="570"/>
      <c r="H1635" s="571">
        <v>43126</v>
      </c>
      <c r="I1635" s="572" t="s">
        <v>534</v>
      </c>
      <c r="J1635" s="573" t="s">
        <v>92</v>
      </c>
      <c r="K1635" s="574" t="s">
        <v>128</v>
      </c>
      <c r="L1635" s="575" t="s">
        <v>92</v>
      </c>
      <c r="M1635" s="575" t="s">
        <v>92</v>
      </c>
      <c r="N1635" s="576"/>
      <c r="O1635" s="577">
        <v>0.93</v>
      </c>
      <c r="P1635" s="578">
        <v>0</v>
      </c>
      <c r="Q1635" s="579">
        <v>0</v>
      </c>
      <c r="R1635" s="580">
        <v>0.48299999999999998</v>
      </c>
    </row>
    <row r="1636" spans="1:18" s="306" customFormat="1" ht="12.75" customHeight="1" x14ac:dyDescent="0.25">
      <c r="A1636" s="565">
        <v>50734</v>
      </c>
      <c r="B1636" s="566" t="s">
        <v>1913</v>
      </c>
      <c r="C1636" s="567">
        <v>41045</v>
      </c>
      <c r="D1636" s="568" t="s">
        <v>3030</v>
      </c>
      <c r="E1636" s="569" t="s">
        <v>900</v>
      </c>
      <c r="F1636" s="570" t="s">
        <v>901</v>
      </c>
      <c r="G1636" s="570"/>
      <c r="H1636" s="571">
        <v>43133</v>
      </c>
      <c r="I1636" s="572" t="s">
        <v>537</v>
      </c>
      <c r="J1636" s="573" t="s">
        <v>105</v>
      </c>
      <c r="K1636" s="574" t="s">
        <v>124</v>
      </c>
      <c r="L1636" s="575" t="s">
        <v>92</v>
      </c>
      <c r="M1636" s="575" t="s">
        <v>195</v>
      </c>
      <c r="N1636" s="576"/>
      <c r="O1636" s="577">
        <v>1.86</v>
      </c>
      <c r="P1636" s="578">
        <v>0</v>
      </c>
      <c r="Q1636" s="579">
        <v>0</v>
      </c>
      <c r="R1636" s="580">
        <v>0.99099999999999999</v>
      </c>
    </row>
    <row r="1637" spans="1:18" s="306" customFormat="1" ht="12.75" customHeight="1" x14ac:dyDescent="0.25">
      <c r="A1637" s="565">
        <v>50735</v>
      </c>
      <c r="B1637" s="566" t="s">
        <v>1914</v>
      </c>
      <c r="C1637" s="567"/>
      <c r="D1637" s="568" t="s">
        <v>3791</v>
      </c>
      <c r="E1637" s="569" t="s">
        <v>900</v>
      </c>
      <c r="F1637" s="570" t="s">
        <v>901</v>
      </c>
      <c r="G1637" s="570"/>
      <c r="H1637" s="571">
        <v>43140</v>
      </c>
      <c r="I1637" s="572" t="s">
        <v>537</v>
      </c>
      <c r="J1637" s="573" t="s">
        <v>105</v>
      </c>
      <c r="K1637" s="574" t="s">
        <v>84</v>
      </c>
      <c r="L1637" s="575" t="s">
        <v>163</v>
      </c>
      <c r="M1637" s="575" t="s">
        <v>107</v>
      </c>
      <c r="N1637" s="576"/>
      <c r="O1637" s="577">
        <v>0.16</v>
      </c>
      <c r="P1637" s="578">
        <v>0</v>
      </c>
      <c r="Q1637" s="579">
        <v>0</v>
      </c>
      <c r="R1637" s="580">
        <v>3.4000000000000002E-2</v>
      </c>
    </row>
    <row r="1638" spans="1:18" s="306" customFormat="1" ht="12.75" customHeight="1" x14ac:dyDescent="0.25">
      <c r="A1638" s="565">
        <v>50736</v>
      </c>
      <c r="B1638" s="566" t="s">
        <v>1915</v>
      </c>
      <c r="C1638" s="567">
        <v>40656</v>
      </c>
      <c r="D1638" s="568" t="s">
        <v>2789</v>
      </c>
      <c r="E1638" s="569" t="s">
        <v>900</v>
      </c>
      <c r="F1638" s="570" t="s">
        <v>901</v>
      </c>
      <c r="G1638" s="570"/>
      <c r="H1638" s="571">
        <v>43140</v>
      </c>
      <c r="I1638" s="572" t="s">
        <v>534</v>
      </c>
      <c r="J1638" s="573" t="s">
        <v>92</v>
      </c>
      <c r="K1638" s="574" t="s">
        <v>93</v>
      </c>
      <c r="L1638" s="575" t="s">
        <v>92</v>
      </c>
      <c r="M1638" s="575" t="s">
        <v>92</v>
      </c>
      <c r="N1638" s="576"/>
      <c r="O1638" s="577">
        <v>1.98</v>
      </c>
      <c r="P1638" s="578">
        <v>0</v>
      </c>
      <c r="Q1638" s="579">
        <v>0</v>
      </c>
      <c r="R1638" s="580">
        <v>1.18</v>
      </c>
    </row>
    <row r="1639" spans="1:18" s="306" customFormat="1" ht="12.75" customHeight="1" x14ac:dyDescent="0.25">
      <c r="A1639" s="565">
        <v>50737</v>
      </c>
      <c r="B1639" s="566" t="s">
        <v>1916</v>
      </c>
      <c r="C1639" s="567"/>
      <c r="D1639" s="568" t="s">
        <v>3791</v>
      </c>
      <c r="E1639" s="569" t="s">
        <v>900</v>
      </c>
      <c r="F1639" s="570" t="s">
        <v>901</v>
      </c>
      <c r="G1639" s="570"/>
      <c r="H1639" s="571">
        <v>43143</v>
      </c>
      <c r="I1639" s="572" t="s">
        <v>537</v>
      </c>
      <c r="J1639" s="573" t="s">
        <v>105</v>
      </c>
      <c r="K1639" s="574" t="s">
        <v>124</v>
      </c>
      <c r="L1639" s="575" t="s">
        <v>106</v>
      </c>
      <c r="M1639" s="575" t="s">
        <v>107</v>
      </c>
      <c r="N1639" s="576"/>
      <c r="O1639" s="577">
        <v>1</v>
      </c>
      <c r="P1639" s="578">
        <v>0</v>
      </c>
      <c r="Q1639" s="579">
        <v>0</v>
      </c>
      <c r="R1639" s="580">
        <v>0.43</v>
      </c>
    </row>
    <row r="1640" spans="1:18" s="306" customFormat="1" ht="12.75" customHeight="1" x14ac:dyDescent="0.25">
      <c r="A1640" s="565">
        <v>50738</v>
      </c>
      <c r="B1640" s="566" t="s">
        <v>1917</v>
      </c>
      <c r="C1640" s="567">
        <v>40996</v>
      </c>
      <c r="D1640" s="568" t="s">
        <v>2996</v>
      </c>
      <c r="E1640" s="569" t="s">
        <v>900</v>
      </c>
      <c r="F1640" s="570" t="s">
        <v>901</v>
      </c>
      <c r="G1640" s="570"/>
      <c r="H1640" s="571">
        <v>43144</v>
      </c>
      <c r="I1640" s="572" t="s">
        <v>537</v>
      </c>
      <c r="J1640" s="573" t="s">
        <v>105</v>
      </c>
      <c r="K1640" s="574" t="s">
        <v>124</v>
      </c>
      <c r="L1640" s="575" t="s">
        <v>92</v>
      </c>
      <c r="M1640" s="575" t="s">
        <v>195</v>
      </c>
      <c r="N1640" s="576"/>
      <c r="O1640" s="577">
        <v>2</v>
      </c>
      <c r="P1640" s="578">
        <v>0</v>
      </c>
      <c r="Q1640" s="579">
        <v>0</v>
      </c>
      <c r="R1640" s="580">
        <v>1.216</v>
      </c>
    </row>
    <row r="1641" spans="1:18" s="306" customFormat="1" ht="12.75" customHeight="1" x14ac:dyDescent="0.25">
      <c r="A1641" s="565">
        <v>50742</v>
      </c>
      <c r="B1641" s="566" t="s">
        <v>1918</v>
      </c>
      <c r="C1641" s="567"/>
      <c r="D1641" s="568" t="s">
        <v>3791</v>
      </c>
      <c r="E1641" s="569" t="s">
        <v>900</v>
      </c>
      <c r="F1641" s="570" t="s">
        <v>901</v>
      </c>
      <c r="G1641" s="570"/>
      <c r="H1641" s="571">
        <v>43140</v>
      </c>
      <c r="I1641" s="572" t="s">
        <v>537</v>
      </c>
      <c r="J1641" s="573" t="s">
        <v>105</v>
      </c>
      <c r="K1641" s="574" t="s">
        <v>84</v>
      </c>
      <c r="L1641" s="575" t="s">
        <v>163</v>
      </c>
      <c r="M1641" s="575" t="s">
        <v>107</v>
      </c>
      <c r="N1641" s="576"/>
      <c r="O1641" s="577">
        <v>0.112</v>
      </c>
      <c r="P1641" s="578">
        <v>0</v>
      </c>
      <c r="Q1641" s="579">
        <v>0</v>
      </c>
      <c r="R1641" s="580">
        <v>0</v>
      </c>
    </row>
    <row r="1642" spans="1:18" s="306" customFormat="1" ht="12.75" customHeight="1" x14ac:dyDescent="0.25">
      <c r="A1642" s="565">
        <v>50743</v>
      </c>
      <c r="B1642" s="566" t="s">
        <v>1919</v>
      </c>
      <c r="C1642" s="567">
        <v>41234</v>
      </c>
      <c r="D1642" s="568" t="s">
        <v>3168</v>
      </c>
      <c r="E1642" s="569" t="s">
        <v>900</v>
      </c>
      <c r="F1642" s="570" t="s">
        <v>901</v>
      </c>
      <c r="G1642" s="570"/>
      <c r="H1642" s="571">
        <v>43144</v>
      </c>
      <c r="I1642" s="572" t="s">
        <v>537</v>
      </c>
      <c r="J1642" s="573" t="s">
        <v>105</v>
      </c>
      <c r="K1642" s="574" t="s">
        <v>140</v>
      </c>
      <c r="L1642" s="575" t="s">
        <v>195</v>
      </c>
      <c r="M1642" s="575" t="s">
        <v>195</v>
      </c>
      <c r="N1642" s="576"/>
      <c r="O1642" s="577">
        <v>3.0840000000000001</v>
      </c>
      <c r="P1642" s="578">
        <v>0</v>
      </c>
      <c r="Q1642" s="579">
        <v>0</v>
      </c>
      <c r="R1642" s="580">
        <v>0</v>
      </c>
    </row>
    <row r="1643" spans="1:18" s="306" customFormat="1" ht="12.75" customHeight="1" x14ac:dyDescent="0.25">
      <c r="A1643" s="565">
        <v>50744</v>
      </c>
      <c r="B1643" s="566" t="s">
        <v>1920</v>
      </c>
      <c r="C1643" s="567"/>
      <c r="D1643" s="568" t="s">
        <v>3791</v>
      </c>
      <c r="E1643" s="569" t="s">
        <v>900</v>
      </c>
      <c r="F1643" s="570" t="s">
        <v>901</v>
      </c>
      <c r="G1643" s="570"/>
      <c r="H1643" s="571">
        <v>43150</v>
      </c>
      <c r="I1643" s="572" t="s">
        <v>537</v>
      </c>
      <c r="J1643" s="573" t="s">
        <v>105</v>
      </c>
      <c r="K1643" s="574" t="s">
        <v>179</v>
      </c>
      <c r="L1643" s="575" t="s">
        <v>195</v>
      </c>
      <c r="M1643" s="575" t="s">
        <v>195</v>
      </c>
      <c r="N1643" s="576"/>
      <c r="O1643" s="577">
        <v>0.189</v>
      </c>
      <c r="P1643" s="578">
        <v>0</v>
      </c>
      <c r="Q1643" s="579">
        <v>0</v>
      </c>
      <c r="R1643" s="580">
        <v>9.9000000000000005E-2</v>
      </c>
    </row>
    <row r="1644" spans="1:18" s="306" customFormat="1" ht="12.75" customHeight="1" x14ac:dyDescent="0.25">
      <c r="A1644" s="565">
        <v>50783</v>
      </c>
      <c r="B1644" s="566" t="s">
        <v>1921</v>
      </c>
      <c r="C1644" s="567">
        <v>41042</v>
      </c>
      <c r="D1644" s="568" t="s">
        <v>3027</v>
      </c>
      <c r="E1644" s="569" t="s">
        <v>900</v>
      </c>
      <c r="F1644" s="570" t="s">
        <v>901</v>
      </c>
      <c r="G1644" s="570"/>
      <c r="H1644" s="571">
        <v>43160</v>
      </c>
      <c r="I1644" s="572" t="s">
        <v>534</v>
      </c>
      <c r="J1644" s="573" t="s">
        <v>92</v>
      </c>
      <c r="K1644" s="574" t="s">
        <v>128</v>
      </c>
      <c r="L1644" s="575" t="s">
        <v>92</v>
      </c>
      <c r="M1644" s="575" t="s">
        <v>92</v>
      </c>
      <c r="N1644" s="576"/>
      <c r="O1644" s="577">
        <v>2</v>
      </c>
      <c r="P1644" s="578">
        <v>0</v>
      </c>
      <c r="Q1644" s="579">
        <v>0</v>
      </c>
      <c r="R1644" s="580">
        <v>1.0089999999999999</v>
      </c>
    </row>
    <row r="1645" spans="1:18" s="306" customFormat="1" ht="12.75" customHeight="1" x14ac:dyDescent="0.25">
      <c r="A1645" s="565">
        <v>50790</v>
      </c>
      <c r="B1645" s="566" t="s">
        <v>1922</v>
      </c>
      <c r="C1645" s="567"/>
      <c r="D1645" s="568" t="s">
        <v>3791</v>
      </c>
      <c r="E1645" s="569" t="s">
        <v>900</v>
      </c>
      <c r="F1645" s="570" t="s">
        <v>901</v>
      </c>
      <c r="G1645" s="570"/>
      <c r="H1645" s="571">
        <v>43161</v>
      </c>
      <c r="I1645" s="572" t="s">
        <v>537</v>
      </c>
      <c r="J1645" s="573" t="s">
        <v>105</v>
      </c>
      <c r="K1645" s="574" t="s">
        <v>124</v>
      </c>
      <c r="L1645" s="575" t="s">
        <v>106</v>
      </c>
      <c r="M1645" s="575" t="s">
        <v>107</v>
      </c>
      <c r="N1645" s="576"/>
      <c r="O1645" s="577">
        <v>1</v>
      </c>
      <c r="P1645" s="578">
        <v>0</v>
      </c>
      <c r="Q1645" s="579">
        <v>0</v>
      </c>
      <c r="R1645" s="580">
        <v>0.58299999999999996</v>
      </c>
    </row>
    <row r="1646" spans="1:18" s="306" customFormat="1" ht="12.75" customHeight="1" x14ac:dyDescent="0.25">
      <c r="A1646" s="565">
        <v>50791</v>
      </c>
      <c r="B1646" s="566" t="s">
        <v>1923</v>
      </c>
      <c r="C1646" s="567"/>
      <c r="D1646" s="568" t="s">
        <v>3791</v>
      </c>
      <c r="E1646" s="569" t="s">
        <v>900</v>
      </c>
      <c r="F1646" s="570" t="s">
        <v>901</v>
      </c>
      <c r="G1646" s="570"/>
      <c r="H1646" s="571">
        <v>43164</v>
      </c>
      <c r="I1646" s="572" t="s">
        <v>537</v>
      </c>
      <c r="J1646" s="573" t="s">
        <v>105</v>
      </c>
      <c r="K1646" s="574" t="s">
        <v>124</v>
      </c>
      <c r="L1646" s="575" t="s">
        <v>92</v>
      </c>
      <c r="M1646" s="575" t="s">
        <v>195</v>
      </c>
      <c r="N1646" s="576"/>
      <c r="O1646" s="577">
        <v>0.16800000000000001</v>
      </c>
      <c r="P1646" s="578">
        <v>0</v>
      </c>
      <c r="Q1646" s="579">
        <v>0</v>
      </c>
      <c r="R1646" s="580">
        <v>0</v>
      </c>
    </row>
    <row r="1647" spans="1:18" s="306" customFormat="1" ht="12.75" customHeight="1" x14ac:dyDescent="0.25">
      <c r="A1647" s="565">
        <v>50792</v>
      </c>
      <c r="B1647" s="566" t="s">
        <v>3580</v>
      </c>
      <c r="C1647" s="567">
        <v>38698</v>
      </c>
      <c r="D1647" s="568" t="s">
        <v>2713</v>
      </c>
      <c r="E1647" s="569" t="s">
        <v>900</v>
      </c>
      <c r="F1647" s="570" t="s">
        <v>901</v>
      </c>
      <c r="G1647" s="570"/>
      <c r="H1647" s="571">
        <v>43166</v>
      </c>
      <c r="I1647" s="572" t="s">
        <v>537</v>
      </c>
      <c r="J1647" s="573" t="s">
        <v>105</v>
      </c>
      <c r="K1647" s="574" t="s">
        <v>179</v>
      </c>
      <c r="L1647" s="575" t="s">
        <v>195</v>
      </c>
      <c r="M1647" s="575" t="s">
        <v>195</v>
      </c>
      <c r="N1647" s="576"/>
      <c r="O1647" s="577">
        <v>0.996</v>
      </c>
      <c r="P1647" s="578">
        <v>0</v>
      </c>
      <c r="Q1647" s="579">
        <v>0</v>
      </c>
      <c r="R1647" s="580">
        <v>0.40400000000000003</v>
      </c>
    </row>
    <row r="1648" spans="1:18" s="306" customFormat="1" ht="12.75" customHeight="1" x14ac:dyDescent="0.25">
      <c r="A1648" s="565">
        <v>50793</v>
      </c>
      <c r="B1648" s="566" t="s">
        <v>1924</v>
      </c>
      <c r="C1648" s="567">
        <v>41271</v>
      </c>
      <c r="D1648" s="568" t="s">
        <v>3196</v>
      </c>
      <c r="E1648" s="569" t="s">
        <v>900</v>
      </c>
      <c r="F1648" s="570" t="s">
        <v>901</v>
      </c>
      <c r="G1648" s="570"/>
      <c r="H1648" s="571">
        <v>43159</v>
      </c>
      <c r="I1648" s="572" t="s">
        <v>537</v>
      </c>
      <c r="J1648" s="573" t="s">
        <v>105</v>
      </c>
      <c r="K1648" s="574" t="s">
        <v>179</v>
      </c>
      <c r="L1648" s="575" t="s">
        <v>92</v>
      </c>
      <c r="M1648" s="575" t="s">
        <v>195</v>
      </c>
      <c r="N1648" s="576"/>
      <c r="O1648" s="577">
        <v>0.81200000000000006</v>
      </c>
      <c r="P1648" s="578">
        <v>0</v>
      </c>
      <c r="Q1648" s="579">
        <v>0</v>
      </c>
      <c r="R1648" s="580">
        <v>0.32800000000000001</v>
      </c>
    </row>
    <row r="1649" spans="1:18" s="306" customFormat="1" ht="12.75" customHeight="1" x14ac:dyDescent="0.25">
      <c r="A1649" s="565">
        <v>50797</v>
      </c>
      <c r="B1649" s="566" t="s">
        <v>1925</v>
      </c>
      <c r="C1649" s="567">
        <v>38696</v>
      </c>
      <c r="D1649" s="568" t="s">
        <v>2712</v>
      </c>
      <c r="E1649" s="569" t="s">
        <v>900</v>
      </c>
      <c r="F1649" s="570" t="s">
        <v>901</v>
      </c>
      <c r="G1649" s="570"/>
      <c r="H1649" s="571">
        <v>43166</v>
      </c>
      <c r="I1649" s="572" t="s">
        <v>537</v>
      </c>
      <c r="J1649" s="573" t="s">
        <v>105</v>
      </c>
      <c r="K1649" s="574" t="s">
        <v>179</v>
      </c>
      <c r="L1649" s="575" t="s">
        <v>195</v>
      </c>
      <c r="M1649" s="575" t="s">
        <v>195</v>
      </c>
      <c r="N1649" s="576"/>
      <c r="O1649" s="577">
        <v>0.996</v>
      </c>
      <c r="P1649" s="578">
        <v>0</v>
      </c>
      <c r="Q1649" s="579">
        <v>0</v>
      </c>
      <c r="R1649" s="580">
        <v>0.33300000000000002</v>
      </c>
    </row>
    <row r="1650" spans="1:18" s="306" customFormat="1" ht="12.75" customHeight="1" x14ac:dyDescent="0.25">
      <c r="A1650" s="565">
        <v>50799</v>
      </c>
      <c r="B1650" s="566" t="s">
        <v>1926</v>
      </c>
      <c r="C1650" s="567"/>
      <c r="D1650" s="568" t="s">
        <v>3791</v>
      </c>
      <c r="E1650" s="569" t="s">
        <v>900</v>
      </c>
      <c r="F1650" s="570" t="s">
        <v>901</v>
      </c>
      <c r="G1650" s="570"/>
      <c r="H1650" s="571">
        <v>43171</v>
      </c>
      <c r="I1650" s="572" t="s">
        <v>534</v>
      </c>
      <c r="J1650" s="573" t="s">
        <v>92</v>
      </c>
      <c r="K1650" s="574" t="s">
        <v>93</v>
      </c>
      <c r="L1650" s="575" t="s">
        <v>92</v>
      </c>
      <c r="M1650" s="575" t="s">
        <v>92</v>
      </c>
      <c r="N1650" s="576"/>
      <c r="O1650" s="577">
        <v>0.86399999999999999</v>
      </c>
      <c r="P1650" s="578">
        <v>0</v>
      </c>
      <c r="Q1650" s="579">
        <v>0</v>
      </c>
      <c r="R1650" s="580">
        <v>0.03</v>
      </c>
    </row>
    <row r="1651" spans="1:18" s="306" customFormat="1" ht="12.75" customHeight="1" x14ac:dyDescent="0.25">
      <c r="A1651" s="565">
        <v>50800</v>
      </c>
      <c r="B1651" s="566" t="s">
        <v>1927</v>
      </c>
      <c r="C1651" s="567">
        <v>41268</v>
      </c>
      <c r="D1651" s="568" t="s">
        <v>3193</v>
      </c>
      <c r="E1651" s="569" t="s">
        <v>900</v>
      </c>
      <c r="F1651" s="570" t="s">
        <v>901</v>
      </c>
      <c r="G1651" s="570"/>
      <c r="H1651" s="571">
        <v>43173</v>
      </c>
      <c r="I1651" s="572" t="s">
        <v>537</v>
      </c>
      <c r="J1651" s="573" t="s">
        <v>105</v>
      </c>
      <c r="K1651" s="574" t="s">
        <v>124</v>
      </c>
      <c r="L1651" s="575" t="s">
        <v>163</v>
      </c>
      <c r="M1651" s="575" t="s">
        <v>107</v>
      </c>
      <c r="N1651" s="576"/>
      <c r="O1651" s="577">
        <v>0.99</v>
      </c>
      <c r="P1651" s="578">
        <v>0</v>
      </c>
      <c r="Q1651" s="579">
        <v>0</v>
      </c>
      <c r="R1651" s="580">
        <v>0.57699999999999996</v>
      </c>
    </row>
    <row r="1652" spans="1:18" s="306" customFormat="1" ht="12.75" customHeight="1" x14ac:dyDescent="0.25">
      <c r="A1652" s="565">
        <v>50801</v>
      </c>
      <c r="B1652" s="566" t="s">
        <v>1928</v>
      </c>
      <c r="C1652" s="567"/>
      <c r="D1652" s="568" t="s">
        <v>3791</v>
      </c>
      <c r="E1652" s="569" t="s">
        <v>900</v>
      </c>
      <c r="F1652" s="570" t="s">
        <v>901</v>
      </c>
      <c r="G1652" s="570"/>
      <c r="H1652" s="571">
        <v>43173</v>
      </c>
      <c r="I1652" s="572" t="s">
        <v>534</v>
      </c>
      <c r="J1652" s="573" t="s">
        <v>92</v>
      </c>
      <c r="K1652" s="574" t="s">
        <v>93</v>
      </c>
      <c r="L1652" s="575" t="s">
        <v>92</v>
      </c>
      <c r="M1652" s="575" t="s">
        <v>92</v>
      </c>
      <c r="N1652" s="576"/>
      <c r="O1652" s="577">
        <v>7.0000000000000007E-2</v>
      </c>
      <c r="P1652" s="578">
        <v>0</v>
      </c>
      <c r="Q1652" s="579">
        <v>0</v>
      </c>
      <c r="R1652" s="580">
        <v>3.9E-2</v>
      </c>
    </row>
    <row r="1653" spans="1:18" s="306" customFormat="1" ht="12.75" customHeight="1" x14ac:dyDescent="0.25">
      <c r="A1653" s="565">
        <v>50802</v>
      </c>
      <c r="B1653" s="566" t="s">
        <v>1929</v>
      </c>
      <c r="C1653" s="567">
        <v>41283</v>
      </c>
      <c r="D1653" s="568" t="s">
        <v>3208</v>
      </c>
      <c r="E1653" s="569" t="s">
        <v>900</v>
      </c>
      <c r="F1653" s="570" t="s">
        <v>901</v>
      </c>
      <c r="G1653" s="570"/>
      <c r="H1653" s="571">
        <v>43174</v>
      </c>
      <c r="I1653" s="572" t="s">
        <v>537</v>
      </c>
      <c r="J1653" s="573" t="s">
        <v>105</v>
      </c>
      <c r="K1653" s="574" t="s">
        <v>124</v>
      </c>
      <c r="L1653" s="575" t="s">
        <v>106</v>
      </c>
      <c r="M1653" s="575" t="s">
        <v>107</v>
      </c>
      <c r="N1653" s="576"/>
      <c r="O1653" s="577">
        <v>0.499</v>
      </c>
      <c r="P1653" s="578">
        <v>0</v>
      </c>
      <c r="Q1653" s="579">
        <v>0</v>
      </c>
      <c r="R1653" s="580">
        <v>0.32100000000000001</v>
      </c>
    </row>
    <row r="1654" spans="1:18" s="306" customFormat="1" ht="12.75" customHeight="1" x14ac:dyDescent="0.25">
      <c r="A1654" s="565">
        <v>50803</v>
      </c>
      <c r="B1654" s="566" t="s">
        <v>1930</v>
      </c>
      <c r="C1654" s="567">
        <v>41110</v>
      </c>
      <c r="D1654" s="568" t="s">
        <v>3074</v>
      </c>
      <c r="E1654" s="569" t="s">
        <v>900</v>
      </c>
      <c r="F1654" s="570" t="s">
        <v>901</v>
      </c>
      <c r="G1654" s="570"/>
      <c r="H1654" s="571">
        <v>43173</v>
      </c>
      <c r="I1654" s="572" t="s">
        <v>537</v>
      </c>
      <c r="J1654" s="573" t="s">
        <v>105</v>
      </c>
      <c r="K1654" s="574" t="s">
        <v>124</v>
      </c>
      <c r="L1654" s="575" t="s">
        <v>106</v>
      </c>
      <c r="M1654" s="575" t="s">
        <v>107</v>
      </c>
      <c r="N1654" s="576"/>
      <c r="O1654" s="577">
        <v>0.499</v>
      </c>
      <c r="P1654" s="578">
        <v>0</v>
      </c>
      <c r="Q1654" s="579">
        <v>0</v>
      </c>
      <c r="R1654" s="580">
        <v>0.29399999999999998</v>
      </c>
    </row>
    <row r="1655" spans="1:18" s="306" customFormat="1" ht="12.75" customHeight="1" x14ac:dyDescent="0.25">
      <c r="A1655" s="565">
        <v>50804</v>
      </c>
      <c r="B1655" s="566" t="s">
        <v>1931</v>
      </c>
      <c r="C1655" s="567"/>
      <c r="D1655" s="568" t="s">
        <v>3791</v>
      </c>
      <c r="E1655" s="569" t="s">
        <v>900</v>
      </c>
      <c r="F1655" s="570" t="s">
        <v>901</v>
      </c>
      <c r="G1655" s="570"/>
      <c r="H1655" s="571">
        <v>43174</v>
      </c>
      <c r="I1655" s="572" t="s">
        <v>534</v>
      </c>
      <c r="J1655" s="573" t="s">
        <v>92</v>
      </c>
      <c r="K1655" s="574" t="s">
        <v>118</v>
      </c>
      <c r="L1655" s="575" t="s">
        <v>92</v>
      </c>
      <c r="M1655" s="575" t="s">
        <v>92</v>
      </c>
      <c r="N1655" s="576"/>
      <c r="O1655" s="577">
        <v>3.5000000000000003E-2</v>
      </c>
      <c r="P1655" s="578">
        <v>0</v>
      </c>
      <c r="Q1655" s="579">
        <v>0</v>
      </c>
      <c r="R1655" s="580">
        <v>0</v>
      </c>
    </row>
    <row r="1656" spans="1:18" s="306" customFormat="1" ht="12.75" customHeight="1" x14ac:dyDescent="0.25">
      <c r="A1656" s="565">
        <v>50805</v>
      </c>
      <c r="B1656" s="566" t="s">
        <v>4091</v>
      </c>
      <c r="C1656" s="567"/>
      <c r="D1656" s="568" t="s">
        <v>3791</v>
      </c>
      <c r="E1656" s="569" t="s">
        <v>900</v>
      </c>
      <c r="F1656" s="570" t="s">
        <v>901</v>
      </c>
      <c r="G1656" s="570"/>
      <c r="H1656" s="571">
        <v>43173</v>
      </c>
      <c r="I1656" s="572" t="s">
        <v>537</v>
      </c>
      <c r="J1656" s="573" t="s">
        <v>105</v>
      </c>
      <c r="K1656" s="574" t="s">
        <v>124</v>
      </c>
      <c r="L1656" s="575" t="s">
        <v>106</v>
      </c>
      <c r="M1656" s="575" t="s">
        <v>107</v>
      </c>
      <c r="N1656" s="576"/>
      <c r="O1656" s="577">
        <v>0.26600000000000001</v>
      </c>
      <c r="P1656" s="578">
        <v>0</v>
      </c>
      <c r="Q1656" s="579">
        <v>0</v>
      </c>
      <c r="R1656" s="580">
        <v>0</v>
      </c>
    </row>
    <row r="1657" spans="1:18" s="306" customFormat="1" ht="12.75" customHeight="1" x14ac:dyDescent="0.25">
      <c r="A1657" s="565">
        <v>50806</v>
      </c>
      <c r="B1657" s="566" t="s">
        <v>1932</v>
      </c>
      <c r="C1657" s="567">
        <v>41062</v>
      </c>
      <c r="D1657" s="568" t="s">
        <v>3043</v>
      </c>
      <c r="E1657" s="569" t="s">
        <v>900</v>
      </c>
      <c r="F1657" s="570" t="s">
        <v>901</v>
      </c>
      <c r="G1657" s="570"/>
      <c r="H1657" s="571">
        <v>43173</v>
      </c>
      <c r="I1657" s="572" t="s">
        <v>537</v>
      </c>
      <c r="J1657" s="573" t="s">
        <v>105</v>
      </c>
      <c r="K1657" s="574" t="s">
        <v>124</v>
      </c>
      <c r="L1657" s="575" t="s">
        <v>106</v>
      </c>
      <c r="M1657" s="575" t="s">
        <v>107</v>
      </c>
      <c r="N1657" s="576"/>
      <c r="O1657" s="577">
        <v>0.98399999999999999</v>
      </c>
      <c r="P1657" s="578">
        <v>0</v>
      </c>
      <c r="Q1657" s="579">
        <v>0</v>
      </c>
      <c r="R1657" s="580">
        <v>0.53400000000000003</v>
      </c>
    </row>
    <row r="1658" spans="1:18" s="306" customFormat="1" ht="12.75" customHeight="1" x14ac:dyDescent="0.25">
      <c r="A1658" s="565">
        <v>50807</v>
      </c>
      <c r="B1658" s="566" t="s">
        <v>1933</v>
      </c>
      <c r="C1658" s="567">
        <v>41035</v>
      </c>
      <c r="D1658" s="568" t="s">
        <v>3581</v>
      </c>
      <c r="E1658" s="569" t="s">
        <v>900</v>
      </c>
      <c r="F1658" s="570" t="s">
        <v>901</v>
      </c>
      <c r="G1658" s="570"/>
      <c r="H1658" s="571">
        <v>43173</v>
      </c>
      <c r="I1658" s="572" t="s">
        <v>537</v>
      </c>
      <c r="J1658" s="573" t="s">
        <v>105</v>
      </c>
      <c r="K1658" s="574" t="s">
        <v>124</v>
      </c>
      <c r="L1658" s="575" t="s">
        <v>106</v>
      </c>
      <c r="M1658" s="575" t="s">
        <v>107</v>
      </c>
      <c r="N1658" s="576"/>
      <c r="O1658" s="577">
        <v>1</v>
      </c>
      <c r="P1658" s="578">
        <v>0</v>
      </c>
      <c r="Q1658" s="579">
        <v>0</v>
      </c>
      <c r="R1658" s="580">
        <v>0.59399999999999997</v>
      </c>
    </row>
    <row r="1659" spans="1:18" s="306" customFormat="1" ht="12.75" customHeight="1" x14ac:dyDescent="0.25">
      <c r="A1659" s="565">
        <v>50808</v>
      </c>
      <c r="B1659" s="566" t="s">
        <v>1934</v>
      </c>
      <c r="C1659" s="567"/>
      <c r="D1659" s="568" t="s">
        <v>3791</v>
      </c>
      <c r="E1659" s="569" t="s">
        <v>900</v>
      </c>
      <c r="F1659" s="570" t="s">
        <v>901</v>
      </c>
      <c r="G1659" s="570"/>
      <c r="H1659" s="571">
        <v>43173</v>
      </c>
      <c r="I1659" s="572" t="s">
        <v>537</v>
      </c>
      <c r="J1659" s="573" t="s">
        <v>105</v>
      </c>
      <c r="K1659" s="574" t="s">
        <v>124</v>
      </c>
      <c r="L1659" s="575" t="s">
        <v>163</v>
      </c>
      <c r="M1659" s="575" t="s">
        <v>107</v>
      </c>
      <c r="N1659" s="576"/>
      <c r="O1659" s="577">
        <v>0.33900000000000002</v>
      </c>
      <c r="P1659" s="578">
        <v>0</v>
      </c>
      <c r="Q1659" s="579">
        <v>0</v>
      </c>
      <c r="R1659" s="580">
        <v>3.3000000000000002E-2</v>
      </c>
    </row>
    <row r="1660" spans="1:18" s="306" customFormat="1" ht="12.75" customHeight="1" x14ac:dyDescent="0.25">
      <c r="A1660" s="565">
        <v>50809</v>
      </c>
      <c r="B1660" s="566" t="s">
        <v>1935</v>
      </c>
      <c r="C1660" s="567">
        <v>41281</v>
      </c>
      <c r="D1660" s="568" t="s">
        <v>3206</v>
      </c>
      <c r="E1660" s="569" t="s">
        <v>900</v>
      </c>
      <c r="F1660" s="570" t="s">
        <v>901</v>
      </c>
      <c r="G1660" s="570"/>
      <c r="H1660" s="571">
        <v>43174</v>
      </c>
      <c r="I1660" s="572" t="s">
        <v>537</v>
      </c>
      <c r="J1660" s="573" t="s">
        <v>105</v>
      </c>
      <c r="K1660" s="574" t="s">
        <v>124</v>
      </c>
      <c r="L1660" s="575" t="s">
        <v>106</v>
      </c>
      <c r="M1660" s="575" t="s">
        <v>107</v>
      </c>
      <c r="N1660" s="576"/>
      <c r="O1660" s="577">
        <v>0.499</v>
      </c>
      <c r="P1660" s="578">
        <v>0</v>
      </c>
      <c r="Q1660" s="579">
        <v>0</v>
      </c>
      <c r="R1660" s="580">
        <v>0.26800000000000002</v>
      </c>
    </row>
    <row r="1661" spans="1:18" s="306" customFormat="1" ht="12.75" customHeight="1" x14ac:dyDescent="0.25">
      <c r="A1661" s="565">
        <v>50810</v>
      </c>
      <c r="B1661" s="566" t="s">
        <v>1936</v>
      </c>
      <c r="C1661" s="567">
        <v>41282</v>
      </c>
      <c r="D1661" s="568" t="s">
        <v>3207</v>
      </c>
      <c r="E1661" s="569" t="s">
        <v>900</v>
      </c>
      <c r="F1661" s="570" t="s">
        <v>901</v>
      </c>
      <c r="G1661" s="570"/>
      <c r="H1661" s="571">
        <v>43174</v>
      </c>
      <c r="I1661" s="572" t="s">
        <v>537</v>
      </c>
      <c r="J1661" s="573" t="s">
        <v>105</v>
      </c>
      <c r="K1661" s="574" t="s">
        <v>124</v>
      </c>
      <c r="L1661" s="575" t="s">
        <v>106</v>
      </c>
      <c r="M1661" s="575" t="s">
        <v>107</v>
      </c>
      <c r="N1661" s="576"/>
      <c r="O1661" s="577">
        <v>0.499</v>
      </c>
      <c r="P1661" s="578">
        <v>0</v>
      </c>
      <c r="Q1661" s="579">
        <v>0</v>
      </c>
      <c r="R1661" s="580">
        <v>0.28000000000000003</v>
      </c>
    </row>
    <row r="1662" spans="1:18" s="306" customFormat="1" ht="12.75" customHeight="1" x14ac:dyDescent="0.25">
      <c r="A1662" s="565">
        <v>50811</v>
      </c>
      <c r="B1662" s="566" t="s">
        <v>1937</v>
      </c>
      <c r="C1662" s="567"/>
      <c r="D1662" s="568" t="s">
        <v>3791</v>
      </c>
      <c r="E1662" s="569" t="s">
        <v>900</v>
      </c>
      <c r="F1662" s="570" t="s">
        <v>901</v>
      </c>
      <c r="G1662" s="570"/>
      <c r="H1662" s="571">
        <v>43174</v>
      </c>
      <c r="I1662" s="572" t="s">
        <v>534</v>
      </c>
      <c r="J1662" s="573" t="s">
        <v>92</v>
      </c>
      <c r="K1662" s="574" t="s">
        <v>93</v>
      </c>
      <c r="L1662" s="575" t="s">
        <v>92</v>
      </c>
      <c r="M1662" s="575" t="s">
        <v>92</v>
      </c>
      <c r="N1662" s="576"/>
      <c r="O1662" s="577">
        <v>0.496</v>
      </c>
      <c r="P1662" s="578">
        <v>0</v>
      </c>
      <c r="Q1662" s="579">
        <v>0</v>
      </c>
      <c r="R1662" s="580">
        <v>9.5000000000000001E-2</v>
      </c>
    </row>
    <row r="1663" spans="1:18" s="306" customFormat="1" ht="12.75" customHeight="1" x14ac:dyDescent="0.25">
      <c r="A1663" s="565">
        <v>50812</v>
      </c>
      <c r="B1663" s="566" t="s">
        <v>1938</v>
      </c>
      <c r="C1663" s="567"/>
      <c r="D1663" s="568" t="s">
        <v>3791</v>
      </c>
      <c r="E1663" s="569" t="s">
        <v>900</v>
      </c>
      <c r="F1663" s="570" t="s">
        <v>901</v>
      </c>
      <c r="G1663" s="570"/>
      <c r="H1663" s="571">
        <v>43175</v>
      </c>
      <c r="I1663" s="572" t="s">
        <v>534</v>
      </c>
      <c r="J1663" s="573" t="s">
        <v>92</v>
      </c>
      <c r="K1663" s="574" t="s">
        <v>128</v>
      </c>
      <c r="L1663" s="575" t="s">
        <v>92</v>
      </c>
      <c r="M1663" s="575" t="s">
        <v>92</v>
      </c>
      <c r="N1663" s="576"/>
      <c r="O1663" s="577">
        <v>0.16700000000000001</v>
      </c>
      <c r="P1663" s="578">
        <v>0</v>
      </c>
      <c r="Q1663" s="579">
        <v>0</v>
      </c>
      <c r="R1663" s="580">
        <v>5.5E-2</v>
      </c>
    </row>
    <row r="1664" spans="1:18" s="306" customFormat="1" ht="12.75" customHeight="1" x14ac:dyDescent="0.25">
      <c r="A1664" s="565">
        <v>50813</v>
      </c>
      <c r="B1664" s="566" t="s">
        <v>4092</v>
      </c>
      <c r="C1664" s="567"/>
      <c r="D1664" s="568" t="s">
        <v>3791</v>
      </c>
      <c r="E1664" s="569" t="s">
        <v>900</v>
      </c>
      <c r="F1664" s="570" t="s">
        <v>901</v>
      </c>
      <c r="G1664" s="570"/>
      <c r="H1664" s="571">
        <v>43175</v>
      </c>
      <c r="I1664" s="572" t="s">
        <v>537</v>
      </c>
      <c r="J1664" s="573" t="s">
        <v>105</v>
      </c>
      <c r="K1664" s="574" t="s">
        <v>218</v>
      </c>
      <c r="L1664" s="575" t="s">
        <v>106</v>
      </c>
      <c r="M1664" s="575" t="s">
        <v>107</v>
      </c>
      <c r="N1664" s="576"/>
      <c r="O1664" s="577">
        <v>0.23</v>
      </c>
      <c r="P1664" s="578">
        <v>0</v>
      </c>
      <c r="Q1664" s="579">
        <v>0</v>
      </c>
      <c r="R1664" s="580">
        <v>0</v>
      </c>
    </row>
    <row r="1665" spans="1:18" s="306" customFormat="1" ht="12.75" customHeight="1" x14ac:dyDescent="0.25">
      <c r="A1665" s="565">
        <v>50814</v>
      </c>
      <c r="B1665" s="566" t="s">
        <v>4093</v>
      </c>
      <c r="C1665" s="567"/>
      <c r="D1665" s="568" t="s">
        <v>3791</v>
      </c>
      <c r="E1665" s="569" t="s">
        <v>900</v>
      </c>
      <c r="F1665" s="570" t="s">
        <v>901</v>
      </c>
      <c r="G1665" s="570"/>
      <c r="H1665" s="571">
        <v>43175</v>
      </c>
      <c r="I1665" s="572" t="s">
        <v>537</v>
      </c>
      <c r="J1665" s="573" t="s">
        <v>105</v>
      </c>
      <c r="K1665" s="574" t="s">
        <v>390</v>
      </c>
      <c r="L1665" s="575" t="s">
        <v>195</v>
      </c>
      <c r="M1665" s="575" t="s">
        <v>195</v>
      </c>
      <c r="N1665" s="576"/>
      <c r="O1665" s="577">
        <v>0.112</v>
      </c>
      <c r="P1665" s="578">
        <v>0</v>
      </c>
      <c r="Q1665" s="579">
        <v>0</v>
      </c>
      <c r="R1665" s="580">
        <v>0</v>
      </c>
    </row>
    <row r="1666" spans="1:18" s="306" customFormat="1" ht="12.75" customHeight="1" x14ac:dyDescent="0.25">
      <c r="A1666" s="565">
        <v>50815</v>
      </c>
      <c r="B1666" s="566" t="s">
        <v>1939</v>
      </c>
      <c r="C1666" s="567">
        <v>38823</v>
      </c>
      <c r="D1666" s="568" t="s">
        <v>2727</v>
      </c>
      <c r="E1666" s="569" t="s">
        <v>900</v>
      </c>
      <c r="F1666" s="570" t="s">
        <v>901</v>
      </c>
      <c r="G1666" s="570"/>
      <c r="H1666" s="571">
        <v>43454</v>
      </c>
      <c r="I1666" s="572" t="s">
        <v>199</v>
      </c>
      <c r="J1666" s="573" t="s">
        <v>123</v>
      </c>
      <c r="K1666" s="574" t="s">
        <v>124</v>
      </c>
      <c r="L1666" s="575" t="s">
        <v>123</v>
      </c>
      <c r="M1666" s="575" t="s">
        <v>123</v>
      </c>
      <c r="N1666" s="576"/>
      <c r="O1666" s="577">
        <v>22.501800000000003</v>
      </c>
      <c r="P1666" s="578">
        <v>0</v>
      </c>
      <c r="Q1666" s="579">
        <v>0</v>
      </c>
      <c r="R1666" s="580">
        <v>11.215999999999999</v>
      </c>
    </row>
    <row r="1667" spans="1:18" s="306" customFormat="1" ht="12.75" customHeight="1" x14ac:dyDescent="0.25">
      <c r="A1667" s="565">
        <v>50816</v>
      </c>
      <c r="B1667" s="566" t="s">
        <v>1940</v>
      </c>
      <c r="C1667" s="567">
        <v>41088</v>
      </c>
      <c r="D1667" s="568" t="s">
        <v>3058</v>
      </c>
      <c r="E1667" s="569" t="s">
        <v>900</v>
      </c>
      <c r="F1667" s="570" t="s">
        <v>901</v>
      </c>
      <c r="G1667" s="570"/>
      <c r="H1667" s="571">
        <v>43175</v>
      </c>
      <c r="I1667" s="572" t="s">
        <v>537</v>
      </c>
      <c r="J1667" s="573" t="s">
        <v>105</v>
      </c>
      <c r="K1667" s="574" t="s">
        <v>179</v>
      </c>
      <c r="L1667" s="575" t="s">
        <v>92</v>
      </c>
      <c r="M1667" s="575" t="s">
        <v>195</v>
      </c>
      <c r="N1667" s="576"/>
      <c r="O1667" s="577">
        <v>0.495</v>
      </c>
      <c r="P1667" s="578">
        <v>0</v>
      </c>
      <c r="Q1667" s="579">
        <v>0</v>
      </c>
      <c r="R1667" s="580">
        <v>0.26100000000000001</v>
      </c>
    </row>
    <row r="1668" spans="1:18" s="306" customFormat="1" ht="12.75" customHeight="1" x14ac:dyDescent="0.25">
      <c r="A1668" s="565">
        <v>50817</v>
      </c>
      <c r="B1668" s="566" t="s">
        <v>1941</v>
      </c>
      <c r="C1668" s="567">
        <v>41111</v>
      </c>
      <c r="D1668" s="568" t="s">
        <v>3075</v>
      </c>
      <c r="E1668" s="569" t="s">
        <v>900</v>
      </c>
      <c r="F1668" s="570" t="s">
        <v>901</v>
      </c>
      <c r="G1668" s="570"/>
      <c r="H1668" s="571">
        <v>43173</v>
      </c>
      <c r="I1668" s="572" t="s">
        <v>537</v>
      </c>
      <c r="J1668" s="573" t="s">
        <v>105</v>
      </c>
      <c r="K1668" s="574" t="s">
        <v>124</v>
      </c>
      <c r="L1668" s="575" t="s">
        <v>106</v>
      </c>
      <c r="M1668" s="575" t="s">
        <v>107</v>
      </c>
      <c r="N1668" s="576"/>
      <c r="O1668" s="577">
        <v>0.499</v>
      </c>
      <c r="P1668" s="578">
        <v>0</v>
      </c>
      <c r="Q1668" s="579">
        <v>0</v>
      </c>
      <c r="R1668" s="580">
        <v>0.28299999999999997</v>
      </c>
    </row>
    <row r="1669" spans="1:18" s="306" customFormat="1" ht="12.75" customHeight="1" x14ac:dyDescent="0.25">
      <c r="A1669" s="565">
        <v>50818</v>
      </c>
      <c r="B1669" s="566" t="s">
        <v>1942</v>
      </c>
      <c r="C1669" s="567">
        <v>41087</v>
      </c>
      <c r="D1669" s="568" t="s">
        <v>3057</v>
      </c>
      <c r="E1669" s="569" t="s">
        <v>900</v>
      </c>
      <c r="F1669" s="570" t="s">
        <v>901</v>
      </c>
      <c r="G1669" s="570"/>
      <c r="H1669" s="571">
        <v>43174</v>
      </c>
      <c r="I1669" s="572" t="s">
        <v>537</v>
      </c>
      <c r="J1669" s="573" t="s">
        <v>105</v>
      </c>
      <c r="K1669" s="574" t="s">
        <v>179</v>
      </c>
      <c r="L1669" s="575" t="s">
        <v>92</v>
      </c>
      <c r="M1669" s="575" t="s">
        <v>195</v>
      </c>
      <c r="N1669" s="576"/>
      <c r="O1669" s="577">
        <v>0.495</v>
      </c>
      <c r="P1669" s="578">
        <v>0</v>
      </c>
      <c r="Q1669" s="579">
        <v>0</v>
      </c>
      <c r="R1669" s="580">
        <v>0.251</v>
      </c>
    </row>
    <row r="1670" spans="1:18" s="306" customFormat="1" ht="12.75" customHeight="1" x14ac:dyDescent="0.25">
      <c r="A1670" s="565">
        <v>50819</v>
      </c>
      <c r="B1670" s="566" t="s">
        <v>1943</v>
      </c>
      <c r="C1670" s="567"/>
      <c r="D1670" s="568" t="s">
        <v>3791</v>
      </c>
      <c r="E1670" s="569" t="s">
        <v>900</v>
      </c>
      <c r="F1670" s="570" t="s">
        <v>901</v>
      </c>
      <c r="G1670" s="570"/>
      <c r="H1670" s="571">
        <v>43178</v>
      </c>
      <c r="I1670" s="572" t="s">
        <v>534</v>
      </c>
      <c r="J1670" s="573" t="s">
        <v>105</v>
      </c>
      <c r="K1670" s="574" t="s">
        <v>102</v>
      </c>
      <c r="L1670" s="575" t="s">
        <v>92</v>
      </c>
      <c r="M1670" s="575" t="s">
        <v>92</v>
      </c>
      <c r="N1670" s="576"/>
      <c r="O1670" s="577">
        <v>1.5</v>
      </c>
      <c r="P1670" s="578">
        <v>0</v>
      </c>
      <c r="Q1670" s="579">
        <v>0</v>
      </c>
      <c r="R1670" s="580">
        <v>0.61599999999999999</v>
      </c>
    </row>
    <row r="1671" spans="1:18" s="306" customFormat="1" ht="12.75" customHeight="1" x14ac:dyDescent="0.25">
      <c r="A1671" s="565">
        <v>50820</v>
      </c>
      <c r="B1671" s="566" t="s">
        <v>1944</v>
      </c>
      <c r="C1671" s="567">
        <v>41372</v>
      </c>
      <c r="D1671" s="568" t="s">
        <v>3274</v>
      </c>
      <c r="E1671" s="569" t="s">
        <v>900</v>
      </c>
      <c r="F1671" s="570" t="s">
        <v>901</v>
      </c>
      <c r="G1671" s="570"/>
      <c r="H1671" s="571">
        <v>43178</v>
      </c>
      <c r="I1671" s="572" t="s">
        <v>537</v>
      </c>
      <c r="J1671" s="573" t="s">
        <v>105</v>
      </c>
      <c r="K1671" s="574" t="s">
        <v>124</v>
      </c>
      <c r="L1671" s="575" t="s">
        <v>163</v>
      </c>
      <c r="M1671" s="575" t="s">
        <v>107</v>
      </c>
      <c r="N1671" s="576"/>
      <c r="O1671" s="577">
        <v>0.65</v>
      </c>
      <c r="P1671" s="578">
        <v>0</v>
      </c>
      <c r="Q1671" s="579">
        <v>0</v>
      </c>
      <c r="R1671" s="580">
        <v>0.33900000000000002</v>
      </c>
    </row>
    <row r="1672" spans="1:18" s="306" customFormat="1" ht="12.75" customHeight="1" x14ac:dyDescent="0.25">
      <c r="A1672" s="565">
        <v>50821</v>
      </c>
      <c r="B1672" s="566" t="s">
        <v>1945</v>
      </c>
      <c r="C1672" s="567"/>
      <c r="D1672" s="568" t="s">
        <v>3791</v>
      </c>
      <c r="E1672" s="569" t="s">
        <v>900</v>
      </c>
      <c r="F1672" s="570" t="s">
        <v>901</v>
      </c>
      <c r="G1672" s="570"/>
      <c r="H1672" s="571">
        <v>43179</v>
      </c>
      <c r="I1672" s="572" t="s">
        <v>534</v>
      </c>
      <c r="J1672" s="573" t="s">
        <v>105</v>
      </c>
      <c r="K1672" s="574" t="s">
        <v>102</v>
      </c>
      <c r="L1672" s="575" t="s">
        <v>92</v>
      </c>
      <c r="M1672" s="575" t="s">
        <v>92</v>
      </c>
      <c r="N1672" s="576"/>
      <c r="O1672" s="577">
        <v>3</v>
      </c>
      <c r="P1672" s="578">
        <v>0</v>
      </c>
      <c r="Q1672" s="579">
        <v>0</v>
      </c>
      <c r="R1672" s="580">
        <v>1.4239999999999999</v>
      </c>
    </row>
    <row r="1673" spans="1:18" s="306" customFormat="1" ht="12.75" customHeight="1" x14ac:dyDescent="0.25">
      <c r="A1673" s="565">
        <v>50822</v>
      </c>
      <c r="B1673" s="566" t="s">
        <v>4094</v>
      </c>
      <c r="C1673" s="567"/>
      <c r="D1673" s="568" t="s">
        <v>3791</v>
      </c>
      <c r="E1673" s="569" t="s">
        <v>900</v>
      </c>
      <c r="F1673" s="570" t="s">
        <v>901</v>
      </c>
      <c r="G1673" s="570"/>
      <c r="H1673" s="571">
        <v>43178</v>
      </c>
      <c r="I1673" s="572" t="s">
        <v>537</v>
      </c>
      <c r="J1673" s="573" t="s">
        <v>105</v>
      </c>
      <c r="K1673" s="574" t="s">
        <v>140</v>
      </c>
      <c r="L1673" s="575" t="s">
        <v>92</v>
      </c>
      <c r="M1673" s="575" t="s">
        <v>195</v>
      </c>
      <c r="N1673" s="576"/>
      <c r="O1673" s="577">
        <v>0.28000000000000003</v>
      </c>
      <c r="P1673" s="578">
        <v>0</v>
      </c>
      <c r="Q1673" s="579">
        <v>0</v>
      </c>
      <c r="R1673" s="580">
        <v>0</v>
      </c>
    </row>
    <row r="1674" spans="1:18" s="306" customFormat="1" ht="12.75" customHeight="1" x14ac:dyDescent="0.25">
      <c r="A1674" s="565">
        <v>50823</v>
      </c>
      <c r="B1674" s="566" t="s">
        <v>1946</v>
      </c>
      <c r="C1674" s="567">
        <v>41277</v>
      </c>
      <c r="D1674" s="568" t="s">
        <v>3202</v>
      </c>
      <c r="E1674" s="569" t="s">
        <v>900</v>
      </c>
      <c r="F1674" s="570" t="s">
        <v>901</v>
      </c>
      <c r="G1674" s="570"/>
      <c r="H1674" s="571">
        <v>43179</v>
      </c>
      <c r="I1674" s="572" t="s">
        <v>537</v>
      </c>
      <c r="J1674" s="573" t="s">
        <v>105</v>
      </c>
      <c r="K1674" s="574" t="s">
        <v>124</v>
      </c>
      <c r="L1674" s="575" t="s">
        <v>163</v>
      </c>
      <c r="M1674" s="575" t="s">
        <v>107</v>
      </c>
      <c r="N1674" s="576"/>
      <c r="O1674" s="577">
        <v>1</v>
      </c>
      <c r="P1674" s="578">
        <v>0</v>
      </c>
      <c r="Q1674" s="579">
        <v>0</v>
      </c>
      <c r="R1674" s="580">
        <v>0.59899999999999998</v>
      </c>
    </row>
    <row r="1675" spans="1:18" s="306" customFormat="1" ht="12.75" customHeight="1" x14ac:dyDescent="0.25">
      <c r="A1675" s="565">
        <v>50824</v>
      </c>
      <c r="B1675" s="566" t="s">
        <v>3582</v>
      </c>
      <c r="C1675" s="567"/>
      <c r="D1675" s="568" t="s">
        <v>3791</v>
      </c>
      <c r="E1675" s="569" t="s">
        <v>900</v>
      </c>
      <c r="F1675" s="570" t="s">
        <v>901</v>
      </c>
      <c r="G1675" s="570"/>
      <c r="H1675" s="571">
        <v>43182</v>
      </c>
      <c r="I1675" s="572" t="s">
        <v>537</v>
      </c>
      <c r="J1675" s="573" t="s">
        <v>105</v>
      </c>
      <c r="K1675" s="574" t="s">
        <v>84</v>
      </c>
      <c r="L1675" s="575" t="s">
        <v>163</v>
      </c>
      <c r="M1675" s="575" t="s">
        <v>107</v>
      </c>
      <c r="N1675" s="576"/>
      <c r="O1675" s="577">
        <v>0.26600000000000001</v>
      </c>
      <c r="P1675" s="578">
        <v>0</v>
      </c>
      <c r="Q1675" s="579">
        <v>0</v>
      </c>
      <c r="R1675" s="580">
        <v>0.14299999999999999</v>
      </c>
    </row>
    <row r="1676" spans="1:18" s="306" customFormat="1" ht="12.75" customHeight="1" x14ac:dyDescent="0.25">
      <c r="A1676" s="565">
        <v>50825</v>
      </c>
      <c r="B1676" s="566" t="s">
        <v>1947</v>
      </c>
      <c r="C1676" s="567"/>
      <c r="D1676" s="568" t="s">
        <v>3791</v>
      </c>
      <c r="E1676" s="569" t="s">
        <v>900</v>
      </c>
      <c r="F1676" s="570" t="s">
        <v>901</v>
      </c>
      <c r="G1676" s="570"/>
      <c r="H1676" s="571">
        <v>43182</v>
      </c>
      <c r="I1676" s="572" t="s">
        <v>537</v>
      </c>
      <c r="J1676" s="573" t="s">
        <v>105</v>
      </c>
      <c r="K1676" s="574" t="s">
        <v>102</v>
      </c>
      <c r="L1676" s="575" t="s">
        <v>106</v>
      </c>
      <c r="M1676" s="575" t="s">
        <v>107</v>
      </c>
      <c r="N1676" s="576"/>
      <c r="O1676" s="577">
        <v>0.995</v>
      </c>
      <c r="P1676" s="578">
        <v>0</v>
      </c>
      <c r="Q1676" s="579">
        <v>0</v>
      </c>
      <c r="R1676" s="580">
        <v>0.56699999999999995</v>
      </c>
    </row>
    <row r="1677" spans="1:18" s="306" customFormat="1" ht="12.75" customHeight="1" x14ac:dyDescent="0.25">
      <c r="A1677" s="565">
        <v>50826</v>
      </c>
      <c r="B1677" s="566" t="s">
        <v>1948</v>
      </c>
      <c r="C1677" s="567">
        <v>41366</v>
      </c>
      <c r="D1677" s="568" t="s">
        <v>3269</v>
      </c>
      <c r="E1677" s="569" t="s">
        <v>900</v>
      </c>
      <c r="F1677" s="570" t="s">
        <v>901</v>
      </c>
      <c r="G1677" s="570"/>
      <c r="H1677" s="571">
        <v>43182</v>
      </c>
      <c r="I1677" s="572" t="s">
        <v>537</v>
      </c>
      <c r="J1677" s="573" t="s">
        <v>105</v>
      </c>
      <c r="K1677" s="574" t="s">
        <v>124</v>
      </c>
      <c r="L1677" s="575" t="s">
        <v>106</v>
      </c>
      <c r="M1677" s="575" t="s">
        <v>107</v>
      </c>
      <c r="N1677" s="576"/>
      <c r="O1677" s="577">
        <v>1</v>
      </c>
      <c r="P1677" s="578">
        <v>0</v>
      </c>
      <c r="Q1677" s="579">
        <v>0</v>
      </c>
      <c r="R1677" s="580">
        <v>0.59899999999999998</v>
      </c>
    </row>
    <row r="1678" spans="1:18" s="306" customFormat="1" ht="12.75" customHeight="1" x14ac:dyDescent="0.25">
      <c r="A1678" s="565">
        <v>50828</v>
      </c>
      <c r="B1678" s="566" t="s">
        <v>1949</v>
      </c>
      <c r="C1678" s="567"/>
      <c r="D1678" s="568" t="s">
        <v>3791</v>
      </c>
      <c r="E1678" s="569" t="s">
        <v>900</v>
      </c>
      <c r="F1678" s="570" t="s">
        <v>901</v>
      </c>
      <c r="G1678" s="570"/>
      <c r="H1678" s="571">
        <v>43189</v>
      </c>
      <c r="I1678" s="572" t="s">
        <v>534</v>
      </c>
      <c r="J1678" s="573" t="s">
        <v>92</v>
      </c>
      <c r="K1678" s="574" t="s">
        <v>93</v>
      </c>
      <c r="L1678" s="575" t="s">
        <v>92</v>
      </c>
      <c r="M1678" s="575" t="s">
        <v>92</v>
      </c>
      <c r="N1678" s="576"/>
      <c r="O1678" s="577">
        <v>0.14000000000000001</v>
      </c>
      <c r="P1678" s="578">
        <v>0</v>
      </c>
      <c r="Q1678" s="579">
        <v>0</v>
      </c>
      <c r="R1678" s="580">
        <v>0</v>
      </c>
    </row>
    <row r="1679" spans="1:18" s="306" customFormat="1" ht="12.75" customHeight="1" x14ac:dyDescent="0.25">
      <c r="A1679" s="565">
        <v>50829</v>
      </c>
      <c r="B1679" s="566" t="s">
        <v>1950</v>
      </c>
      <c r="C1679" s="567">
        <v>41435</v>
      </c>
      <c r="D1679" s="568" t="s">
        <v>3307</v>
      </c>
      <c r="E1679" s="569" t="s">
        <v>900</v>
      </c>
      <c r="F1679" s="570" t="s">
        <v>901</v>
      </c>
      <c r="G1679" s="570"/>
      <c r="H1679" s="571">
        <v>43185</v>
      </c>
      <c r="I1679" s="572" t="s">
        <v>537</v>
      </c>
      <c r="J1679" s="573" t="s">
        <v>105</v>
      </c>
      <c r="K1679" s="574" t="s">
        <v>140</v>
      </c>
      <c r="L1679" s="575" t="s">
        <v>195</v>
      </c>
      <c r="M1679" s="575" t="s">
        <v>195</v>
      </c>
      <c r="N1679" s="576"/>
      <c r="O1679" s="577">
        <v>2.4</v>
      </c>
      <c r="P1679" s="578">
        <v>0</v>
      </c>
      <c r="Q1679" s="579">
        <v>0</v>
      </c>
      <c r="R1679" s="580">
        <v>1.3720000000000001</v>
      </c>
    </row>
    <row r="1680" spans="1:18" s="306" customFormat="1" ht="12.75" customHeight="1" x14ac:dyDescent="0.25">
      <c r="A1680" s="565">
        <v>50830</v>
      </c>
      <c r="B1680" s="566" t="s">
        <v>1951</v>
      </c>
      <c r="C1680" s="567">
        <v>41002</v>
      </c>
      <c r="D1680" s="568" t="s">
        <v>3002</v>
      </c>
      <c r="E1680" s="569" t="s">
        <v>900</v>
      </c>
      <c r="F1680" s="570" t="s">
        <v>901</v>
      </c>
      <c r="G1680" s="570"/>
      <c r="H1680" s="571">
        <v>43185</v>
      </c>
      <c r="I1680" s="572" t="s">
        <v>537</v>
      </c>
      <c r="J1680" s="573" t="s">
        <v>105</v>
      </c>
      <c r="K1680" s="574" t="s">
        <v>124</v>
      </c>
      <c r="L1680" s="575" t="s">
        <v>106</v>
      </c>
      <c r="M1680" s="575" t="s">
        <v>107</v>
      </c>
      <c r="N1680" s="576"/>
      <c r="O1680" s="577">
        <v>2</v>
      </c>
      <c r="P1680" s="578">
        <v>0</v>
      </c>
      <c r="Q1680" s="579">
        <v>0</v>
      </c>
      <c r="R1680" s="580">
        <v>1.119</v>
      </c>
    </row>
    <row r="1681" spans="1:18" s="306" customFormat="1" ht="12.75" customHeight="1" x14ac:dyDescent="0.25">
      <c r="A1681" s="565">
        <v>50831</v>
      </c>
      <c r="B1681" s="566" t="s">
        <v>1952</v>
      </c>
      <c r="C1681" s="567">
        <v>41181</v>
      </c>
      <c r="D1681" s="568" t="s">
        <v>3125</v>
      </c>
      <c r="E1681" s="569" t="s">
        <v>900</v>
      </c>
      <c r="F1681" s="570" t="s">
        <v>901</v>
      </c>
      <c r="G1681" s="570"/>
      <c r="H1681" s="571">
        <v>43185</v>
      </c>
      <c r="I1681" s="572" t="s">
        <v>537</v>
      </c>
      <c r="J1681" s="573" t="s">
        <v>105</v>
      </c>
      <c r="K1681" s="574" t="s">
        <v>124</v>
      </c>
      <c r="L1681" s="575" t="s">
        <v>106</v>
      </c>
      <c r="M1681" s="575" t="s">
        <v>107</v>
      </c>
      <c r="N1681" s="576"/>
      <c r="O1681" s="577">
        <v>0.48</v>
      </c>
      <c r="P1681" s="578">
        <v>0</v>
      </c>
      <c r="Q1681" s="579">
        <v>0</v>
      </c>
      <c r="R1681" s="580">
        <v>0.249</v>
      </c>
    </row>
    <row r="1682" spans="1:18" s="306" customFormat="1" ht="12.75" customHeight="1" x14ac:dyDescent="0.25">
      <c r="A1682" s="565">
        <v>50832</v>
      </c>
      <c r="B1682" s="566" t="s">
        <v>1953</v>
      </c>
      <c r="C1682" s="567">
        <v>41254</v>
      </c>
      <c r="D1682" s="568" t="s">
        <v>3180</v>
      </c>
      <c r="E1682" s="569" t="s">
        <v>900</v>
      </c>
      <c r="F1682" s="570" t="s">
        <v>901</v>
      </c>
      <c r="G1682" s="570"/>
      <c r="H1682" s="571">
        <v>43185</v>
      </c>
      <c r="I1682" s="572" t="s">
        <v>537</v>
      </c>
      <c r="J1682" s="573" t="s">
        <v>105</v>
      </c>
      <c r="K1682" s="574" t="s">
        <v>124</v>
      </c>
      <c r="L1682" s="575" t="s">
        <v>106</v>
      </c>
      <c r="M1682" s="575" t="s">
        <v>107</v>
      </c>
      <c r="N1682" s="576"/>
      <c r="O1682" s="577">
        <v>0.98399999999999999</v>
      </c>
      <c r="P1682" s="578">
        <v>0</v>
      </c>
      <c r="Q1682" s="579">
        <v>0</v>
      </c>
      <c r="R1682" s="580">
        <v>0.61199999999999999</v>
      </c>
    </row>
    <row r="1683" spans="1:18" s="306" customFormat="1" ht="12.75" customHeight="1" x14ac:dyDescent="0.25">
      <c r="A1683" s="565">
        <v>50834</v>
      </c>
      <c r="B1683" s="566" t="s">
        <v>1954</v>
      </c>
      <c r="C1683" s="567"/>
      <c r="D1683" s="568" t="s">
        <v>3791</v>
      </c>
      <c r="E1683" s="569" t="s">
        <v>900</v>
      </c>
      <c r="F1683" s="570" t="s">
        <v>901</v>
      </c>
      <c r="G1683" s="570"/>
      <c r="H1683" s="571">
        <v>43186</v>
      </c>
      <c r="I1683" s="572" t="s">
        <v>534</v>
      </c>
      <c r="J1683" s="573" t="s">
        <v>92</v>
      </c>
      <c r="K1683" s="574" t="s">
        <v>118</v>
      </c>
      <c r="L1683" s="575" t="s">
        <v>92</v>
      </c>
      <c r="M1683" s="575" t="s">
        <v>92</v>
      </c>
      <c r="N1683" s="576"/>
      <c r="O1683" s="577">
        <v>0.156</v>
      </c>
      <c r="P1683" s="578">
        <v>0</v>
      </c>
      <c r="Q1683" s="579">
        <v>0</v>
      </c>
      <c r="R1683" s="580">
        <v>8.8999999999999996E-2</v>
      </c>
    </row>
    <row r="1684" spans="1:18" s="306" customFormat="1" ht="12.75" customHeight="1" x14ac:dyDescent="0.25">
      <c r="A1684" s="565">
        <v>50864</v>
      </c>
      <c r="B1684" s="566" t="s">
        <v>1955</v>
      </c>
      <c r="C1684" s="567">
        <v>40744</v>
      </c>
      <c r="D1684" s="568" t="s">
        <v>2805</v>
      </c>
      <c r="E1684" s="569" t="s">
        <v>900</v>
      </c>
      <c r="F1684" s="570" t="s">
        <v>901</v>
      </c>
      <c r="G1684" s="570"/>
      <c r="H1684" s="571">
        <v>43196</v>
      </c>
      <c r="I1684" s="572" t="s">
        <v>534</v>
      </c>
      <c r="J1684" s="573" t="s">
        <v>92</v>
      </c>
      <c r="K1684" s="574" t="s">
        <v>93</v>
      </c>
      <c r="L1684" s="575" t="s">
        <v>92</v>
      </c>
      <c r="M1684" s="575" t="s">
        <v>92</v>
      </c>
      <c r="N1684" s="576"/>
      <c r="O1684" s="577">
        <v>0.84</v>
      </c>
      <c r="P1684" s="578">
        <v>0</v>
      </c>
      <c r="Q1684" s="579">
        <v>0</v>
      </c>
      <c r="R1684" s="580">
        <v>0.41899999999999998</v>
      </c>
    </row>
    <row r="1685" spans="1:18" s="306" customFormat="1" ht="12.75" customHeight="1" x14ac:dyDescent="0.25">
      <c r="A1685" s="565">
        <v>50866</v>
      </c>
      <c r="B1685" s="566" t="s">
        <v>3583</v>
      </c>
      <c r="C1685" s="567"/>
      <c r="D1685" s="568" t="s">
        <v>3791</v>
      </c>
      <c r="E1685" s="569" t="s">
        <v>900</v>
      </c>
      <c r="F1685" s="570" t="s">
        <v>901</v>
      </c>
      <c r="G1685" s="570"/>
      <c r="H1685" s="571">
        <v>43656</v>
      </c>
      <c r="I1685" s="572" t="s">
        <v>936</v>
      </c>
      <c r="J1685" s="573" t="s">
        <v>105</v>
      </c>
      <c r="K1685" s="574" t="s">
        <v>140</v>
      </c>
      <c r="L1685" s="575" t="s">
        <v>195</v>
      </c>
      <c r="M1685" s="575" t="s">
        <v>195</v>
      </c>
      <c r="N1685" s="576"/>
      <c r="O1685" s="577">
        <v>1.1199999999999999</v>
      </c>
      <c r="P1685" s="578">
        <v>0</v>
      </c>
      <c r="Q1685" s="579">
        <v>0</v>
      </c>
      <c r="R1685" s="580">
        <v>0.80300000000000005</v>
      </c>
    </row>
    <row r="1686" spans="1:18" s="306" customFormat="1" ht="12.75" customHeight="1" x14ac:dyDescent="0.25">
      <c r="A1686" s="565">
        <v>50867</v>
      </c>
      <c r="B1686" s="566" t="s">
        <v>3584</v>
      </c>
      <c r="C1686" s="567"/>
      <c r="D1686" s="568" t="s">
        <v>3791</v>
      </c>
      <c r="E1686" s="569" t="s">
        <v>900</v>
      </c>
      <c r="F1686" s="570" t="s">
        <v>901</v>
      </c>
      <c r="G1686" s="570"/>
      <c r="H1686" s="571">
        <v>43649</v>
      </c>
      <c r="I1686" s="572" t="s">
        <v>936</v>
      </c>
      <c r="J1686" s="573" t="s">
        <v>105</v>
      </c>
      <c r="K1686" s="574" t="s">
        <v>140</v>
      </c>
      <c r="L1686" s="575" t="s">
        <v>195</v>
      </c>
      <c r="M1686" s="575" t="s">
        <v>195</v>
      </c>
      <c r="N1686" s="576"/>
      <c r="O1686" s="577">
        <v>0.8</v>
      </c>
      <c r="P1686" s="578">
        <v>0</v>
      </c>
      <c r="Q1686" s="579">
        <v>0</v>
      </c>
      <c r="R1686" s="580">
        <v>0.64</v>
      </c>
    </row>
    <row r="1687" spans="1:18" s="306" customFormat="1" ht="12.75" customHeight="1" x14ac:dyDescent="0.25">
      <c r="A1687" s="565">
        <v>50868</v>
      </c>
      <c r="B1687" s="566" t="s">
        <v>3585</v>
      </c>
      <c r="C1687" s="567"/>
      <c r="D1687" s="568" t="s">
        <v>3791</v>
      </c>
      <c r="E1687" s="569" t="s">
        <v>900</v>
      </c>
      <c r="F1687" s="570" t="s">
        <v>901</v>
      </c>
      <c r="G1687" s="570"/>
      <c r="H1687" s="571">
        <v>43649</v>
      </c>
      <c r="I1687" s="572" t="s">
        <v>936</v>
      </c>
      <c r="J1687" s="573" t="s">
        <v>105</v>
      </c>
      <c r="K1687" s="574" t="s">
        <v>140</v>
      </c>
      <c r="L1687" s="575" t="s">
        <v>195</v>
      </c>
      <c r="M1687" s="575" t="s">
        <v>195</v>
      </c>
      <c r="N1687" s="576"/>
      <c r="O1687" s="577">
        <v>1.1199999999999999</v>
      </c>
      <c r="P1687" s="578">
        <v>0</v>
      </c>
      <c r="Q1687" s="579">
        <v>0</v>
      </c>
      <c r="R1687" s="580">
        <v>0.83299999999999996</v>
      </c>
    </row>
    <row r="1688" spans="1:18" s="306" customFormat="1" ht="12.75" customHeight="1" x14ac:dyDescent="0.25">
      <c r="A1688" s="565">
        <v>50869</v>
      </c>
      <c r="B1688" s="566" t="s">
        <v>3586</v>
      </c>
      <c r="C1688" s="567"/>
      <c r="D1688" s="568" t="s">
        <v>3791</v>
      </c>
      <c r="E1688" s="569" t="s">
        <v>900</v>
      </c>
      <c r="F1688" s="570" t="s">
        <v>901</v>
      </c>
      <c r="G1688" s="570"/>
      <c r="H1688" s="571">
        <v>43649</v>
      </c>
      <c r="I1688" s="572" t="s">
        <v>936</v>
      </c>
      <c r="J1688" s="573" t="s">
        <v>105</v>
      </c>
      <c r="K1688" s="574" t="s">
        <v>140</v>
      </c>
      <c r="L1688" s="575" t="s">
        <v>195</v>
      </c>
      <c r="M1688" s="575" t="s">
        <v>195</v>
      </c>
      <c r="N1688" s="576"/>
      <c r="O1688" s="577">
        <v>3.2</v>
      </c>
      <c r="P1688" s="578">
        <v>0</v>
      </c>
      <c r="Q1688" s="579">
        <v>0</v>
      </c>
      <c r="R1688" s="580">
        <v>2.4239999999999999</v>
      </c>
    </row>
    <row r="1689" spans="1:18" s="306" customFormat="1" ht="12.75" customHeight="1" x14ac:dyDescent="0.25">
      <c r="A1689" s="565">
        <v>50872</v>
      </c>
      <c r="B1689" s="566" t="s">
        <v>1956</v>
      </c>
      <c r="C1689" s="567"/>
      <c r="D1689" s="568" t="s">
        <v>3791</v>
      </c>
      <c r="E1689" s="569" t="s">
        <v>900</v>
      </c>
      <c r="F1689" s="570" t="s">
        <v>901</v>
      </c>
      <c r="G1689" s="570"/>
      <c r="H1689" s="571">
        <v>43203</v>
      </c>
      <c r="I1689" s="572" t="s">
        <v>534</v>
      </c>
      <c r="J1689" s="573" t="s">
        <v>92</v>
      </c>
      <c r="K1689" s="574" t="s">
        <v>93</v>
      </c>
      <c r="L1689" s="575" t="s">
        <v>92</v>
      </c>
      <c r="M1689" s="575" t="s">
        <v>92</v>
      </c>
      <c r="N1689" s="576"/>
      <c r="O1689" s="577">
        <v>5.8000000000000003E-2</v>
      </c>
      <c r="P1689" s="578">
        <v>0</v>
      </c>
      <c r="Q1689" s="579">
        <v>0</v>
      </c>
      <c r="R1689" s="580">
        <v>1.2999999999999999E-2</v>
      </c>
    </row>
    <row r="1690" spans="1:18" s="306" customFormat="1" ht="12.75" customHeight="1" x14ac:dyDescent="0.25">
      <c r="A1690" s="565">
        <v>50873</v>
      </c>
      <c r="B1690" s="566" t="s">
        <v>3587</v>
      </c>
      <c r="C1690" s="567"/>
      <c r="D1690" s="568" t="s">
        <v>3791</v>
      </c>
      <c r="E1690" s="569" t="s">
        <v>900</v>
      </c>
      <c r="F1690" s="570" t="s">
        <v>901</v>
      </c>
      <c r="G1690" s="570"/>
      <c r="H1690" s="571">
        <v>43203</v>
      </c>
      <c r="I1690" s="572" t="s">
        <v>537</v>
      </c>
      <c r="J1690" s="573" t="s">
        <v>105</v>
      </c>
      <c r="K1690" s="574" t="s">
        <v>84</v>
      </c>
      <c r="L1690" s="575" t="s">
        <v>163</v>
      </c>
      <c r="M1690" s="575" t="s">
        <v>107</v>
      </c>
      <c r="N1690" s="576"/>
      <c r="O1690" s="577">
        <v>0.23100000000000001</v>
      </c>
      <c r="P1690" s="578">
        <v>0</v>
      </c>
      <c r="Q1690" s="579">
        <v>0</v>
      </c>
      <c r="R1690" s="580">
        <v>0.122</v>
      </c>
    </row>
    <row r="1691" spans="1:18" s="306" customFormat="1" ht="12.75" customHeight="1" x14ac:dyDescent="0.25">
      <c r="A1691" s="565">
        <v>50874</v>
      </c>
      <c r="B1691" s="566" t="s">
        <v>1957</v>
      </c>
      <c r="C1691" s="567">
        <v>41342</v>
      </c>
      <c r="D1691" s="568" t="s">
        <v>3248</v>
      </c>
      <c r="E1691" s="569" t="s">
        <v>900</v>
      </c>
      <c r="F1691" s="570" t="s">
        <v>901</v>
      </c>
      <c r="G1691" s="570"/>
      <c r="H1691" s="571">
        <v>43206</v>
      </c>
      <c r="I1691" s="572" t="s">
        <v>537</v>
      </c>
      <c r="J1691" s="573" t="s">
        <v>105</v>
      </c>
      <c r="K1691" s="574" t="s">
        <v>124</v>
      </c>
      <c r="L1691" s="575" t="s">
        <v>106</v>
      </c>
      <c r="M1691" s="575" t="s">
        <v>107</v>
      </c>
      <c r="N1691" s="576"/>
      <c r="O1691" s="577">
        <v>0.499</v>
      </c>
      <c r="P1691" s="578">
        <v>0</v>
      </c>
      <c r="Q1691" s="579">
        <v>0</v>
      </c>
      <c r="R1691" s="580">
        <v>0.27300000000000002</v>
      </c>
    </row>
    <row r="1692" spans="1:18" s="306" customFormat="1" ht="12.75" customHeight="1" x14ac:dyDescent="0.25">
      <c r="A1692" s="565">
        <v>50875</v>
      </c>
      <c r="B1692" s="566" t="s">
        <v>1958</v>
      </c>
      <c r="C1692" s="567">
        <v>41343</v>
      </c>
      <c r="D1692" s="568" t="s">
        <v>3249</v>
      </c>
      <c r="E1692" s="569" t="s">
        <v>900</v>
      </c>
      <c r="F1692" s="570" t="s">
        <v>901</v>
      </c>
      <c r="G1692" s="570"/>
      <c r="H1692" s="571">
        <v>43206</v>
      </c>
      <c r="I1692" s="572" t="s">
        <v>537</v>
      </c>
      <c r="J1692" s="573" t="s">
        <v>105</v>
      </c>
      <c r="K1692" s="574" t="s">
        <v>124</v>
      </c>
      <c r="L1692" s="575" t="s">
        <v>106</v>
      </c>
      <c r="M1692" s="575" t="s">
        <v>107</v>
      </c>
      <c r="N1692" s="576"/>
      <c r="O1692" s="577">
        <v>0.499</v>
      </c>
      <c r="P1692" s="578">
        <v>0</v>
      </c>
      <c r="Q1692" s="579">
        <v>0</v>
      </c>
      <c r="R1692" s="580">
        <v>0.27</v>
      </c>
    </row>
    <row r="1693" spans="1:18" s="306" customFormat="1" ht="12.75" customHeight="1" x14ac:dyDescent="0.25">
      <c r="A1693" s="565">
        <v>50879</v>
      </c>
      <c r="B1693" s="566" t="s">
        <v>1959</v>
      </c>
      <c r="C1693" s="567">
        <v>41357</v>
      </c>
      <c r="D1693" s="568" t="s">
        <v>3262</v>
      </c>
      <c r="E1693" s="569" t="s">
        <v>900</v>
      </c>
      <c r="F1693" s="570" t="s">
        <v>901</v>
      </c>
      <c r="G1693" s="570"/>
      <c r="H1693" s="571">
        <v>43206</v>
      </c>
      <c r="I1693" s="572" t="s">
        <v>537</v>
      </c>
      <c r="J1693" s="573" t="s">
        <v>105</v>
      </c>
      <c r="K1693" s="574" t="s">
        <v>124</v>
      </c>
      <c r="L1693" s="575" t="s">
        <v>106</v>
      </c>
      <c r="M1693" s="575" t="s">
        <v>107</v>
      </c>
      <c r="N1693" s="576"/>
      <c r="O1693" s="577">
        <v>0.499</v>
      </c>
      <c r="P1693" s="578">
        <v>0</v>
      </c>
      <c r="Q1693" s="579">
        <v>0</v>
      </c>
      <c r="R1693" s="580">
        <v>0.27</v>
      </c>
    </row>
    <row r="1694" spans="1:18" s="306" customFormat="1" ht="12.75" customHeight="1" x14ac:dyDescent="0.25">
      <c r="A1694" s="565">
        <v>50880</v>
      </c>
      <c r="B1694" s="566" t="s">
        <v>1960</v>
      </c>
      <c r="C1694" s="567"/>
      <c r="D1694" s="568" t="s">
        <v>3791</v>
      </c>
      <c r="E1694" s="569" t="s">
        <v>900</v>
      </c>
      <c r="F1694" s="570" t="s">
        <v>901</v>
      </c>
      <c r="G1694" s="570"/>
      <c r="H1694" s="571">
        <v>43207</v>
      </c>
      <c r="I1694" s="572" t="s">
        <v>534</v>
      </c>
      <c r="J1694" s="573" t="s">
        <v>92</v>
      </c>
      <c r="K1694" s="574" t="s">
        <v>128</v>
      </c>
      <c r="L1694" s="575" t="s">
        <v>92</v>
      </c>
      <c r="M1694" s="575" t="s">
        <v>92</v>
      </c>
      <c r="N1694" s="576"/>
      <c r="O1694" s="577">
        <v>0.06</v>
      </c>
      <c r="P1694" s="578">
        <v>0</v>
      </c>
      <c r="Q1694" s="579">
        <v>0</v>
      </c>
      <c r="R1694" s="580">
        <v>1.2999999999999999E-2</v>
      </c>
    </row>
    <row r="1695" spans="1:18" s="306" customFormat="1" ht="12.75" customHeight="1" x14ac:dyDescent="0.25">
      <c r="A1695" s="565">
        <v>50894</v>
      </c>
      <c r="B1695" s="566" t="s">
        <v>1961</v>
      </c>
      <c r="C1695" s="567"/>
      <c r="D1695" s="568" t="s">
        <v>3791</v>
      </c>
      <c r="E1695" s="569" t="s">
        <v>900</v>
      </c>
      <c r="F1695" s="570" t="s">
        <v>901</v>
      </c>
      <c r="G1695" s="570"/>
      <c r="H1695" s="571">
        <v>43209</v>
      </c>
      <c r="I1695" s="572" t="s">
        <v>534</v>
      </c>
      <c r="J1695" s="573" t="s">
        <v>92</v>
      </c>
      <c r="K1695" s="574" t="s">
        <v>128</v>
      </c>
      <c r="L1695" s="575" t="s">
        <v>92</v>
      </c>
      <c r="M1695" s="575" t="s">
        <v>92</v>
      </c>
      <c r="N1695" s="576"/>
      <c r="O1695" s="577">
        <v>3.5000000000000003E-2</v>
      </c>
      <c r="P1695" s="578">
        <v>0</v>
      </c>
      <c r="Q1695" s="579">
        <v>0</v>
      </c>
      <c r="R1695" s="580">
        <v>8.0000000000000002E-3</v>
      </c>
    </row>
    <row r="1696" spans="1:18" s="306" customFormat="1" ht="12.75" customHeight="1" x14ac:dyDescent="0.25">
      <c r="A1696" s="565">
        <v>50895</v>
      </c>
      <c r="B1696" s="566" t="s">
        <v>1962</v>
      </c>
      <c r="C1696" s="567"/>
      <c r="D1696" s="568" t="s">
        <v>3791</v>
      </c>
      <c r="E1696" s="569" t="s">
        <v>900</v>
      </c>
      <c r="F1696" s="570" t="s">
        <v>901</v>
      </c>
      <c r="G1696" s="570"/>
      <c r="H1696" s="571">
        <v>43213</v>
      </c>
      <c r="I1696" s="572" t="s">
        <v>537</v>
      </c>
      <c r="J1696" s="573" t="s">
        <v>105</v>
      </c>
      <c r="K1696" s="574" t="s">
        <v>128</v>
      </c>
      <c r="L1696" s="575" t="s">
        <v>260</v>
      </c>
      <c r="M1696" s="575" t="s">
        <v>261</v>
      </c>
      <c r="N1696" s="576"/>
      <c r="O1696" s="577">
        <v>0.128</v>
      </c>
      <c r="P1696" s="578">
        <v>0</v>
      </c>
      <c r="Q1696" s="579">
        <v>0</v>
      </c>
      <c r="R1696" s="580">
        <v>0</v>
      </c>
    </row>
    <row r="1697" spans="1:18" s="306" customFormat="1" ht="12.75" customHeight="1" x14ac:dyDescent="0.25">
      <c r="A1697" s="565">
        <v>50896</v>
      </c>
      <c r="B1697" s="566" t="s">
        <v>1963</v>
      </c>
      <c r="C1697" s="567">
        <v>41090</v>
      </c>
      <c r="D1697" s="568" t="s">
        <v>3060</v>
      </c>
      <c r="E1697" s="569" t="s">
        <v>900</v>
      </c>
      <c r="F1697" s="570" t="s">
        <v>901</v>
      </c>
      <c r="G1697" s="570"/>
      <c r="H1697" s="571">
        <v>43214</v>
      </c>
      <c r="I1697" s="572" t="s">
        <v>537</v>
      </c>
      <c r="J1697" s="573" t="s">
        <v>105</v>
      </c>
      <c r="K1697" s="574" t="s">
        <v>124</v>
      </c>
      <c r="L1697" s="575" t="s">
        <v>92</v>
      </c>
      <c r="M1697" s="575" t="s">
        <v>195</v>
      </c>
      <c r="N1697" s="576"/>
      <c r="O1697" s="577">
        <v>1</v>
      </c>
      <c r="P1697" s="578">
        <v>0</v>
      </c>
      <c r="Q1697" s="579">
        <v>0</v>
      </c>
      <c r="R1697" s="580">
        <v>0.52600000000000002</v>
      </c>
    </row>
    <row r="1698" spans="1:18" s="306" customFormat="1" ht="12.75" customHeight="1" x14ac:dyDescent="0.25">
      <c r="A1698" s="565">
        <v>50899</v>
      </c>
      <c r="B1698" s="566" t="s">
        <v>4095</v>
      </c>
      <c r="C1698" s="567"/>
      <c r="D1698" s="568" t="s">
        <v>3791</v>
      </c>
      <c r="E1698" s="569" t="s">
        <v>900</v>
      </c>
      <c r="F1698" s="570" t="s">
        <v>901</v>
      </c>
      <c r="G1698" s="570"/>
      <c r="H1698" s="571">
        <v>43213</v>
      </c>
      <c r="I1698" s="572" t="s">
        <v>537</v>
      </c>
      <c r="J1698" s="573" t="s">
        <v>105</v>
      </c>
      <c r="K1698" s="574" t="s">
        <v>128</v>
      </c>
      <c r="L1698" s="575" t="s">
        <v>260</v>
      </c>
      <c r="M1698" s="575" t="s">
        <v>261</v>
      </c>
      <c r="N1698" s="576"/>
      <c r="O1698" s="577">
        <v>9.1999999999999998E-2</v>
      </c>
      <c r="P1698" s="578">
        <v>0</v>
      </c>
      <c r="Q1698" s="579">
        <v>0</v>
      </c>
      <c r="R1698" s="580">
        <v>0</v>
      </c>
    </row>
    <row r="1699" spans="1:18" s="306" customFormat="1" ht="12.75" customHeight="1" x14ac:dyDescent="0.25">
      <c r="A1699" s="565">
        <v>50901</v>
      </c>
      <c r="B1699" s="566" t="s">
        <v>1964</v>
      </c>
      <c r="C1699" s="567">
        <v>41117</v>
      </c>
      <c r="D1699" s="568" t="s">
        <v>3079</v>
      </c>
      <c r="E1699" s="569" t="s">
        <v>900</v>
      </c>
      <c r="F1699" s="570" t="s">
        <v>901</v>
      </c>
      <c r="G1699" s="570"/>
      <c r="H1699" s="571">
        <v>43222</v>
      </c>
      <c r="I1699" s="572" t="s">
        <v>537</v>
      </c>
      <c r="J1699" s="573" t="s">
        <v>105</v>
      </c>
      <c r="K1699" s="574" t="s">
        <v>362</v>
      </c>
      <c r="L1699" s="575" t="s">
        <v>106</v>
      </c>
      <c r="M1699" s="575" t="s">
        <v>107</v>
      </c>
      <c r="N1699" s="576"/>
      <c r="O1699" s="577">
        <v>2</v>
      </c>
      <c r="P1699" s="578">
        <v>0</v>
      </c>
      <c r="Q1699" s="579">
        <v>0</v>
      </c>
      <c r="R1699" s="580">
        <v>1.0860000000000001</v>
      </c>
    </row>
    <row r="1700" spans="1:18" s="306" customFormat="1" ht="12.75" customHeight="1" x14ac:dyDescent="0.25">
      <c r="A1700" s="565">
        <v>50902</v>
      </c>
      <c r="B1700" s="566" t="s">
        <v>4096</v>
      </c>
      <c r="C1700" s="567"/>
      <c r="D1700" s="568" t="s">
        <v>3791</v>
      </c>
      <c r="E1700" s="569" t="s">
        <v>900</v>
      </c>
      <c r="F1700" s="570" t="s">
        <v>901</v>
      </c>
      <c r="G1700" s="570"/>
      <c r="H1700" s="571">
        <v>43221</v>
      </c>
      <c r="I1700" s="572" t="s">
        <v>537</v>
      </c>
      <c r="J1700" s="573" t="s">
        <v>105</v>
      </c>
      <c r="K1700" s="574" t="s">
        <v>390</v>
      </c>
      <c r="L1700" s="575" t="s">
        <v>195</v>
      </c>
      <c r="M1700" s="575" t="s">
        <v>195</v>
      </c>
      <c r="N1700" s="576"/>
      <c r="O1700" s="577">
        <v>8.5999999999999993E-2</v>
      </c>
      <c r="P1700" s="578">
        <v>0</v>
      </c>
      <c r="Q1700" s="579">
        <v>0</v>
      </c>
      <c r="R1700" s="580">
        <v>0</v>
      </c>
    </row>
    <row r="1701" spans="1:18" s="306" customFormat="1" ht="12.75" customHeight="1" x14ac:dyDescent="0.25">
      <c r="A1701" s="565">
        <v>50903</v>
      </c>
      <c r="B1701" s="566" t="s">
        <v>1965</v>
      </c>
      <c r="C1701" s="567">
        <v>41125</v>
      </c>
      <c r="D1701" s="568" t="s">
        <v>3084</v>
      </c>
      <c r="E1701" s="569" t="s">
        <v>900</v>
      </c>
      <c r="F1701" s="570" t="s">
        <v>901</v>
      </c>
      <c r="G1701" s="570"/>
      <c r="H1701" s="571">
        <v>43222</v>
      </c>
      <c r="I1701" s="572" t="s">
        <v>537</v>
      </c>
      <c r="J1701" s="573" t="s">
        <v>105</v>
      </c>
      <c r="K1701" s="574" t="s">
        <v>362</v>
      </c>
      <c r="L1701" s="575" t="s">
        <v>106</v>
      </c>
      <c r="M1701" s="575" t="s">
        <v>107</v>
      </c>
      <c r="N1701" s="576"/>
      <c r="O1701" s="577">
        <v>2</v>
      </c>
      <c r="P1701" s="578">
        <v>0</v>
      </c>
      <c r="Q1701" s="579">
        <v>0</v>
      </c>
      <c r="R1701" s="580">
        <v>1.034</v>
      </c>
    </row>
    <row r="1702" spans="1:18" s="306" customFormat="1" ht="12.75" customHeight="1" x14ac:dyDescent="0.25">
      <c r="A1702" s="565">
        <v>50904</v>
      </c>
      <c r="B1702" s="566" t="s">
        <v>4097</v>
      </c>
      <c r="C1702" s="567"/>
      <c r="D1702" s="568" t="s">
        <v>3791</v>
      </c>
      <c r="E1702" s="569" t="s">
        <v>900</v>
      </c>
      <c r="F1702" s="570" t="s">
        <v>901</v>
      </c>
      <c r="G1702" s="570"/>
      <c r="H1702" s="571">
        <v>43221</v>
      </c>
      <c r="I1702" s="572" t="s">
        <v>537</v>
      </c>
      <c r="J1702" s="573" t="s">
        <v>105</v>
      </c>
      <c r="K1702" s="574" t="s">
        <v>390</v>
      </c>
      <c r="L1702" s="575" t="s">
        <v>195</v>
      </c>
      <c r="M1702" s="575" t="s">
        <v>195</v>
      </c>
      <c r="N1702" s="576"/>
      <c r="O1702" s="577">
        <v>6.7000000000000004E-2</v>
      </c>
      <c r="P1702" s="578">
        <v>0</v>
      </c>
      <c r="Q1702" s="579">
        <v>0</v>
      </c>
      <c r="R1702" s="580">
        <v>0</v>
      </c>
    </row>
    <row r="1703" spans="1:18" s="306" customFormat="1" ht="12.75" customHeight="1" x14ac:dyDescent="0.25">
      <c r="A1703" s="565">
        <v>50905</v>
      </c>
      <c r="B1703" s="566" t="s">
        <v>1966</v>
      </c>
      <c r="C1703" s="567"/>
      <c r="D1703" s="568" t="s">
        <v>3791</v>
      </c>
      <c r="E1703" s="569" t="s">
        <v>900</v>
      </c>
      <c r="F1703" s="570" t="s">
        <v>901</v>
      </c>
      <c r="G1703" s="570"/>
      <c r="H1703" s="571">
        <v>43221</v>
      </c>
      <c r="I1703" s="572" t="s">
        <v>537</v>
      </c>
      <c r="J1703" s="573" t="s">
        <v>105</v>
      </c>
      <c r="K1703" s="574" t="s">
        <v>218</v>
      </c>
      <c r="L1703" s="575" t="s">
        <v>106</v>
      </c>
      <c r="M1703" s="575" t="s">
        <v>107</v>
      </c>
      <c r="N1703" s="576"/>
      <c r="O1703" s="577">
        <v>7.1999999999999995E-2</v>
      </c>
      <c r="P1703" s="578">
        <v>0</v>
      </c>
      <c r="Q1703" s="579">
        <v>0</v>
      </c>
      <c r="R1703" s="580">
        <v>1.9E-2</v>
      </c>
    </row>
    <row r="1704" spans="1:18" s="306" customFormat="1" ht="12.75" customHeight="1" x14ac:dyDescent="0.25">
      <c r="A1704" s="565">
        <v>50907</v>
      </c>
      <c r="B1704" s="566" t="s">
        <v>4098</v>
      </c>
      <c r="C1704" s="567"/>
      <c r="D1704" s="568" t="s">
        <v>3791</v>
      </c>
      <c r="E1704" s="569" t="s">
        <v>900</v>
      </c>
      <c r="F1704" s="570" t="s">
        <v>901</v>
      </c>
      <c r="G1704" s="570"/>
      <c r="H1704" s="571">
        <v>43223</v>
      </c>
      <c r="I1704" s="572" t="s">
        <v>537</v>
      </c>
      <c r="J1704" s="573" t="s">
        <v>105</v>
      </c>
      <c r="K1704" s="574" t="s">
        <v>102</v>
      </c>
      <c r="L1704" s="575" t="s">
        <v>106</v>
      </c>
      <c r="M1704" s="575" t="s">
        <v>107</v>
      </c>
      <c r="N1704" s="576"/>
      <c r="O1704" s="577">
        <v>0.121</v>
      </c>
      <c r="P1704" s="578">
        <v>0</v>
      </c>
      <c r="Q1704" s="579">
        <v>0</v>
      </c>
      <c r="R1704" s="580">
        <v>0</v>
      </c>
    </row>
    <row r="1705" spans="1:18" s="306" customFormat="1" ht="12.75" customHeight="1" x14ac:dyDescent="0.25">
      <c r="A1705" s="565">
        <v>65817</v>
      </c>
      <c r="B1705" s="566" t="s">
        <v>1967</v>
      </c>
      <c r="C1705" s="567"/>
      <c r="D1705" s="568" t="s">
        <v>3791</v>
      </c>
      <c r="E1705" s="569" t="s">
        <v>900</v>
      </c>
      <c r="F1705" s="570" t="s">
        <v>901</v>
      </c>
      <c r="G1705" s="570"/>
      <c r="H1705" s="571">
        <v>43228</v>
      </c>
      <c r="I1705" s="572" t="s">
        <v>537</v>
      </c>
      <c r="J1705" s="573" t="s">
        <v>105</v>
      </c>
      <c r="K1705" s="574" t="s">
        <v>362</v>
      </c>
      <c r="L1705" s="575" t="s">
        <v>106</v>
      </c>
      <c r="M1705" s="575" t="s">
        <v>107</v>
      </c>
      <c r="N1705" s="576"/>
      <c r="O1705" s="577">
        <v>7.1999999999999995E-2</v>
      </c>
      <c r="P1705" s="578">
        <v>0</v>
      </c>
      <c r="Q1705" s="579">
        <v>0</v>
      </c>
      <c r="R1705" s="580">
        <v>1E-3</v>
      </c>
    </row>
    <row r="1706" spans="1:18" s="306" customFormat="1" ht="12.75" customHeight="1" x14ac:dyDescent="0.25">
      <c r="A1706" s="565">
        <v>65961</v>
      </c>
      <c r="B1706" s="566" t="s">
        <v>1968</v>
      </c>
      <c r="C1706" s="567">
        <v>41003</v>
      </c>
      <c r="D1706" s="568" t="s">
        <v>3003</v>
      </c>
      <c r="E1706" s="569" t="s">
        <v>900</v>
      </c>
      <c r="F1706" s="570" t="s">
        <v>901</v>
      </c>
      <c r="G1706" s="570"/>
      <c r="H1706" s="571">
        <v>43235</v>
      </c>
      <c r="I1706" s="572" t="s">
        <v>537</v>
      </c>
      <c r="J1706" s="573" t="s">
        <v>105</v>
      </c>
      <c r="K1706" s="574" t="s">
        <v>218</v>
      </c>
      <c r="L1706" s="575" t="s">
        <v>106</v>
      </c>
      <c r="M1706" s="575" t="s">
        <v>107</v>
      </c>
      <c r="N1706" s="576"/>
      <c r="O1706" s="577">
        <v>2</v>
      </c>
      <c r="P1706" s="578">
        <v>0</v>
      </c>
      <c r="Q1706" s="579">
        <v>0</v>
      </c>
      <c r="R1706" s="580">
        <v>1.1599999999999999</v>
      </c>
    </row>
    <row r="1707" spans="1:18" s="306" customFormat="1" ht="12.75" customHeight="1" x14ac:dyDescent="0.25">
      <c r="A1707" s="565">
        <v>65988</v>
      </c>
      <c r="B1707" s="566" t="s">
        <v>1969</v>
      </c>
      <c r="C1707" s="567">
        <v>40681</v>
      </c>
      <c r="D1707" s="568" t="s">
        <v>3588</v>
      </c>
      <c r="E1707" s="569" t="s">
        <v>900</v>
      </c>
      <c r="F1707" s="570" t="s">
        <v>901</v>
      </c>
      <c r="G1707" s="570"/>
      <c r="H1707" s="571">
        <v>43235</v>
      </c>
      <c r="I1707" s="572" t="s">
        <v>534</v>
      </c>
      <c r="J1707" s="573" t="s">
        <v>92</v>
      </c>
      <c r="K1707" s="574" t="s">
        <v>128</v>
      </c>
      <c r="L1707" s="575" t="s">
        <v>92</v>
      </c>
      <c r="M1707" s="575" t="s">
        <v>92</v>
      </c>
      <c r="N1707" s="576"/>
      <c r="O1707" s="577">
        <v>0.216</v>
      </c>
      <c r="P1707" s="578">
        <v>0</v>
      </c>
      <c r="Q1707" s="579">
        <v>0</v>
      </c>
      <c r="R1707" s="580">
        <v>0.113</v>
      </c>
    </row>
    <row r="1708" spans="1:18" s="306" customFormat="1" ht="12.75" customHeight="1" x14ac:dyDescent="0.25">
      <c r="A1708" s="565">
        <v>66005</v>
      </c>
      <c r="B1708" s="566" t="s">
        <v>1970</v>
      </c>
      <c r="C1708" s="567"/>
      <c r="D1708" s="568" t="s">
        <v>3791</v>
      </c>
      <c r="E1708" s="569" t="s">
        <v>900</v>
      </c>
      <c r="F1708" s="570" t="s">
        <v>901</v>
      </c>
      <c r="G1708" s="570"/>
      <c r="H1708" s="571">
        <v>43237</v>
      </c>
      <c r="I1708" s="572" t="s">
        <v>534</v>
      </c>
      <c r="J1708" s="573" t="s">
        <v>92</v>
      </c>
      <c r="K1708" s="574" t="s">
        <v>93</v>
      </c>
      <c r="L1708" s="575" t="s">
        <v>92</v>
      </c>
      <c r="M1708" s="575" t="s">
        <v>92</v>
      </c>
      <c r="N1708" s="576"/>
      <c r="O1708" s="577">
        <v>4.5999999999999999E-2</v>
      </c>
      <c r="P1708" s="578">
        <v>0</v>
      </c>
      <c r="Q1708" s="579">
        <v>0</v>
      </c>
      <c r="R1708" s="580">
        <v>1.7999999999999999E-2</v>
      </c>
    </row>
    <row r="1709" spans="1:18" s="306" customFormat="1" ht="12.75" customHeight="1" x14ac:dyDescent="0.25">
      <c r="A1709" s="565">
        <v>66034</v>
      </c>
      <c r="B1709" s="566" t="s">
        <v>1971</v>
      </c>
      <c r="C1709" s="567">
        <v>40676</v>
      </c>
      <c r="D1709" s="568" t="s">
        <v>2796</v>
      </c>
      <c r="E1709" s="569" t="s">
        <v>900</v>
      </c>
      <c r="F1709" s="570" t="s">
        <v>901</v>
      </c>
      <c r="G1709" s="570"/>
      <c r="H1709" s="571">
        <v>43238</v>
      </c>
      <c r="I1709" s="572" t="s">
        <v>534</v>
      </c>
      <c r="J1709" s="573" t="s">
        <v>92</v>
      </c>
      <c r="K1709" s="574" t="s">
        <v>128</v>
      </c>
      <c r="L1709" s="575" t="s">
        <v>92</v>
      </c>
      <c r="M1709" s="575" t="s">
        <v>92</v>
      </c>
      <c r="N1709" s="576"/>
      <c r="O1709" s="577">
        <v>0.216</v>
      </c>
      <c r="P1709" s="578">
        <v>0</v>
      </c>
      <c r="Q1709" s="579">
        <v>0</v>
      </c>
      <c r="R1709" s="580">
        <v>0.109</v>
      </c>
    </row>
    <row r="1710" spans="1:18" s="306" customFormat="1" ht="12.75" customHeight="1" x14ac:dyDescent="0.25">
      <c r="A1710" s="565">
        <v>66072</v>
      </c>
      <c r="B1710" s="566" t="s">
        <v>1972</v>
      </c>
      <c r="C1710" s="567">
        <v>40684</v>
      </c>
      <c r="D1710" s="568" t="s">
        <v>3589</v>
      </c>
      <c r="E1710" s="569" t="s">
        <v>900</v>
      </c>
      <c r="F1710" s="570" t="s">
        <v>901</v>
      </c>
      <c r="G1710" s="570"/>
      <c r="H1710" s="571">
        <v>43238</v>
      </c>
      <c r="I1710" s="572" t="s">
        <v>534</v>
      </c>
      <c r="J1710" s="573" t="s">
        <v>92</v>
      </c>
      <c r="K1710" s="574" t="s">
        <v>128</v>
      </c>
      <c r="L1710" s="575" t="s">
        <v>92</v>
      </c>
      <c r="M1710" s="575" t="s">
        <v>92</v>
      </c>
      <c r="N1710" s="576"/>
      <c r="O1710" s="577">
        <v>0.216</v>
      </c>
      <c r="P1710" s="578">
        <v>0</v>
      </c>
      <c r="Q1710" s="579">
        <v>0</v>
      </c>
      <c r="R1710" s="580">
        <v>0.111</v>
      </c>
    </row>
    <row r="1711" spans="1:18" s="306" customFormat="1" ht="12.75" customHeight="1" x14ac:dyDescent="0.25">
      <c r="A1711" s="565">
        <v>66073</v>
      </c>
      <c r="B1711" s="566" t="s">
        <v>1973</v>
      </c>
      <c r="C1711" s="567">
        <v>40625</v>
      </c>
      <c r="D1711" s="568" t="s">
        <v>2778</v>
      </c>
      <c r="E1711" s="569" t="s">
        <v>900</v>
      </c>
      <c r="F1711" s="570" t="s">
        <v>901</v>
      </c>
      <c r="G1711" s="570"/>
      <c r="H1711" s="571">
        <v>43238</v>
      </c>
      <c r="I1711" s="572" t="s">
        <v>162</v>
      </c>
      <c r="J1711" s="573" t="s">
        <v>105</v>
      </c>
      <c r="K1711" s="574" t="s">
        <v>218</v>
      </c>
      <c r="L1711" s="575" t="s">
        <v>106</v>
      </c>
      <c r="M1711" s="575" t="s">
        <v>107</v>
      </c>
      <c r="N1711" s="576"/>
      <c r="O1711" s="577">
        <v>1.86</v>
      </c>
      <c r="P1711" s="578">
        <v>0</v>
      </c>
      <c r="Q1711" s="579">
        <v>0</v>
      </c>
      <c r="R1711" s="580">
        <v>0.73</v>
      </c>
    </row>
    <row r="1712" spans="1:18" s="306" customFormat="1" ht="12.75" customHeight="1" x14ac:dyDescent="0.25">
      <c r="A1712" s="565">
        <v>66074</v>
      </c>
      <c r="B1712" s="566" t="s">
        <v>1974</v>
      </c>
      <c r="C1712" s="567">
        <v>41164</v>
      </c>
      <c r="D1712" s="568" t="s">
        <v>3116</v>
      </c>
      <c r="E1712" s="569" t="s">
        <v>900</v>
      </c>
      <c r="F1712" s="570" t="s">
        <v>901</v>
      </c>
      <c r="G1712" s="570"/>
      <c r="H1712" s="571">
        <v>43241</v>
      </c>
      <c r="I1712" s="572" t="s">
        <v>537</v>
      </c>
      <c r="J1712" s="573" t="s">
        <v>105</v>
      </c>
      <c r="K1712" s="574" t="s">
        <v>124</v>
      </c>
      <c r="L1712" s="575" t="s">
        <v>106</v>
      </c>
      <c r="M1712" s="575" t="s">
        <v>107</v>
      </c>
      <c r="N1712" s="576"/>
      <c r="O1712" s="577">
        <v>1</v>
      </c>
      <c r="P1712" s="578">
        <v>0</v>
      </c>
      <c r="Q1712" s="579">
        <v>0</v>
      </c>
      <c r="R1712" s="580">
        <v>0.58599999999999997</v>
      </c>
    </row>
    <row r="1713" spans="1:18" s="306" customFormat="1" ht="12.75" customHeight="1" x14ac:dyDescent="0.25">
      <c r="A1713" s="565">
        <v>66075</v>
      </c>
      <c r="B1713" s="566" t="s">
        <v>1975</v>
      </c>
      <c r="C1713" s="567">
        <v>41256</v>
      </c>
      <c r="D1713" s="568" t="s">
        <v>3181</v>
      </c>
      <c r="E1713" s="569" t="s">
        <v>900</v>
      </c>
      <c r="F1713" s="570" t="s">
        <v>901</v>
      </c>
      <c r="G1713" s="570"/>
      <c r="H1713" s="571">
        <v>43241</v>
      </c>
      <c r="I1713" s="572" t="s">
        <v>537</v>
      </c>
      <c r="J1713" s="573" t="s">
        <v>105</v>
      </c>
      <c r="K1713" s="574" t="s">
        <v>124</v>
      </c>
      <c r="L1713" s="575" t="s">
        <v>106</v>
      </c>
      <c r="M1713" s="575" t="s">
        <v>107</v>
      </c>
      <c r="N1713" s="576"/>
      <c r="O1713" s="577">
        <v>2</v>
      </c>
      <c r="P1713" s="578">
        <v>0</v>
      </c>
      <c r="Q1713" s="579">
        <v>0</v>
      </c>
      <c r="R1713" s="580">
        <v>1.1439999999999999</v>
      </c>
    </row>
    <row r="1714" spans="1:18" s="306" customFormat="1" ht="12.75" customHeight="1" x14ac:dyDescent="0.25">
      <c r="A1714" s="565">
        <v>66076</v>
      </c>
      <c r="B1714" s="566" t="s">
        <v>1976</v>
      </c>
      <c r="C1714" s="567"/>
      <c r="D1714" s="568" t="s">
        <v>3791</v>
      </c>
      <c r="E1714" s="569" t="s">
        <v>900</v>
      </c>
      <c r="F1714" s="570" t="s">
        <v>901</v>
      </c>
      <c r="G1714" s="570"/>
      <c r="H1714" s="571">
        <v>43242</v>
      </c>
      <c r="I1714" s="572" t="s">
        <v>534</v>
      </c>
      <c r="J1714" s="573" t="s">
        <v>92</v>
      </c>
      <c r="K1714" s="574" t="s">
        <v>128</v>
      </c>
      <c r="L1714" s="575" t="s">
        <v>92</v>
      </c>
      <c r="M1714" s="575" t="s">
        <v>92</v>
      </c>
      <c r="N1714" s="576"/>
      <c r="O1714" s="577">
        <v>4.5999999999999999E-2</v>
      </c>
      <c r="P1714" s="578">
        <v>0</v>
      </c>
      <c r="Q1714" s="579">
        <v>0</v>
      </c>
      <c r="R1714" s="580">
        <v>8.9999999999999993E-3</v>
      </c>
    </row>
    <row r="1715" spans="1:18" s="306" customFormat="1" ht="12.75" customHeight="1" x14ac:dyDescent="0.25">
      <c r="A1715" s="565">
        <v>66077</v>
      </c>
      <c r="B1715" s="566" t="s">
        <v>4099</v>
      </c>
      <c r="C1715" s="567"/>
      <c r="D1715" s="568" t="s">
        <v>3791</v>
      </c>
      <c r="E1715" s="569" t="s">
        <v>900</v>
      </c>
      <c r="F1715" s="570" t="s">
        <v>901</v>
      </c>
      <c r="G1715" s="570"/>
      <c r="H1715" s="571">
        <v>43242</v>
      </c>
      <c r="I1715" s="572" t="s">
        <v>537</v>
      </c>
      <c r="J1715" s="573" t="s">
        <v>105</v>
      </c>
      <c r="K1715" s="574" t="s">
        <v>84</v>
      </c>
      <c r="L1715" s="575" t="s">
        <v>260</v>
      </c>
      <c r="M1715" s="575" t="s">
        <v>261</v>
      </c>
      <c r="N1715" s="576"/>
      <c r="O1715" s="577">
        <v>0.49399999999999999</v>
      </c>
      <c r="P1715" s="578">
        <v>0</v>
      </c>
      <c r="Q1715" s="579">
        <v>0</v>
      </c>
      <c r="R1715" s="580">
        <v>0</v>
      </c>
    </row>
    <row r="1716" spans="1:18" s="306" customFormat="1" ht="12.75" customHeight="1" x14ac:dyDescent="0.25">
      <c r="A1716" s="565">
        <v>66078</v>
      </c>
      <c r="B1716" s="566" t="s">
        <v>1977</v>
      </c>
      <c r="C1716" s="567">
        <v>41223</v>
      </c>
      <c r="D1716" s="568" t="s">
        <v>3590</v>
      </c>
      <c r="E1716" s="569" t="s">
        <v>900</v>
      </c>
      <c r="F1716" s="570" t="s">
        <v>901</v>
      </c>
      <c r="G1716" s="570"/>
      <c r="H1716" s="571">
        <v>43241</v>
      </c>
      <c r="I1716" s="572" t="s">
        <v>537</v>
      </c>
      <c r="J1716" s="573" t="s">
        <v>105</v>
      </c>
      <c r="K1716" s="574" t="s">
        <v>124</v>
      </c>
      <c r="L1716" s="575" t="s">
        <v>106</v>
      </c>
      <c r="M1716" s="575" t="s">
        <v>107</v>
      </c>
      <c r="N1716" s="576"/>
      <c r="O1716" s="577">
        <v>2</v>
      </c>
      <c r="P1716" s="578">
        <v>0</v>
      </c>
      <c r="Q1716" s="579">
        <v>0</v>
      </c>
      <c r="R1716" s="580">
        <v>1.204</v>
      </c>
    </row>
    <row r="1717" spans="1:18" s="306" customFormat="1" ht="12.75" customHeight="1" x14ac:dyDescent="0.25">
      <c r="A1717" s="565">
        <v>66081</v>
      </c>
      <c r="B1717" s="566" t="s">
        <v>1978</v>
      </c>
      <c r="C1717" s="567">
        <v>41037</v>
      </c>
      <c r="D1717" s="568" t="s">
        <v>3022</v>
      </c>
      <c r="E1717" s="569" t="s">
        <v>900</v>
      </c>
      <c r="F1717" s="570" t="s">
        <v>901</v>
      </c>
      <c r="G1717" s="570"/>
      <c r="H1717" s="571">
        <v>43252</v>
      </c>
      <c r="I1717" s="572" t="s">
        <v>537</v>
      </c>
      <c r="J1717" s="573" t="s">
        <v>105</v>
      </c>
      <c r="K1717" s="574" t="s">
        <v>124</v>
      </c>
      <c r="L1717" s="575" t="s">
        <v>106</v>
      </c>
      <c r="M1717" s="575" t="s">
        <v>107</v>
      </c>
      <c r="N1717" s="576"/>
      <c r="O1717" s="577">
        <v>2</v>
      </c>
      <c r="P1717" s="578">
        <v>0</v>
      </c>
      <c r="Q1717" s="579">
        <v>0</v>
      </c>
      <c r="R1717" s="580">
        <v>1.0900000000000001</v>
      </c>
    </row>
    <row r="1718" spans="1:18" s="306" customFormat="1" ht="12.75" customHeight="1" x14ac:dyDescent="0.25">
      <c r="A1718" s="565">
        <v>66096</v>
      </c>
      <c r="B1718" s="566" t="s">
        <v>1979</v>
      </c>
      <c r="C1718" s="567"/>
      <c r="D1718" s="568" t="s">
        <v>3791</v>
      </c>
      <c r="E1718" s="569" t="s">
        <v>900</v>
      </c>
      <c r="F1718" s="570" t="s">
        <v>901</v>
      </c>
      <c r="G1718" s="570"/>
      <c r="H1718" s="571">
        <v>43262</v>
      </c>
      <c r="I1718" s="572" t="s">
        <v>534</v>
      </c>
      <c r="J1718" s="573" t="s">
        <v>92</v>
      </c>
      <c r="K1718" s="574" t="s">
        <v>179</v>
      </c>
      <c r="L1718" s="575" t="s">
        <v>195</v>
      </c>
      <c r="M1718" s="575" t="s">
        <v>92</v>
      </c>
      <c r="N1718" s="576"/>
      <c r="O1718" s="577">
        <v>4.2999999999999997E-2</v>
      </c>
      <c r="P1718" s="578">
        <v>0</v>
      </c>
      <c r="Q1718" s="579">
        <v>0</v>
      </c>
      <c r="R1718" s="580">
        <v>0</v>
      </c>
    </row>
    <row r="1719" spans="1:18" s="306" customFormat="1" ht="12.75" customHeight="1" x14ac:dyDescent="0.25">
      <c r="A1719" s="565">
        <v>66097</v>
      </c>
      <c r="B1719" s="566" t="s">
        <v>1980</v>
      </c>
      <c r="C1719" s="567">
        <v>41427</v>
      </c>
      <c r="D1719" s="568" t="s">
        <v>3303</v>
      </c>
      <c r="E1719" s="569" t="s">
        <v>900</v>
      </c>
      <c r="F1719" s="570" t="s">
        <v>901</v>
      </c>
      <c r="G1719" s="570"/>
      <c r="H1719" s="571">
        <v>43263</v>
      </c>
      <c r="I1719" s="572" t="s">
        <v>537</v>
      </c>
      <c r="J1719" s="573" t="s">
        <v>105</v>
      </c>
      <c r="K1719" s="574" t="s">
        <v>124</v>
      </c>
      <c r="L1719" s="575" t="s">
        <v>106</v>
      </c>
      <c r="M1719" s="575" t="s">
        <v>107</v>
      </c>
      <c r="N1719" s="576"/>
      <c r="O1719" s="577">
        <v>2.8860000000000001</v>
      </c>
      <c r="P1719" s="578">
        <v>0</v>
      </c>
      <c r="Q1719" s="579">
        <v>0</v>
      </c>
      <c r="R1719" s="580">
        <v>1.758</v>
      </c>
    </row>
    <row r="1720" spans="1:18" s="306" customFormat="1" ht="12.75" customHeight="1" x14ac:dyDescent="0.25">
      <c r="A1720" s="565">
        <v>66102</v>
      </c>
      <c r="B1720" s="566" t="s">
        <v>3591</v>
      </c>
      <c r="C1720" s="567"/>
      <c r="D1720" s="568" t="s">
        <v>3791</v>
      </c>
      <c r="E1720" s="569" t="s">
        <v>900</v>
      </c>
      <c r="F1720" s="570" t="s">
        <v>901</v>
      </c>
      <c r="G1720" s="570"/>
      <c r="H1720" s="571">
        <v>43262</v>
      </c>
      <c r="I1720" s="572" t="s">
        <v>537</v>
      </c>
      <c r="J1720" s="573" t="s">
        <v>105</v>
      </c>
      <c r="K1720" s="574" t="s">
        <v>128</v>
      </c>
      <c r="L1720" s="575" t="s">
        <v>260</v>
      </c>
      <c r="M1720" s="575" t="s">
        <v>261</v>
      </c>
      <c r="N1720" s="576"/>
      <c r="O1720" s="577">
        <v>0.108</v>
      </c>
      <c r="P1720" s="578">
        <v>3.0000000000000001E-3</v>
      </c>
      <c r="Q1720" s="579">
        <v>3.0000000000000001E-3</v>
      </c>
      <c r="R1720" s="580">
        <v>4.1000000000000002E-2</v>
      </c>
    </row>
    <row r="1721" spans="1:18" s="306" customFormat="1" ht="12.75" customHeight="1" x14ac:dyDescent="0.25">
      <c r="A1721" s="565">
        <v>66103</v>
      </c>
      <c r="B1721" s="566" t="s">
        <v>1981</v>
      </c>
      <c r="C1721" s="567">
        <v>38962</v>
      </c>
      <c r="D1721" s="568" t="s">
        <v>2762</v>
      </c>
      <c r="E1721" s="569" t="s">
        <v>900</v>
      </c>
      <c r="F1721" s="570" t="s">
        <v>901</v>
      </c>
      <c r="G1721" s="570"/>
      <c r="H1721" s="571">
        <v>43259</v>
      </c>
      <c r="I1721" s="572" t="s">
        <v>902</v>
      </c>
      <c r="J1721" s="573" t="s">
        <v>105</v>
      </c>
      <c r="K1721" s="574" t="s">
        <v>124</v>
      </c>
      <c r="L1721" s="575" t="s">
        <v>106</v>
      </c>
      <c r="M1721" s="575" t="s">
        <v>107</v>
      </c>
      <c r="N1721" s="576"/>
      <c r="O1721" s="577">
        <v>0.86399999999999999</v>
      </c>
      <c r="P1721" s="578">
        <v>0</v>
      </c>
      <c r="Q1721" s="579">
        <v>0</v>
      </c>
      <c r="R1721" s="580">
        <v>0.48699999999999999</v>
      </c>
    </row>
    <row r="1722" spans="1:18" s="306" customFormat="1" ht="12.75" customHeight="1" x14ac:dyDescent="0.25">
      <c r="A1722" s="565">
        <v>66105</v>
      </c>
      <c r="B1722" s="566" t="s">
        <v>1982</v>
      </c>
      <c r="C1722" s="567"/>
      <c r="D1722" s="568" t="s">
        <v>3791</v>
      </c>
      <c r="E1722" s="569" t="s">
        <v>900</v>
      </c>
      <c r="F1722" s="570" t="s">
        <v>901</v>
      </c>
      <c r="G1722" s="570"/>
      <c r="H1722" s="571">
        <v>43259</v>
      </c>
      <c r="I1722" s="572" t="s">
        <v>534</v>
      </c>
      <c r="J1722" s="573" t="s">
        <v>92</v>
      </c>
      <c r="K1722" s="574" t="s">
        <v>118</v>
      </c>
      <c r="L1722" s="575" t="s">
        <v>92</v>
      </c>
      <c r="M1722" s="575" t="s">
        <v>92</v>
      </c>
      <c r="N1722" s="576"/>
      <c r="O1722" s="577">
        <v>9.8000000000000004E-2</v>
      </c>
      <c r="P1722" s="578">
        <v>0</v>
      </c>
      <c r="Q1722" s="579">
        <v>0</v>
      </c>
      <c r="R1722" s="580">
        <v>1.2E-2</v>
      </c>
    </row>
    <row r="1723" spans="1:18" s="306" customFormat="1" ht="12.75" customHeight="1" x14ac:dyDescent="0.25">
      <c r="A1723" s="565">
        <v>66106</v>
      </c>
      <c r="B1723" s="566" t="s">
        <v>1983</v>
      </c>
      <c r="C1723" s="567"/>
      <c r="D1723" s="568" t="s">
        <v>3791</v>
      </c>
      <c r="E1723" s="569" t="s">
        <v>900</v>
      </c>
      <c r="F1723" s="570" t="s">
        <v>901</v>
      </c>
      <c r="G1723" s="570"/>
      <c r="H1723" s="571">
        <v>43262</v>
      </c>
      <c r="I1723" s="572" t="s">
        <v>537</v>
      </c>
      <c r="J1723" s="573" t="s">
        <v>105</v>
      </c>
      <c r="K1723" s="574" t="s">
        <v>124</v>
      </c>
      <c r="L1723" s="575" t="s">
        <v>106</v>
      </c>
      <c r="M1723" s="575" t="s">
        <v>107</v>
      </c>
      <c r="N1723" s="576"/>
      <c r="O1723" s="577">
        <v>1.5</v>
      </c>
      <c r="P1723" s="578">
        <v>0</v>
      </c>
      <c r="Q1723" s="579">
        <v>0</v>
      </c>
      <c r="R1723" s="580">
        <v>0.93899999999999995</v>
      </c>
    </row>
    <row r="1724" spans="1:18" s="306" customFormat="1" ht="12.75" customHeight="1" x14ac:dyDescent="0.25">
      <c r="A1724" s="565">
        <v>66107</v>
      </c>
      <c r="B1724" s="566" t="s">
        <v>1984</v>
      </c>
      <c r="C1724" s="567"/>
      <c r="D1724" s="568" t="s">
        <v>3791</v>
      </c>
      <c r="E1724" s="569" t="s">
        <v>900</v>
      </c>
      <c r="F1724" s="570" t="s">
        <v>901</v>
      </c>
      <c r="G1724" s="570"/>
      <c r="H1724" s="571">
        <v>43262</v>
      </c>
      <c r="I1724" s="572" t="s">
        <v>537</v>
      </c>
      <c r="J1724" s="573" t="s">
        <v>105</v>
      </c>
      <c r="K1724" s="574" t="s">
        <v>179</v>
      </c>
      <c r="L1724" s="575" t="s">
        <v>195</v>
      </c>
      <c r="M1724" s="575" t="s">
        <v>195</v>
      </c>
      <c r="N1724" s="576"/>
      <c r="O1724" s="577">
        <v>9.6000000000000002E-2</v>
      </c>
      <c r="P1724" s="578">
        <v>0</v>
      </c>
      <c r="Q1724" s="579">
        <v>0</v>
      </c>
      <c r="R1724" s="580">
        <v>0.02</v>
      </c>
    </row>
    <row r="1725" spans="1:18" s="306" customFormat="1" ht="12.75" customHeight="1" x14ac:dyDescent="0.25">
      <c r="A1725" s="565">
        <v>66108</v>
      </c>
      <c r="B1725" s="566" t="s">
        <v>1985</v>
      </c>
      <c r="C1725" s="567"/>
      <c r="D1725" s="568" t="s">
        <v>3791</v>
      </c>
      <c r="E1725" s="569" t="s">
        <v>900</v>
      </c>
      <c r="F1725" s="570" t="s">
        <v>901</v>
      </c>
      <c r="G1725" s="570"/>
      <c r="H1725" s="571">
        <v>43264</v>
      </c>
      <c r="I1725" s="572" t="s">
        <v>534</v>
      </c>
      <c r="J1725" s="573" t="s">
        <v>92</v>
      </c>
      <c r="K1725" s="574" t="s">
        <v>93</v>
      </c>
      <c r="L1725" s="575" t="s">
        <v>92</v>
      </c>
      <c r="M1725" s="575" t="s">
        <v>92</v>
      </c>
      <c r="N1725" s="576"/>
      <c r="O1725" s="577">
        <v>5.8000000000000003E-2</v>
      </c>
      <c r="P1725" s="578">
        <v>0</v>
      </c>
      <c r="Q1725" s="579">
        <v>0</v>
      </c>
      <c r="R1725" s="580">
        <v>0</v>
      </c>
    </row>
    <row r="1726" spans="1:18" s="306" customFormat="1" ht="12.75" customHeight="1" x14ac:dyDescent="0.25">
      <c r="A1726" s="565">
        <v>66109</v>
      </c>
      <c r="B1726" s="566" t="s">
        <v>3592</v>
      </c>
      <c r="C1726" s="567"/>
      <c r="D1726" s="568" t="s">
        <v>3791</v>
      </c>
      <c r="E1726" s="569" t="s">
        <v>900</v>
      </c>
      <c r="F1726" s="570" t="s">
        <v>901</v>
      </c>
      <c r="G1726" s="570"/>
      <c r="H1726" s="571">
        <v>43265</v>
      </c>
      <c r="I1726" s="572" t="s">
        <v>537</v>
      </c>
      <c r="J1726" s="573" t="s">
        <v>105</v>
      </c>
      <c r="K1726" s="574" t="s">
        <v>128</v>
      </c>
      <c r="L1726" s="575" t="s">
        <v>260</v>
      </c>
      <c r="M1726" s="575" t="s">
        <v>261</v>
      </c>
      <c r="N1726" s="576"/>
      <c r="O1726" s="577">
        <v>0.14399999999999999</v>
      </c>
      <c r="P1726" s="578">
        <v>0</v>
      </c>
      <c r="Q1726" s="579">
        <v>0</v>
      </c>
      <c r="R1726" s="580">
        <v>7.0000000000000001E-3</v>
      </c>
    </row>
    <row r="1727" spans="1:18" s="306" customFormat="1" ht="12.75" customHeight="1" x14ac:dyDescent="0.25">
      <c r="A1727" s="565">
        <v>66132</v>
      </c>
      <c r="B1727" s="566" t="s">
        <v>1986</v>
      </c>
      <c r="C1727" s="567"/>
      <c r="D1727" s="568" t="s">
        <v>3791</v>
      </c>
      <c r="E1727" s="569" t="s">
        <v>900</v>
      </c>
      <c r="F1727" s="570" t="s">
        <v>901</v>
      </c>
      <c r="G1727" s="570"/>
      <c r="H1727" s="571">
        <v>43276</v>
      </c>
      <c r="I1727" s="572" t="s">
        <v>162</v>
      </c>
      <c r="J1727" s="573" t="s">
        <v>105</v>
      </c>
      <c r="K1727" s="574" t="s">
        <v>218</v>
      </c>
      <c r="L1727" s="575" t="s">
        <v>106</v>
      </c>
      <c r="M1727" s="575" t="s">
        <v>107</v>
      </c>
      <c r="N1727" s="576"/>
      <c r="O1727" s="577">
        <v>0.996</v>
      </c>
      <c r="P1727" s="578">
        <v>0</v>
      </c>
      <c r="Q1727" s="579">
        <v>0</v>
      </c>
      <c r="R1727" s="580">
        <v>0.58499999999999996</v>
      </c>
    </row>
    <row r="1728" spans="1:18" s="306" customFormat="1" ht="12.75" customHeight="1" x14ac:dyDescent="0.25">
      <c r="A1728" s="565">
        <v>66133</v>
      </c>
      <c r="B1728" s="566" t="s">
        <v>1987</v>
      </c>
      <c r="C1728" s="567"/>
      <c r="D1728" s="568" t="s">
        <v>3791</v>
      </c>
      <c r="E1728" s="569" t="s">
        <v>900</v>
      </c>
      <c r="F1728" s="570" t="s">
        <v>901</v>
      </c>
      <c r="G1728" s="570"/>
      <c r="H1728" s="571">
        <v>43276</v>
      </c>
      <c r="I1728" s="572" t="s">
        <v>162</v>
      </c>
      <c r="J1728" s="573" t="s">
        <v>105</v>
      </c>
      <c r="K1728" s="574" t="s">
        <v>218</v>
      </c>
      <c r="L1728" s="575" t="s">
        <v>106</v>
      </c>
      <c r="M1728" s="575" t="s">
        <v>107</v>
      </c>
      <c r="N1728" s="576"/>
      <c r="O1728" s="577">
        <v>0.996</v>
      </c>
      <c r="P1728" s="578">
        <v>0</v>
      </c>
      <c r="Q1728" s="579">
        <v>0</v>
      </c>
      <c r="R1728" s="580">
        <v>0.61499999999999999</v>
      </c>
    </row>
    <row r="1729" spans="1:18" s="306" customFormat="1" ht="12.75" customHeight="1" x14ac:dyDescent="0.25">
      <c r="A1729" s="565">
        <v>66134</v>
      </c>
      <c r="B1729" s="566" t="s">
        <v>1988</v>
      </c>
      <c r="C1729" s="567"/>
      <c r="D1729" s="568" t="s">
        <v>3791</v>
      </c>
      <c r="E1729" s="569" t="s">
        <v>900</v>
      </c>
      <c r="F1729" s="570" t="s">
        <v>901</v>
      </c>
      <c r="G1729" s="570"/>
      <c r="H1729" s="571">
        <v>43276</v>
      </c>
      <c r="I1729" s="572" t="s">
        <v>162</v>
      </c>
      <c r="J1729" s="573" t="s">
        <v>105</v>
      </c>
      <c r="K1729" s="574" t="s">
        <v>218</v>
      </c>
      <c r="L1729" s="575" t="s">
        <v>106</v>
      </c>
      <c r="M1729" s="575" t="s">
        <v>107</v>
      </c>
      <c r="N1729" s="576"/>
      <c r="O1729" s="577">
        <v>0.78</v>
      </c>
      <c r="P1729" s="578">
        <v>0</v>
      </c>
      <c r="Q1729" s="579">
        <v>0</v>
      </c>
      <c r="R1729" s="580">
        <v>0.42699999999999999</v>
      </c>
    </row>
    <row r="1730" spans="1:18" s="306" customFormat="1" ht="12.75" customHeight="1" x14ac:dyDescent="0.25">
      <c r="A1730" s="565">
        <v>66137</v>
      </c>
      <c r="B1730" s="566" t="s">
        <v>1989</v>
      </c>
      <c r="C1730" s="567">
        <v>38945</v>
      </c>
      <c r="D1730" s="568" t="s">
        <v>2760</v>
      </c>
      <c r="E1730" s="569" t="s">
        <v>900</v>
      </c>
      <c r="F1730" s="570" t="s">
        <v>901</v>
      </c>
      <c r="G1730" s="570"/>
      <c r="H1730" s="571">
        <v>43276</v>
      </c>
      <c r="I1730" s="572" t="s">
        <v>162</v>
      </c>
      <c r="J1730" s="573" t="s">
        <v>105</v>
      </c>
      <c r="K1730" s="574" t="s">
        <v>112</v>
      </c>
      <c r="L1730" s="575" t="s">
        <v>106</v>
      </c>
      <c r="M1730" s="575" t="s">
        <v>107</v>
      </c>
      <c r="N1730" s="576"/>
      <c r="O1730" s="577">
        <v>1.992</v>
      </c>
      <c r="P1730" s="578">
        <v>0</v>
      </c>
      <c r="Q1730" s="579">
        <v>0</v>
      </c>
      <c r="R1730" s="580">
        <v>0.88200000000000001</v>
      </c>
    </row>
    <row r="1731" spans="1:18" s="306" customFormat="1" ht="12.75" customHeight="1" x14ac:dyDescent="0.25">
      <c r="A1731" s="565">
        <v>66138</v>
      </c>
      <c r="B1731" s="566" t="s">
        <v>1990</v>
      </c>
      <c r="C1731" s="567"/>
      <c r="D1731" s="568" t="s">
        <v>3791</v>
      </c>
      <c r="E1731" s="569" t="s">
        <v>900</v>
      </c>
      <c r="F1731" s="570" t="s">
        <v>901</v>
      </c>
      <c r="G1731" s="570"/>
      <c r="H1731" s="571">
        <v>43276</v>
      </c>
      <c r="I1731" s="572" t="s">
        <v>162</v>
      </c>
      <c r="J1731" s="573" t="s">
        <v>105</v>
      </c>
      <c r="K1731" s="574" t="s">
        <v>112</v>
      </c>
      <c r="L1731" s="575" t="s">
        <v>106</v>
      </c>
      <c r="M1731" s="575" t="s">
        <v>107</v>
      </c>
      <c r="N1731" s="576"/>
      <c r="O1731" s="577">
        <v>4.45</v>
      </c>
      <c r="P1731" s="578">
        <v>0</v>
      </c>
      <c r="Q1731" s="579">
        <v>0</v>
      </c>
      <c r="R1731" s="580">
        <v>2.274</v>
      </c>
    </row>
    <row r="1732" spans="1:18" s="306" customFormat="1" ht="12.75" customHeight="1" x14ac:dyDescent="0.25">
      <c r="A1732" s="565">
        <v>66139</v>
      </c>
      <c r="B1732" s="566" t="s">
        <v>1991</v>
      </c>
      <c r="C1732" s="567"/>
      <c r="D1732" s="568" t="s">
        <v>3791</v>
      </c>
      <c r="E1732" s="569" t="s">
        <v>900</v>
      </c>
      <c r="F1732" s="570" t="s">
        <v>901</v>
      </c>
      <c r="G1732" s="570"/>
      <c r="H1732" s="571">
        <v>43276</v>
      </c>
      <c r="I1732" s="572" t="s">
        <v>162</v>
      </c>
      <c r="J1732" s="573" t="s">
        <v>105</v>
      </c>
      <c r="K1732" s="574" t="s">
        <v>102</v>
      </c>
      <c r="L1732" s="575" t="s">
        <v>106</v>
      </c>
      <c r="M1732" s="575" t="s">
        <v>107</v>
      </c>
      <c r="N1732" s="576"/>
      <c r="O1732" s="577">
        <v>1.48</v>
      </c>
      <c r="P1732" s="578">
        <v>0</v>
      </c>
      <c r="Q1732" s="579">
        <v>0</v>
      </c>
      <c r="R1732" s="580">
        <v>0.82899999999999996</v>
      </c>
    </row>
    <row r="1733" spans="1:18" s="306" customFormat="1" ht="12.75" customHeight="1" x14ac:dyDescent="0.25">
      <c r="A1733" s="565">
        <v>66140</v>
      </c>
      <c r="B1733" s="566" t="s">
        <v>1992</v>
      </c>
      <c r="C1733" s="567">
        <v>40746</v>
      </c>
      <c r="D1733" s="568" t="s">
        <v>2806</v>
      </c>
      <c r="E1733" s="569" t="s">
        <v>900</v>
      </c>
      <c r="F1733" s="570" t="s">
        <v>901</v>
      </c>
      <c r="G1733" s="570"/>
      <c r="H1733" s="571">
        <v>43276</v>
      </c>
      <c r="I1733" s="572" t="s">
        <v>162</v>
      </c>
      <c r="J1733" s="573" t="s">
        <v>105</v>
      </c>
      <c r="K1733" s="574" t="s">
        <v>102</v>
      </c>
      <c r="L1733" s="575" t="s">
        <v>106</v>
      </c>
      <c r="M1733" s="575" t="s">
        <v>107</v>
      </c>
      <c r="N1733" s="576"/>
      <c r="O1733" s="577">
        <v>2</v>
      </c>
      <c r="P1733" s="578">
        <v>0</v>
      </c>
      <c r="Q1733" s="579">
        <v>0</v>
      </c>
      <c r="R1733" s="580">
        <v>1.2410000000000001</v>
      </c>
    </row>
    <row r="1734" spans="1:18" s="306" customFormat="1" ht="12.75" customHeight="1" x14ac:dyDescent="0.25">
      <c r="A1734" s="565">
        <v>66141</v>
      </c>
      <c r="B1734" s="566" t="s">
        <v>1993</v>
      </c>
      <c r="C1734" s="567">
        <v>40749</v>
      </c>
      <c r="D1734" s="568" t="s">
        <v>2808</v>
      </c>
      <c r="E1734" s="569" t="s">
        <v>900</v>
      </c>
      <c r="F1734" s="570" t="s">
        <v>901</v>
      </c>
      <c r="G1734" s="570"/>
      <c r="H1734" s="571">
        <v>43276</v>
      </c>
      <c r="I1734" s="572" t="s">
        <v>162</v>
      </c>
      <c r="J1734" s="573" t="s">
        <v>105</v>
      </c>
      <c r="K1734" s="574" t="s">
        <v>102</v>
      </c>
      <c r="L1734" s="575" t="s">
        <v>106</v>
      </c>
      <c r="M1734" s="575" t="s">
        <v>107</v>
      </c>
      <c r="N1734" s="576"/>
      <c r="O1734" s="577">
        <v>2</v>
      </c>
      <c r="P1734" s="578">
        <v>0</v>
      </c>
      <c r="Q1734" s="579">
        <v>0</v>
      </c>
      <c r="R1734" s="580">
        <v>1.1879999999999999</v>
      </c>
    </row>
    <row r="1735" spans="1:18" s="306" customFormat="1" ht="12.75" customHeight="1" x14ac:dyDescent="0.25">
      <c r="A1735" s="565">
        <v>66149</v>
      </c>
      <c r="B1735" s="566" t="s">
        <v>4100</v>
      </c>
      <c r="C1735" s="567"/>
      <c r="D1735" s="568" t="s">
        <v>3791</v>
      </c>
      <c r="E1735" s="569" t="s">
        <v>900</v>
      </c>
      <c r="F1735" s="570" t="s">
        <v>901</v>
      </c>
      <c r="G1735" s="570"/>
      <c r="H1735" s="571">
        <v>43279</v>
      </c>
      <c r="I1735" s="572" t="s">
        <v>537</v>
      </c>
      <c r="J1735" s="573" t="s">
        <v>105</v>
      </c>
      <c r="K1735" s="574" t="s">
        <v>128</v>
      </c>
      <c r="L1735" s="575" t="s">
        <v>260</v>
      </c>
      <c r="M1735" s="575" t="s">
        <v>261</v>
      </c>
      <c r="N1735" s="576"/>
      <c r="O1735" s="577">
        <v>6.7000000000000004E-2</v>
      </c>
      <c r="P1735" s="578">
        <v>0</v>
      </c>
      <c r="Q1735" s="579">
        <v>0</v>
      </c>
      <c r="R1735" s="580">
        <v>0</v>
      </c>
    </row>
    <row r="1736" spans="1:18" s="306" customFormat="1" ht="12.75" customHeight="1" x14ac:dyDescent="0.25">
      <c r="A1736" s="565">
        <v>66150</v>
      </c>
      <c r="B1736" s="566" t="s">
        <v>1994</v>
      </c>
      <c r="C1736" s="567"/>
      <c r="D1736" s="568" t="s">
        <v>3791</v>
      </c>
      <c r="E1736" s="569" t="s">
        <v>900</v>
      </c>
      <c r="F1736" s="570" t="s">
        <v>901</v>
      </c>
      <c r="G1736" s="570"/>
      <c r="H1736" s="571">
        <v>43279</v>
      </c>
      <c r="I1736" s="572" t="s">
        <v>537</v>
      </c>
      <c r="J1736" s="573" t="s">
        <v>105</v>
      </c>
      <c r="K1736" s="574" t="s">
        <v>84</v>
      </c>
      <c r="L1736" s="575" t="s">
        <v>163</v>
      </c>
      <c r="M1736" s="575" t="s">
        <v>107</v>
      </c>
      <c r="N1736" s="576"/>
      <c r="O1736" s="577">
        <v>0.1</v>
      </c>
      <c r="P1736" s="578">
        <v>0</v>
      </c>
      <c r="Q1736" s="579">
        <v>0</v>
      </c>
      <c r="R1736" s="580">
        <v>0</v>
      </c>
    </row>
    <row r="1737" spans="1:18" s="306" customFormat="1" ht="12.75" customHeight="1" x14ac:dyDescent="0.25">
      <c r="A1737" s="565">
        <v>66159</v>
      </c>
      <c r="B1737" s="566" t="s">
        <v>1995</v>
      </c>
      <c r="C1737" s="567"/>
      <c r="D1737" s="568" t="s">
        <v>3791</v>
      </c>
      <c r="E1737" s="569" t="s">
        <v>900</v>
      </c>
      <c r="F1737" s="570" t="s">
        <v>901</v>
      </c>
      <c r="G1737" s="570"/>
      <c r="H1737" s="571">
        <v>43280</v>
      </c>
      <c r="I1737" s="572" t="s">
        <v>537</v>
      </c>
      <c r="J1737" s="573" t="s">
        <v>105</v>
      </c>
      <c r="K1737" s="574" t="s">
        <v>140</v>
      </c>
      <c r="L1737" s="575" t="s">
        <v>195</v>
      </c>
      <c r="M1737" s="575" t="s">
        <v>195</v>
      </c>
      <c r="N1737" s="576"/>
      <c r="O1737" s="577">
        <v>0.32300000000000001</v>
      </c>
      <c r="P1737" s="578">
        <v>0</v>
      </c>
      <c r="Q1737" s="579">
        <v>0</v>
      </c>
      <c r="R1737" s="580">
        <v>0</v>
      </c>
    </row>
    <row r="1738" spans="1:18" s="306" customFormat="1" ht="12.75" customHeight="1" x14ac:dyDescent="0.25">
      <c r="A1738" s="565">
        <v>66160</v>
      </c>
      <c r="B1738" s="566" t="s">
        <v>1996</v>
      </c>
      <c r="C1738" s="567"/>
      <c r="D1738" s="568" t="s">
        <v>3791</v>
      </c>
      <c r="E1738" s="569" t="s">
        <v>900</v>
      </c>
      <c r="F1738" s="570" t="s">
        <v>901</v>
      </c>
      <c r="G1738" s="570"/>
      <c r="H1738" s="571">
        <v>43280</v>
      </c>
      <c r="I1738" s="572" t="s">
        <v>537</v>
      </c>
      <c r="J1738" s="573" t="s">
        <v>105</v>
      </c>
      <c r="K1738" s="574" t="s">
        <v>179</v>
      </c>
      <c r="L1738" s="575" t="s">
        <v>195</v>
      </c>
      <c r="M1738" s="575" t="s">
        <v>195</v>
      </c>
      <c r="N1738" s="576"/>
      <c r="O1738" s="577">
        <v>0.24</v>
      </c>
      <c r="P1738" s="578">
        <v>0</v>
      </c>
      <c r="Q1738" s="579">
        <v>0</v>
      </c>
      <c r="R1738" s="580">
        <v>6.4000000000000001E-2</v>
      </c>
    </row>
    <row r="1739" spans="1:18" s="306" customFormat="1" ht="12.75" customHeight="1" x14ac:dyDescent="0.25">
      <c r="A1739" s="565">
        <v>66162</v>
      </c>
      <c r="B1739" s="566" t="s">
        <v>1997</v>
      </c>
      <c r="C1739" s="567">
        <v>38963</v>
      </c>
      <c r="D1739" s="568" t="s">
        <v>2763</v>
      </c>
      <c r="E1739" s="569" t="s">
        <v>900</v>
      </c>
      <c r="F1739" s="570" t="s">
        <v>901</v>
      </c>
      <c r="G1739" s="570"/>
      <c r="H1739" s="571">
        <v>43290</v>
      </c>
      <c r="I1739" s="572" t="s">
        <v>902</v>
      </c>
      <c r="J1739" s="573" t="s">
        <v>105</v>
      </c>
      <c r="K1739" s="574" t="s">
        <v>124</v>
      </c>
      <c r="L1739" s="575" t="s">
        <v>106</v>
      </c>
      <c r="M1739" s="575" t="s">
        <v>107</v>
      </c>
      <c r="N1739" s="576"/>
      <c r="O1739" s="577">
        <v>0.98399999999999999</v>
      </c>
      <c r="P1739" s="578">
        <v>0</v>
      </c>
      <c r="Q1739" s="579">
        <v>0</v>
      </c>
      <c r="R1739" s="580">
        <v>0.54</v>
      </c>
    </row>
    <row r="1740" spans="1:18" s="306" customFormat="1" ht="12.75" customHeight="1" x14ac:dyDescent="0.25">
      <c r="A1740" s="565">
        <v>66163</v>
      </c>
      <c r="B1740" s="566" t="s">
        <v>1998</v>
      </c>
      <c r="C1740" s="567"/>
      <c r="D1740" s="568" t="s">
        <v>3791</v>
      </c>
      <c r="E1740" s="569" t="s">
        <v>900</v>
      </c>
      <c r="F1740" s="570" t="s">
        <v>901</v>
      </c>
      <c r="G1740" s="570"/>
      <c r="H1740" s="571">
        <v>43290</v>
      </c>
      <c r="I1740" s="572" t="s">
        <v>537</v>
      </c>
      <c r="J1740" s="573" t="s">
        <v>105</v>
      </c>
      <c r="K1740" s="574" t="s">
        <v>179</v>
      </c>
      <c r="L1740" s="575" t="s">
        <v>92</v>
      </c>
      <c r="M1740" s="575" t="s">
        <v>195</v>
      </c>
      <c r="N1740" s="576"/>
      <c r="O1740" s="577">
        <v>0.192</v>
      </c>
      <c r="P1740" s="578">
        <v>0</v>
      </c>
      <c r="Q1740" s="579">
        <v>0</v>
      </c>
      <c r="R1740" s="580">
        <v>7.1999999999999995E-2</v>
      </c>
    </row>
    <row r="1741" spans="1:18" s="306" customFormat="1" ht="12.75" customHeight="1" x14ac:dyDescent="0.25">
      <c r="A1741" s="565">
        <v>66164</v>
      </c>
      <c r="B1741" s="566" t="s">
        <v>1999</v>
      </c>
      <c r="C1741" s="567"/>
      <c r="D1741" s="568" t="s">
        <v>3791</v>
      </c>
      <c r="E1741" s="569" t="s">
        <v>900</v>
      </c>
      <c r="F1741" s="570" t="s">
        <v>901</v>
      </c>
      <c r="G1741" s="570"/>
      <c r="H1741" s="571">
        <v>43291</v>
      </c>
      <c r="I1741" s="572" t="s">
        <v>537</v>
      </c>
      <c r="J1741" s="573" t="s">
        <v>105</v>
      </c>
      <c r="K1741" s="574" t="s">
        <v>179</v>
      </c>
      <c r="L1741" s="575" t="s">
        <v>195</v>
      </c>
      <c r="M1741" s="575" t="s">
        <v>195</v>
      </c>
      <c r="N1741" s="576"/>
      <c r="O1741" s="577">
        <v>0.192</v>
      </c>
      <c r="P1741" s="578">
        <v>0</v>
      </c>
      <c r="Q1741" s="579">
        <v>0</v>
      </c>
      <c r="R1741" s="580">
        <v>5.8000000000000003E-2</v>
      </c>
    </row>
    <row r="1742" spans="1:18" s="306" customFormat="1" ht="12.75" customHeight="1" x14ac:dyDescent="0.25">
      <c r="A1742" s="565">
        <v>66167</v>
      </c>
      <c r="B1742" s="566" t="s">
        <v>4101</v>
      </c>
      <c r="C1742" s="567"/>
      <c r="D1742" s="568" t="s">
        <v>3791</v>
      </c>
      <c r="E1742" s="569" t="s">
        <v>900</v>
      </c>
      <c r="F1742" s="570" t="s">
        <v>901</v>
      </c>
      <c r="G1742" s="570"/>
      <c r="H1742" s="571">
        <v>43294</v>
      </c>
      <c r="I1742" s="572" t="s">
        <v>537</v>
      </c>
      <c r="J1742" s="573" t="s">
        <v>105</v>
      </c>
      <c r="K1742" s="574" t="s">
        <v>128</v>
      </c>
      <c r="L1742" s="575" t="s">
        <v>260</v>
      </c>
      <c r="M1742" s="575" t="s">
        <v>261</v>
      </c>
      <c r="N1742" s="576"/>
      <c r="O1742" s="577">
        <v>0.752</v>
      </c>
      <c r="P1742" s="578">
        <v>0</v>
      </c>
      <c r="Q1742" s="579">
        <v>0</v>
      </c>
      <c r="R1742" s="580">
        <v>0</v>
      </c>
    </row>
    <row r="1743" spans="1:18" s="306" customFormat="1" ht="12.75" customHeight="1" x14ac:dyDescent="0.25">
      <c r="A1743" s="565">
        <v>66168</v>
      </c>
      <c r="B1743" s="566" t="s">
        <v>2000</v>
      </c>
      <c r="C1743" s="567"/>
      <c r="D1743" s="568" t="s">
        <v>3791</v>
      </c>
      <c r="E1743" s="569" t="s">
        <v>900</v>
      </c>
      <c r="F1743" s="570" t="s">
        <v>901</v>
      </c>
      <c r="G1743" s="570"/>
      <c r="H1743" s="571">
        <v>43291</v>
      </c>
      <c r="I1743" s="572" t="s">
        <v>534</v>
      </c>
      <c r="J1743" s="573" t="s">
        <v>92</v>
      </c>
      <c r="K1743" s="574" t="s">
        <v>128</v>
      </c>
      <c r="L1743" s="575" t="s">
        <v>92</v>
      </c>
      <c r="M1743" s="575" t="s">
        <v>92</v>
      </c>
      <c r="N1743" s="576"/>
      <c r="O1743" s="577">
        <v>3.5999999999999997E-2</v>
      </c>
      <c r="P1743" s="578">
        <v>0</v>
      </c>
      <c r="Q1743" s="579">
        <v>0</v>
      </c>
      <c r="R1743" s="580">
        <v>0</v>
      </c>
    </row>
    <row r="1744" spans="1:18" s="306" customFormat="1" ht="12.75" customHeight="1" x14ac:dyDescent="0.25">
      <c r="A1744" s="565">
        <v>66169</v>
      </c>
      <c r="B1744" s="566" t="s">
        <v>2001</v>
      </c>
      <c r="C1744" s="567"/>
      <c r="D1744" s="568" t="s">
        <v>3791</v>
      </c>
      <c r="E1744" s="569" t="s">
        <v>900</v>
      </c>
      <c r="F1744" s="570" t="s">
        <v>901</v>
      </c>
      <c r="G1744" s="570"/>
      <c r="H1744" s="571">
        <v>43291</v>
      </c>
      <c r="I1744" s="572" t="s">
        <v>537</v>
      </c>
      <c r="J1744" s="573" t="s">
        <v>105</v>
      </c>
      <c r="K1744" s="574" t="s">
        <v>140</v>
      </c>
      <c r="L1744" s="575" t="s">
        <v>195</v>
      </c>
      <c r="M1744" s="575" t="s">
        <v>195</v>
      </c>
      <c r="N1744" s="576"/>
      <c r="O1744" s="577">
        <v>0.54</v>
      </c>
      <c r="P1744" s="578">
        <v>0</v>
      </c>
      <c r="Q1744" s="579">
        <v>0</v>
      </c>
      <c r="R1744" s="580">
        <v>0.30199999999999999</v>
      </c>
    </row>
    <row r="1745" spans="1:18" s="306" customFormat="1" ht="12.75" customHeight="1" x14ac:dyDescent="0.25">
      <c r="A1745" s="565">
        <v>66170</v>
      </c>
      <c r="B1745" s="566" t="s">
        <v>2002</v>
      </c>
      <c r="C1745" s="567"/>
      <c r="D1745" s="568" t="s">
        <v>3791</v>
      </c>
      <c r="E1745" s="569" t="s">
        <v>900</v>
      </c>
      <c r="F1745" s="570" t="s">
        <v>901</v>
      </c>
      <c r="G1745" s="570"/>
      <c r="H1745" s="571">
        <v>43291</v>
      </c>
      <c r="I1745" s="572" t="s">
        <v>534</v>
      </c>
      <c r="J1745" s="573" t="s">
        <v>92</v>
      </c>
      <c r="K1745" s="574" t="s">
        <v>93</v>
      </c>
      <c r="L1745" s="575" t="s">
        <v>92</v>
      </c>
      <c r="M1745" s="575" t="s">
        <v>92</v>
      </c>
      <c r="N1745" s="576"/>
      <c r="O1745" s="577">
        <v>0.216</v>
      </c>
      <c r="P1745" s="578">
        <v>0</v>
      </c>
      <c r="Q1745" s="579">
        <v>0</v>
      </c>
      <c r="R1745" s="580">
        <v>4.7E-2</v>
      </c>
    </row>
    <row r="1746" spans="1:18" s="306" customFormat="1" ht="12.75" customHeight="1" x14ac:dyDescent="0.25">
      <c r="A1746" s="565">
        <v>66180</v>
      </c>
      <c r="B1746" s="566" t="s">
        <v>4102</v>
      </c>
      <c r="C1746" s="567"/>
      <c r="D1746" s="568" t="s">
        <v>3791</v>
      </c>
      <c r="E1746" s="569" t="s">
        <v>900</v>
      </c>
      <c r="F1746" s="570" t="s">
        <v>901</v>
      </c>
      <c r="G1746" s="570"/>
      <c r="H1746" s="571">
        <v>43300</v>
      </c>
      <c r="I1746" s="572" t="s">
        <v>537</v>
      </c>
      <c r="J1746" s="573" t="s">
        <v>105</v>
      </c>
      <c r="K1746" s="574" t="s">
        <v>84</v>
      </c>
      <c r="L1746" s="575" t="s">
        <v>163</v>
      </c>
      <c r="M1746" s="575" t="s">
        <v>107</v>
      </c>
      <c r="N1746" s="576"/>
      <c r="O1746" s="577">
        <v>0.15</v>
      </c>
      <c r="P1746" s="578">
        <v>0</v>
      </c>
      <c r="Q1746" s="579">
        <v>0</v>
      </c>
      <c r="R1746" s="580">
        <v>0</v>
      </c>
    </row>
    <row r="1747" spans="1:18" s="306" customFormat="1" ht="12.75" customHeight="1" x14ac:dyDescent="0.25">
      <c r="A1747" s="565">
        <v>66188</v>
      </c>
      <c r="B1747" s="566" t="s">
        <v>2003</v>
      </c>
      <c r="C1747" s="567"/>
      <c r="D1747" s="568" t="s">
        <v>3791</v>
      </c>
      <c r="E1747" s="569" t="s">
        <v>900</v>
      </c>
      <c r="F1747" s="570" t="s">
        <v>901</v>
      </c>
      <c r="G1747" s="570"/>
      <c r="H1747" s="571">
        <v>43307</v>
      </c>
      <c r="I1747" s="572" t="s">
        <v>537</v>
      </c>
      <c r="J1747" s="573" t="s">
        <v>105</v>
      </c>
      <c r="K1747" s="574" t="s">
        <v>390</v>
      </c>
      <c r="L1747" s="575" t="s">
        <v>195</v>
      </c>
      <c r="M1747" s="575" t="s">
        <v>195</v>
      </c>
      <c r="N1747" s="576"/>
      <c r="O1747" s="577">
        <v>0.65</v>
      </c>
      <c r="P1747" s="578">
        <v>0</v>
      </c>
      <c r="Q1747" s="579">
        <v>0</v>
      </c>
      <c r="R1747" s="580">
        <v>0.318</v>
      </c>
    </row>
    <row r="1748" spans="1:18" s="306" customFormat="1" ht="12.75" customHeight="1" x14ac:dyDescent="0.25">
      <c r="A1748" s="565">
        <v>66189</v>
      </c>
      <c r="B1748" s="566" t="s">
        <v>4103</v>
      </c>
      <c r="C1748" s="567"/>
      <c r="D1748" s="568" t="s">
        <v>3791</v>
      </c>
      <c r="E1748" s="569" t="s">
        <v>900</v>
      </c>
      <c r="F1748" s="570" t="s">
        <v>901</v>
      </c>
      <c r="G1748" s="570"/>
      <c r="H1748" s="571">
        <v>43307</v>
      </c>
      <c r="I1748" s="572" t="s">
        <v>537</v>
      </c>
      <c r="J1748" s="573" t="s">
        <v>105</v>
      </c>
      <c r="K1748" s="574" t="s">
        <v>179</v>
      </c>
      <c r="L1748" s="575" t="s">
        <v>195</v>
      </c>
      <c r="M1748" s="575" t="s">
        <v>195</v>
      </c>
      <c r="N1748" s="576"/>
      <c r="O1748" s="577">
        <v>0.14399999999999999</v>
      </c>
      <c r="P1748" s="578">
        <v>0</v>
      </c>
      <c r="Q1748" s="579">
        <v>0</v>
      </c>
      <c r="R1748" s="580">
        <v>0</v>
      </c>
    </row>
    <row r="1749" spans="1:18" s="306" customFormat="1" ht="12.75" customHeight="1" x14ac:dyDescent="0.25">
      <c r="A1749" s="565">
        <v>66190</v>
      </c>
      <c r="B1749" s="566" t="s">
        <v>4104</v>
      </c>
      <c r="C1749" s="567"/>
      <c r="D1749" s="568" t="s">
        <v>3791</v>
      </c>
      <c r="E1749" s="569" t="s">
        <v>900</v>
      </c>
      <c r="F1749" s="570" t="s">
        <v>901</v>
      </c>
      <c r="G1749" s="570"/>
      <c r="H1749" s="571">
        <v>43307</v>
      </c>
      <c r="I1749" s="572" t="s">
        <v>537</v>
      </c>
      <c r="J1749" s="573" t="s">
        <v>105</v>
      </c>
      <c r="K1749" s="574" t="s">
        <v>140</v>
      </c>
      <c r="L1749" s="575" t="s">
        <v>195</v>
      </c>
      <c r="M1749" s="575" t="s">
        <v>195</v>
      </c>
      <c r="N1749" s="576"/>
      <c r="O1749" s="577">
        <v>0.153</v>
      </c>
      <c r="P1749" s="578">
        <v>0</v>
      </c>
      <c r="Q1749" s="579">
        <v>0</v>
      </c>
      <c r="R1749" s="580">
        <v>0</v>
      </c>
    </row>
    <row r="1750" spans="1:18" s="306" customFormat="1" ht="12.75" customHeight="1" x14ac:dyDescent="0.25">
      <c r="A1750" s="565">
        <v>66193</v>
      </c>
      <c r="B1750" s="566" t="s">
        <v>4105</v>
      </c>
      <c r="C1750" s="567"/>
      <c r="D1750" s="568" t="s">
        <v>3791</v>
      </c>
      <c r="E1750" s="569" t="s">
        <v>900</v>
      </c>
      <c r="F1750" s="570" t="s">
        <v>901</v>
      </c>
      <c r="G1750" s="570"/>
      <c r="H1750" s="571">
        <v>43307</v>
      </c>
      <c r="I1750" s="572" t="s">
        <v>537</v>
      </c>
      <c r="J1750" s="573" t="s">
        <v>105</v>
      </c>
      <c r="K1750" s="574" t="s">
        <v>140</v>
      </c>
      <c r="L1750" s="575" t="s">
        <v>195</v>
      </c>
      <c r="M1750" s="575" t="s">
        <v>195</v>
      </c>
      <c r="N1750" s="576"/>
      <c r="O1750" s="577">
        <v>7.1999999999999995E-2</v>
      </c>
      <c r="P1750" s="578">
        <v>0</v>
      </c>
      <c r="Q1750" s="579">
        <v>0</v>
      </c>
      <c r="R1750" s="580">
        <v>0</v>
      </c>
    </row>
    <row r="1751" spans="1:18" s="306" customFormat="1" ht="12.75" customHeight="1" x14ac:dyDescent="0.25">
      <c r="A1751" s="565">
        <v>66197</v>
      </c>
      <c r="B1751" s="566" t="s">
        <v>2004</v>
      </c>
      <c r="C1751" s="567">
        <v>38888</v>
      </c>
      <c r="D1751" s="568" t="s">
        <v>2756</v>
      </c>
      <c r="E1751" s="569" t="s">
        <v>900</v>
      </c>
      <c r="F1751" s="570" t="s">
        <v>901</v>
      </c>
      <c r="G1751" s="570"/>
      <c r="H1751" s="571">
        <v>43307</v>
      </c>
      <c r="I1751" s="572" t="s">
        <v>537</v>
      </c>
      <c r="J1751" s="573" t="s">
        <v>105</v>
      </c>
      <c r="K1751" s="574" t="s">
        <v>84</v>
      </c>
      <c r="L1751" s="575" t="s">
        <v>163</v>
      </c>
      <c r="M1751" s="575" t="s">
        <v>107</v>
      </c>
      <c r="N1751" s="576"/>
      <c r="O1751" s="577">
        <v>1</v>
      </c>
      <c r="P1751" s="578">
        <v>0</v>
      </c>
      <c r="Q1751" s="579">
        <v>0</v>
      </c>
      <c r="R1751" s="580">
        <v>0.215</v>
      </c>
    </row>
    <row r="1752" spans="1:18" s="306" customFormat="1" ht="12.75" customHeight="1" x14ac:dyDescent="0.25">
      <c r="A1752" s="565">
        <v>66198</v>
      </c>
      <c r="B1752" s="566" t="s">
        <v>2005</v>
      </c>
      <c r="C1752" s="567">
        <v>38889</v>
      </c>
      <c r="D1752" s="568" t="s">
        <v>2757</v>
      </c>
      <c r="E1752" s="569" t="s">
        <v>900</v>
      </c>
      <c r="F1752" s="570" t="s">
        <v>901</v>
      </c>
      <c r="G1752" s="570"/>
      <c r="H1752" s="571">
        <v>43307</v>
      </c>
      <c r="I1752" s="572" t="s">
        <v>537</v>
      </c>
      <c r="J1752" s="573" t="s">
        <v>105</v>
      </c>
      <c r="K1752" s="574" t="s">
        <v>84</v>
      </c>
      <c r="L1752" s="575" t="s">
        <v>163</v>
      </c>
      <c r="M1752" s="575" t="s">
        <v>107</v>
      </c>
      <c r="N1752" s="576"/>
      <c r="O1752" s="577">
        <v>1</v>
      </c>
      <c r="P1752" s="578">
        <v>0</v>
      </c>
      <c r="Q1752" s="579">
        <v>0</v>
      </c>
      <c r="R1752" s="580">
        <v>0.249</v>
      </c>
    </row>
    <row r="1753" spans="1:18" s="306" customFormat="1" ht="12.75" customHeight="1" x14ac:dyDescent="0.25">
      <c r="A1753" s="565">
        <v>66199</v>
      </c>
      <c r="B1753" s="566" t="s">
        <v>2006</v>
      </c>
      <c r="C1753" s="567"/>
      <c r="D1753" s="568" t="s">
        <v>3791</v>
      </c>
      <c r="E1753" s="569" t="s">
        <v>900</v>
      </c>
      <c r="F1753" s="570" t="s">
        <v>901</v>
      </c>
      <c r="G1753" s="570"/>
      <c r="H1753" s="571">
        <v>43307</v>
      </c>
      <c r="I1753" s="572" t="s">
        <v>534</v>
      </c>
      <c r="J1753" s="573" t="s">
        <v>92</v>
      </c>
      <c r="K1753" s="574" t="s">
        <v>93</v>
      </c>
      <c r="L1753" s="575" t="s">
        <v>92</v>
      </c>
      <c r="M1753" s="575" t="s">
        <v>92</v>
      </c>
      <c r="N1753" s="576"/>
      <c r="O1753" s="577">
        <v>4.5999999999999999E-2</v>
      </c>
      <c r="P1753" s="578">
        <v>0</v>
      </c>
      <c r="Q1753" s="579">
        <v>0</v>
      </c>
      <c r="R1753" s="580">
        <v>4.0000000000000001E-3</v>
      </c>
    </row>
    <row r="1754" spans="1:18" s="306" customFormat="1" ht="12.75" customHeight="1" x14ac:dyDescent="0.25">
      <c r="A1754" s="565">
        <v>66201</v>
      </c>
      <c r="B1754" s="566" t="s">
        <v>2007</v>
      </c>
      <c r="C1754" s="567"/>
      <c r="D1754" s="568" t="s">
        <v>3791</v>
      </c>
      <c r="E1754" s="569" t="s">
        <v>900</v>
      </c>
      <c r="F1754" s="570" t="s">
        <v>901</v>
      </c>
      <c r="G1754" s="570"/>
      <c r="H1754" s="571">
        <v>43307</v>
      </c>
      <c r="I1754" s="572" t="s">
        <v>537</v>
      </c>
      <c r="J1754" s="573" t="s">
        <v>105</v>
      </c>
      <c r="K1754" s="574" t="s">
        <v>179</v>
      </c>
      <c r="L1754" s="575" t="s">
        <v>92</v>
      </c>
      <c r="M1754" s="575" t="s">
        <v>195</v>
      </c>
      <c r="N1754" s="576"/>
      <c r="O1754" s="577">
        <v>0.16800000000000001</v>
      </c>
      <c r="P1754" s="578">
        <v>0</v>
      </c>
      <c r="Q1754" s="579">
        <v>0</v>
      </c>
      <c r="R1754" s="580">
        <v>3.7999999999999999E-2</v>
      </c>
    </row>
    <row r="1755" spans="1:18" s="306" customFormat="1" ht="12.75" customHeight="1" x14ac:dyDescent="0.25">
      <c r="A1755" s="565">
        <v>66213</v>
      </c>
      <c r="B1755" s="566" t="s">
        <v>2008</v>
      </c>
      <c r="C1755" s="567"/>
      <c r="D1755" s="568" t="s">
        <v>3791</v>
      </c>
      <c r="E1755" s="569" t="s">
        <v>900</v>
      </c>
      <c r="F1755" s="570" t="s">
        <v>901</v>
      </c>
      <c r="G1755" s="570"/>
      <c r="H1755" s="571">
        <v>43313</v>
      </c>
      <c r="I1755" s="572" t="s">
        <v>537</v>
      </c>
      <c r="J1755" s="573" t="s">
        <v>105</v>
      </c>
      <c r="K1755" s="574" t="s">
        <v>128</v>
      </c>
      <c r="L1755" s="575" t="s">
        <v>260</v>
      </c>
      <c r="M1755" s="575" t="s">
        <v>261</v>
      </c>
      <c r="N1755" s="576"/>
      <c r="O1755" s="577">
        <v>0.2</v>
      </c>
      <c r="P1755" s="578">
        <v>0</v>
      </c>
      <c r="Q1755" s="579">
        <v>0</v>
      </c>
      <c r="R1755" s="580">
        <v>0</v>
      </c>
    </row>
    <row r="1756" spans="1:18" s="306" customFormat="1" ht="12.75" customHeight="1" x14ac:dyDescent="0.25">
      <c r="A1756" s="565">
        <v>66221</v>
      </c>
      <c r="B1756" s="566" t="s">
        <v>2009</v>
      </c>
      <c r="C1756" s="567">
        <v>41080</v>
      </c>
      <c r="D1756" s="568" t="s">
        <v>3050</v>
      </c>
      <c r="E1756" s="569" t="s">
        <v>900</v>
      </c>
      <c r="F1756" s="570" t="s">
        <v>901</v>
      </c>
      <c r="G1756" s="570"/>
      <c r="H1756" s="571">
        <v>43314</v>
      </c>
      <c r="I1756" s="572" t="s">
        <v>537</v>
      </c>
      <c r="J1756" s="573" t="s">
        <v>105</v>
      </c>
      <c r="K1756" s="574" t="s">
        <v>112</v>
      </c>
      <c r="L1756" s="575" t="s">
        <v>106</v>
      </c>
      <c r="M1756" s="575" t="s">
        <v>107</v>
      </c>
      <c r="N1756" s="576"/>
      <c r="O1756" s="577">
        <v>0.57599999999999996</v>
      </c>
      <c r="P1756" s="578">
        <v>1.2E-2</v>
      </c>
      <c r="Q1756" s="579">
        <v>1.2E-2</v>
      </c>
      <c r="R1756" s="580">
        <v>0.309</v>
      </c>
    </row>
    <row r="1757" spans="1:18" s="306" customFormat="1" ht="12.75" customHeight="1" x14ac:dyDescent="0.25">
      <c r="A1757" s="565">
        <v>66230</v>
      </c>
      <c r="B1757" s="566" t="s">
        <v>2010</v>
      </c>
      <c r="C1757" s="567">
        <v>40675</v>
      </c>
      <c r="D1757" s="568" t="s">
        <v>2795</v>
      </c>
      <c r="E1757" s="569" t="s">
        <v>900</v>
      </c>
      <c r="F1757" s="570" t="s">
        <v>901</v>
      </c>
      <c r="G1757" s="570"/>
      <c r="H1757" s="571">
        <v>43320</v>
      </c>
      <c r="I1757" s="572" t="s">
        <v>534</v>
      </c>
      <c r="J1757" s="573" t="s">
        <v>92</v>
      </c>
      <c r="K1757" s="574" t="s">
        <v>128</v>
      </c>
      <c r="L1757" s="575" t="s">
        <v>92</v>
      </c>
      <c r="M1757" s="575" t="s">
        <v>92</v>
      </c>
      <c r="N1757" s="576"/>
      <c r="O1757" s="577">
        <v>0.216</v>
      </c>
      <c r="P1757" s="578">
        <v>0</v>
      </c>
      <c r="Q1757" s="579">
        <v>0</v>
      </c>
      <c r="R1757" s="580">
        <v>9.5000000000000001E-2</v>
      </c>
    </row>
    <row r="1758" spans="1:18" s="306" customFormat="1" ht="12.75" customHeight="1" x14ac:dyDescent="0.25">
      <c r="A1758" s="565">
        <v>66234</v>
      </c>
      <c r="B1758" s="566" t="s">
        <v>2011</v>
      </c>
      <c r="C1758" s="567">
        <v>1107</v>
      </c>
      <c r="D1758" s="568" t="s">
        <v>2012</v>
      </c>
      <c r="E1758" s="569" t="s">
        <v>143</v>
      </c>
      <c r="F1758" s="570" t="s">
        <v>193</v>
      </c>
      <c r="G1758" s="570" t="s">
        <v>144</v>
      </c>
      <c r="H1758" s="571">
        <v>27760</v>
      </c>
      <c r="I1758" s="572" t="s">
        <v>199</v>
      </c>
      <c r="J1758" s="573" t="s">
        <v>117</v>
      </c>
      <c r="K1758" s="574" t="s">
        <v>135</v>
      </c>
      <c r="L1758" s="575" t="s">
        <v>117</v>
      </c>
      <c r="M1758" s="575" t="s">
        <v>117</v>
      </c>
      <c r="N1758" s="576"/>
      <c r="O1758" s="577">
        <v>110.7</v>
      </c>
      <c r="P1758" s="578">
        <v>0</v>
      </c>
      <c r="Q1758" s="579">
        <v>0</v>
      </c>
      <c r="R1758" s="580">
        <v>0</v>
      </c>
    </row>
    <row r="1759" spans="1:18" s="306" customFormat="1" ht="12.75" customHeight="1" x14ac:dyDescent="0.25">
      <c r="A1759" s="565">
        <v>66236</v>
      </c>
      <c r="B1759" s="566" t="s">
        <v>2013</v>
      </c>
      <c r="C1759" s="567">
        <v>38700</v>
      </c>
      <c r="D1759" s="568" t="s">
        <v>3593</v>
      </c>
      <c r="E1759" s="569" t="s">
        <v>900</v>
      </c>
      <c r="F1759" s="570" t="s">
        <v>901</v>
      </c>
      <c r="G1759" s="570"/>
      <c r="H1759" s="571">
        <v>43322</v>
      </c>
      <c r="I1759" s="572" t="s">
        <v>537</v>
      </c>
      <c r="J1759" s="573" t="s">
        <v>105</v>
      </c>
      <c r="K1759" s="574" t="s">
        <v>124</v>
      </c>
      <c r="L1759" s="575" t="s">
        <v>106</v>
      </c>
      <c r="M1759" s="575" t="s">
        <v>107</v>
      </c>
      <c r="N1759" s="576"/>
      <c r="O1759" s="577">
        <v>1</v>
      </c>
      <c r="P1759" s="578">
        <v>0</v>
      </c>
      <c r="Q1759" s="579">
        <v>0</v>
      </c>
      <c r="R1759" s="580">
        <v>0.1</v>
      </c>
    </row>
    <row r="1760" spans="1:18" s="306" customFormat="1" ht="12.75" customHeight="1" x14ac:dyDescent="0.25">
      <c r="A1760" s="565">
        <v>66237</v>
      </c>
      <c r="B1760" s="566" t="s">
        <v>2014</v>
      </c>
      <c r="C1760" s="567">
        <v>41258</v>
      </c>
      <c r="D1760" s="568" t="s">
        <v>3183</v>
      </c>
      <c r="E1760" s="569" t="s">
        <v>900</v>
      </c>
      <c r="F1760" s="570" t="s">
        <v>901</v>
      </c>
      <c r="G1760" s="570"/>
      <c r="H1760" s="571">
        <v>43322</v>
      </c>
      <c r="I1760" s="572" t="s">
        <v>537</v>
      </c>
      <c r="J1760" s="573" t="s">
        <v>105</v>
      </c>
      <c r="K1760" s="574" t="s">
        <v>124</v>
      </c>
      <c r="L1760" s="575" t="s">
        <v>106</v>
      </c>
      <c r="M1760" s="575" t="s">
        <v>107</v>
      </c>
      <c r="N1760" s="576"/>
      <c r="O1760" s="577">
        <v>1</v>
      </c>
      <c r="P1760" s="578">
        <v>0</v>
      </c>
      <c r="Q1760" s="579">
        <v>0</v>
      </c>
      <c r="R1760" s="580">
        <v>0.61299999999999999</v>
      </c>
    </row>
    <row r="1761" spans="1:18" s="306" customFormat="1" ht="12.75" customHeight="1" x14ac:dyDescent="0.25">
      <c r="A1761" s="565">
        <v>66238</v>
      </c>
      <c r="B1761" s="566" t="s">
        <v>2015</v>
      </c>
      <c r="C1761" s="567">
        <v>41346</v>
      </c>
      <c r="D1761" s="568" t="s">
        <v>3251</v>
      </c>
      <c r="E1761" s="569" t="s">
        <v>900</v>
      </c>
      <c r="F1761" s="570" t="s">
        <v>901</v>
      </c>
      <c r="G1761" s="570"/>
      <c r="H1761" s="571">
        <v>43325</v>
      </c>
      <c r="I1761" s="572" t="s">
        <v>537</v>
      </c>
      <c r="J1761" s="573" t="s">
        <v>105</v>
      </c>
      <c r="K1761" s="574" t="s">
        <v>124</v>
      </c>
      <c r="L1761" s="575" t="s">
        <v>106</v>
      </c>
      <c r="M1761" s="575" t="s">
        <v>107</v>
      </c>
      <c r="N1761" s="576"/>
      <c r="O1761" s="577">
        <v>1</v>
      </c>
      <c r="P1761" s="578">
        <v>0</v>
      </c>
      <c r="Q1761" s="579">
        <v>0</v>
      </c>
      <c r="R1761" s="580">
        <v>0.6</v>
      </c>
    </row>
    <row r="1762" spans="1:18" s="306" customFormat="1" ht="12.75" customHeight="1" x14ac:dyDescent="0.25">
      <c r="A1762" s="565">
        <v>66239</v>
      </c>
      <c r="B1762" s="566" t="s">
        <v>2016</v>
      </c>
      <c r="C1762" s="567">
        <v>41257</v>
      </c>
      <c r="D1762" s="568" t="s">
        <v>3182</v>
      </c>
      <c r="E1762" s="569" t="s">
        <v>900</v>
      </c>
      <c r="F1762" s="570" t="s">
        <v>901</v>
      </c>
      <c r="G1762" s="570"/>
      <c r="H1762" s="571">
        <v>43325</v>
      </c>
      <c r="I1762" s="572" t="s">
        <v>537</v>
      </c>
      <c r="J1762" s="573" t="s">
        <v>105</v>
      </c>
      <c r="K1762" s="574" t="s">
        <v>124</v>
      </c>
      <c r="L1762" s="575" t="s">
        <v>106</v>
      </c>
      <c r="M1762" s="575" t="s">
        <v>107</v>
      </c>
      <c r="N1762" s="576"/>
      <c r="O1762" s="577">
        <v>1</v>
      </c>
      <c r="P1762" s="578">
        <v>0</v>
      </c>
      <c r="Q1762" s="579">
        <v>0</v>
      </c>
      <c r="R1762" s="580">
        <v>0.61099999999999999</v>
      </c>
    </row>
    <row r="1763" spans="1:18" s="306" customFormat="1" ht="12.75" customHeight="1" x14ac:dyDescent="0.25">
      <c r="A1763" s="565">
        <v>66240</v>
      </c>
      <c r="B1763" s="566" t="s">
        <v>3594</v>
      </c>
      <c r="C1763" s="567"/>
      <c r="D1763" s="568" t="s">
        <v>3791</v>
      </c>
      <c r="E1763" s="569" t="s">
        <v>900</v>
      </c>
      <c r="F1763" s="570" t="s">
        <v>901</v>
      </c>
      <c r="G1763" s="570"/>
      <c r="H1763" s="571">
        <v>43322</v>
      </c>
      <c r="I1763" s="572" t="s">
        <v>537</v>
      </c>
      <c r="J1763" s="573" t="s">
        <v>105</v>
      </c>
      <c r="K1763" s="574" t="s">
        <v>128</v>
      </c>
      <c r="L1763" s="575" t="s">
        <v>163</v>
      </c>
      <c r="M1763" s="575" t="s">
        <v>107</v>
      </c>
      <c r="N1763" s="576"/>
      <c r="O1763" s="577">
        <v>1</v>
      </c>
      <c r="P1763" s="578">
        <v>0</v>
      </c>
      <c r="Q1763" s="579">
        <v>0</v>
      </c>
      <c r="R1763" s="580">
        <v>0.38200000000000001</v>
      </c>
    </row>
    <row r="1764" spans="1:18" s="306" customFormat="1" ht="12.75" customHeight="1" x14ac:dyDescent="0.25">
      <c r="A1764" s="565">
        <v>66241</v>
      </c>
      <c r="B1764" s="566" t="s">
        <v>2017</v>
      </c>
      <c r="C1764" s="567"/>
      <c r="D1764" s="568" t="s">
        <v>3791</v>
      </c>
      <c r="E1764" s="569" t="s">
        <v>900</v>
      </c>
      <c r="F1764" s="570" t="s">
        <v>901</v>
      </c>
      <c r="G1764" s="570"/>
      <c r="H1764" s="571">
        <v>43322</v>
      </c>
      <c r="I1764" s="572" t="s">
        <v>534</v>
      </c>
      <c r="J1764" s="573" t="s">
        <v>92</v>
      </c>
      <c r="K1764" s="574" t="s">
        <v>179</v>
      </c>
      <c r="L1764" s="575" t="s">
        <v>92</v>
      </c>
      <c r="M1764" s="575" t="s">
        <v>92</v>
      </c>
      <c r="N1764" s="576"/>
      <c r="O1764" s="577">
        <v>0.56000000000000005</v>
      </c>
      <c r="P1764" s="578">
        <v>0</v>
      </c>
      <c r="Q1764" s="579">
        <v>0</v>
      </c>
      <c r="R1764" s="580">
        <v>0</v>
      </c>
    </row>
    <row r="1765" spans="1:18" s="306" customFormat="1" ht="12.75" customHeight="1" x14ac:dyDescent="0.25">
      <c r="A1765" s="565">
        <v>66242</v>
      </c>
      <c r="B1765" s="566" t="s">
        <v>2018</v>
      </c>
      <c r="C1765" s="567"/>
      <c r="D1765" s="568" t="s">
        <v>3791</v>
      </c>
      <c r="E1765" s="569" t="s">
        <v>1055</v>
      </c>
      <c r="F1765" s="570" t="s">
        <v>89</v>
      </c>
      <c r="G1765" s="570"/>
      <c r="H1765" s="571">
        <v>43321</v>
      </c>
      <c r="I1765" s="572" t="s">
        <v>2019</v>
      </c>
      <c r="J1765" s="573" t="s">
        <v>105</v>
      </c>
      <c r="K1765" s="574" t="s">
        <v>128</v>
      </c>
      <c r="L1765" s="575" t="s">
        <v>260</v>
      </c>
      <c r="M1765" s="575" t="s">
        <v>261</v>
      </c>
      <c r="N1765" s="576"/>
      <c r="O1765" s="577">
        <v>0.3</v>
      </c>
      <c r="P1765" s="578">
        <v>0</v>
      </c>
      <c r="Q1765" s="579">
        <v>0</v>
      </c>
      <c r="R1765" s="580">
        <v>0</v>
      </c>
    </row>
    <row r="1766" spans="1:18" s="306" customFormat="1" ht="12.75" customHeight="1" x14ac:dyDescent="0.25">
      <c r="A1766" s="565">
        <v>66243</v>
      </c>
      <c r="B1766" s="566" t="s">
        <v>2020</v>
      </c>
      <c r="C1766" s="567">
        <v>38543</v>
      </c>
      <c r="D1766" s="568" t="s">
        <v>2681</v>
      </c>
      <c r="E1766" s="569" t="s">
        <v>900</v>
      </c>
      <c r="F1766" s="570" t="s">
        <v>901</v>
      </c>
      <c r="G1766" s="570"/>
      <c r="H1766" s="571">
        <v>43326</v>
      </c>
      <c r="I1766" s="572" t="s">
        <v>537</v>
      </c>
      <c r="J1766" s="573" t="s">
        <v>105</v>
      </c>
      <c r="K1766" s="574" t="s">
        <v>124</v>
      </c>
      <c r="L1766" s="575" t="s">
        <v>106</v>
      </c>
      <c r="M1766" s="575" t="s">
        <v>107</v>
      </c>
      <c r="N1766" s="576"/>
      <c r="O1766" s="577">
        <v>1</v>
      </c>
      <c r="P1766" s="578">
        <v>0</v>
      </c>
      <c r="Q1766" s="579">
        <v>0</v>
      </c>
      <c r="R1766" s="580">
        <v>0.25900000000000001</v>
      </c>
    </row>
    <row r="1767" spans="1:18" s="306" customFormat="1" ht="12.75" customHeight="1" x14ac:dyDescent="0.25">
      <c r="A1767" s="565">
        <v>66244</v>
      </c>
      <c r="B1767" s="566" t="s">
        <v>2021</v>
      </c>
      <c r="C1767" s="567"/>
      <c r="D1767" s="568" t="s">
        <v>3791</v>
      </c>
      <c r="E1767" s="569" t="s">
        <v>1055</v>
      </c>
      <c r="F1767" s="570" t="s">
        <v>89</v>
      </c>
      <c r="G1767" s="570"/>
      <c r="H1767" s="571">
        <v>43321</v>
      </c>
      <c r="I1767" s="572" t="s">
        <v>2019</v>
      </c>
      <c r="J1767" s="573" t="s">
        <v>105</v>
      </c>
      <c r="K1767" s="574" t="s">
        <v>124</v>
      </c>
      <c r="L1767" s="575" t="s">
        <v>163</v>
      </c>
      <c r="M1767" s="575" t="s">
        <v>107</v>
      </c>
      <c r="N1767" s="576"/>
      <c r="O1767" s="577">
        <v>0.3</v>
      </c>
      <c r="P1767" s="578">
        <v>2.4E-2</v>
      </c>
      <c r="Q1767" s="579">
        <v>2.4E-2</v>
      </c>
      <c r="R1767" s="580">
        <v>0</v>
      </c>
    </row>
    <row r="1768" spans="1:18" s="306" customFormat="1" ht="12.75" customHeight="1" x14ac:dyDescent="0.25">
      <c r="A1768" s="565">
        <v>66245</v>
      </c>
      <c r="B1768" s="566" t="s">
        <v>2022</v>
      </c>
      <c r="C1768" s="567"/>
      <c r="D1768" s="568" t="s">
        <v>3791</v>
      </c>
      <c r="E1768" s="569" t="s">
        <v>1055</v>
      </c>
      <c r="F1768" s="570" t="s">
        <v>89</v>
      </c>
      <c r="G1768" s="570"/>
      <c r="H1768" s="571">
        <v>43321</v>
      </c>
      <c r="I1768" s="572" t="s">
        <v>2019</v>
      </c>
      <c r="J1768" s="573" t="s">
        <v>105</v>
      </c>
      <c r="K1768" s="574" t="s">
        <v>179</v>
      </c>
      <c r="L1768" s="575" t="s">
        <v>92</v>
      </c>
      <c r="M1768" s="575" t="s">
        <v>195</v>
      </c>
      <c r="N1768" s="576"/>
      <c r="O1768" s="577">
        <v>0.3</v>
      </c>
      <c r="P1768" s="578">
        <v>8.9999999999999993E-3</v>
      </c>
      <c r="Q1768" s="579">
        <v>8.9999999999999993E-3</v>
      </c>
      <c r="R1768" s="580">
        <v>0</v>
      </c>
    </row>
    <row r="1769" spans="1:18" s="306" customFormat="1" ht="12.75" customHeight="1" x14ac:dyDescent="0.25">
      <c r="A1769" s="565">
        <v>66253</v>
      </c>
      <c r="B1769" s="566" t="s">
        <v>2023</v>
      </c>
      <c r="C1769" s="567">
        <v>40659</v>
      </c>
      <c r="D1769" s="568" t="s">
        <v>2791</v>
      </c>
      <c r="E1769" s="569" t="s">
        <v>900</v>
      </c>
      <c r="F1769" s="570" t="s">
        <v>901</v>
      </c>
      <c r="G1769" s="570"/>
      <c r="H1769" s="571">
        <v>43342</v>
      </c>
      <c r="I1769" s="572" t="s">
        <v>534</v>
      </c>
      <c r="J1769" s="573" t="s">
        <v>92</v>
      </c>
      <c r="K1769" s="574" t="s">
        <v>128</v>
      </c>
      <c r="L1769" s="575" t="s">
        <v>92</v>
      </c>
      <c r="M1769" s="575" t="s">
        <v>92</v>
      </c>
      <c r="N1769" s="576"/>
      <c r="O1769" s="577">
        <v>0.88</v>
      </c>
      <c r="P1769" s="578">
        <v>0</v>
      </c>
      <c r="Q1769" s="579">
        <v>0</v>
      </c>
      <c r="R1769" s="580">
        <v>0.39500000000000002</v>
      </c>
    </row>
    <row r="1770" spans="1:18" s="306" customFormat="1" ht="12.75" customHeight="1" x14ac:dyDescent="0.25">
      <c r="A1770" s="565">
        <v>66254</v>
      </c>
      <c r="B1770" s="566" t="s">
        <v>2024</v>
      </c>
      <c r="C1770" s="567">
        <v>40667</v>
      </c>
      <c r="D1770" s="568" t="s">
        <v>2793</v>
      </c>
      <c r="E1770" s="569" t="s">
        <v>900</v>
      </c>
      <c r="F1770" s="570" t="s">
        <v>901</v>
      </c>
      <c r="G1770" s="570"/>
      <c r="H1770" s="571">
        <v>43342</v>
      </c>
      <c r="I1770" s="572" t="s">
        <v>534</v>
      </c>
      <c r="J1770" s="573" t="s">
        <v>92</v>
      </c>
      <c r="K1770" s="574" t="s">
        <v>128</v>
      </c>
      <c r="L1770" s="575" t="s">
        <v>92</v>
      </c>
      <c r="M1770" s="575" t="s">
        <v>92</v>
      </c>
      <c r="N1770" s="576"/>
      <c r="O1770" s="577">
        <v>1</v>
      </c>
      <c r="P1770" s="578">
        <v>0</v>
      </c>
      <c r="Q1770" s="579">
        <v>0</v>
      </c>
      <c r="R1770" s="580">
        <v>0.40899999999999997</v>
      </c>
    </row>
    <row r="1771" spans="1:18" s="306" customFormat="1" ht="12.75" customHeight="1" x14ac:dyDescent="0.25">
      <c r="A1771" s="565">
        <v>66255</v>
      </c>
      <c r="B1771" s="566" t="s">
        <v>2025</v>
      </c>
      <c r="C1771" s="567">
        <v>40626</v>
      </c>
      <c r="D1771" s="568" t="s">
        <v>2779</v>
      </c>
      <c r="E1771" s="569" t="s">
        <v>900</v>
      </c>
      <c r="F1771" s="570" t="s">
        <v>901</v>
      </c>
      <c r="G1771" s="570"/>
      <c r="H1771" s="571">
        <v>43340</v>
      </c>
      <c r="I1771" s="572" t="s">
        <v>162</v>
      </c>
      <c r="J1771" s="573" t="s">
        <v>105</v>
      </c>
      <c r="K1771" s="574" t="s">
        <v>140</v>
      </c>
      <c r="L1771" s="575" t="s">
        <v>195</v>
      </c>
      <c r="M1771" s="575" t="s">
        <v>195</v>
      </c>
      <c r="N1771" s="576"/>
      <c r="O1771" s="577">
        <v>1.1160000000000001</v>
      </c>
      <c r="P1771" s="578">
        <v>0</v>
      </c>
      <c r="Q1771" s="579">
        <v>0</v>
      </c>
      <c r="R1771" s="580">
        <v>0.63100000000000001</v>
      </c>
    </row>
    <row r="1772" spans="1:18" s="306" customFormat="1" ht="12.75" customHeight="1" x14ac:dyDescent="0.25">
      <c r="A1772" s="565">
        <v>66256</v>
      </c>
      <c r="B1772" s="566" t="s">
        <v>2026</v>
      </c>
      <c r="C1772" s="567">
        <v>40627</v>
      </c>
      <c r="D1772" s="568" t="s">
        <v>2780</v>
      </c>
      <c r="E1772" s="569" t="s">
        <v>900</v>
      </c>
      <c r="F1772" s="570" t="s">
        <v>901</v>
      </c>
      <c r="G1772" s="570"/>
      <c r="H1772" s="571">
        <v>43340</v>
      </c>
      <c r="I1772" s="572" t="s">
        <v>162</v>
      </c>
      <c r="J1772" s="573" t="s">
        <v>105</v>
      </c>
      <c r="K1772" s="574" t="s">
        <v>179</v>
      </c>
      <c r="L1772" s="575" t="s">
        <v>195</v>
      </c>
      <c r="M1772" s="575" t="s">
        <v>195</v>
      </c>
      <c r="N1772" s="576"/>
      <c r="O1772" s="577">
        <v>0.95</v>
      </c>
      <c r="P1772" s="578">
        <v>0</v>
      </c>
      <c r="Q1772" s="579">
        <v>0</v>
      </c>
      <c r="R1772" s="580">
        <v>0.51400000000000001</v>
      </c>
    </row>
    <row r="1773" spans="1:18" s="306" customFormat="1" ht="12.75" customHeight="1" x14ac:dyDescent="0.25">
      <c r="A1773" s="565">
        <v>66257</v>
      </c>
      <c r="B1773" s="566" t="s">
        <v>2027</v>
      </c>
      <c r="C1773" s="567">
        <v>38836</v>
      </c>
      <c r="D1773" s="568" t="s">
        <v>2735</v>
      </c>
      <c r="E1773" s="569" t="s">
        <v>900</v>
      </c>
      <c r="F1773" s="570" t="s">
        <v>901</v>
      </c>
      <c r="G1773" s="570"/>
      <c r="H1773" s="571">
        <v>43339</v>
      </c>
      <c r="I1773" s="572" t="s">
        <v>162</v>
      </c>
      <c r="J1773" s="573" t="s">
        <v>105</v>
      </c>
      <c r="K1773" s="574" t="s">
        <v>102</v>
      </c>
      <c r="L1773" s="575" t="s">
        <v>106</v>
      </c>
      <c r="M1773" s="575" t="s">
        <v>107</v>
      </c>
      <c r="N1773" s="576"/>
      <c r="O1773" s="577">
        <v>1.1599999999999999</v>
      </c>
      <c r="P1773" s="578">
        <v>0</v>
      </c>
      <c r="Q1773" s="579">
        <v>0</v>
      </c>
      <c r="R1773" s="580">
        <v>0.66600000000000004</v>
      </c>
    </row>
    <row r="1774" spans="1:18" s="306" customFormat="1" ht="12.75" customHeight="1" x14ac:dyDescent="0.25">
      <c r="A1774" s="565">
        <v>66258</v>
      </c>
      <c r="B1774" s="566" t="s">
        <v>4106</v>
      </c>
      <c r="C1774" s="567"/>
      <c r="D1774" s="568" t="s">
        <v>3791</v>
      </c>
      <c r="E1774" s="569" t="s">
        <v>4107</v>
      </c>
      <c r="F1774" s="570" t="s">
        <v>722</v>
      </c>
      <c r="G1774" s="570"/>
      <c r="H1774" s="571">
        <v>43340</v>
      </c>
      <c r="I1774" s="572" t="s">
        <v>537</v>
      </c>
      <c r="J1774" s="573" t="s">
        <v>105</v>
      </c>
      <c r="K1774" s="574" t="s">
        <v>102</v>
      </c>
      <c r="L1774" s="575" t="s">
        <v>106</v>
      </c>
      <c r="M1774" s="575" t="s">
        <v>107</v>
      </c>
      <c r="N1774" s="576"/>
      <c r="O1774" s="577">
        <v>0.28000000000000003</v>
      </c>
      <c r="P1774" s="578">
        <v>0.107</v>
      </c>
      <c r="Q1774" s="579">
        <v>0.107</v>
      </c>
      <c r="R1774" s="580">
        <v>0</v>
      </c>
    </row>
    <row r="1775" spans="1:18" s="306" customFormat="1" ht="12.75" customHeight="1" x14ac:dyDescent="0.25">
      <c r="A1775" s="565">
        <v>66259</v>
      </c>
      <c r="B1775" s="566" t="s">
        <v>2028</v>
      </c>
      <c r="C1775" s="567"/>
      <c r="D1775" s="568" t="s">
        <v>3791</v>
      </c>
      <c r="E1775" s="569" t="s">
        <v>900</v>
      </c>
      <c r="F1775" s="570" t="s">
        <v>901</v>
      </c>
      <c r="G1775" s="570"/>
      <c r="H1775" s="571">
        <v>43340</v>
      </c>
      <c r="I1775" s="572" t="s">
        <v>534</v>
      </c>
      <c r="J1775" s="573" t="s">
        <v>92</v>
      </c>
      <c r="K1775" s="574" t="s">
        <v>93</v>
      </c>
      <c r="L1775" s="575" t="s">
        <v>92</v>
      </c>
      <c r="M1775" s="575" t="s">
        <v>92</v>
      </c>
      <c r="N1775" s="576"/>
      <c r="O1775" s="577">
        <v>0.12</v>
      </c>
      <c r="P1775" s="578">
        <v>0</v>
      </c>
      <c r="Q1775" s="579">
        <v>0</v>
      </c>
      <c r="R1775" s="580">
        <v>5.5E-2</v>
      </c>
    </row>
    <row r="1776" spans="1:18" s="306" customFormat="1" ht="12.75" customHeight="1" x14ac:dyDescent="0.25">
      <c r="A1776" s="565">
        <v>66260</v>
      </c>
      <c r="B1776" s="566" t="s">
        <v>2029</v>
      </c>
      <c r="C1776" s="567">
        <v>40617</v>
      </c>
      <c r="D1776" s="568" t="s">
        <v>2770</v>
      </c>
      <c r="E1776" s="569" t="s">
        <v>900</v>
      </c>
      <c r="F1776" s="570" t="s">
        <v>901</v>
      </c>
      <c r="G1776" s="570"/>
      <c r="H1776" s="571">
        <v>43340</v>
      </c>
      <c r="I1776" s="572" t="s">
        <v>162</v>
      </c>
      <c r="J1776" s="573" t="s">
        <v>105</v>
      </c>
      <c r="K1776" s="574" t="s">
        <v>112</v>
      </c>
      <c r="L1776" s="575" t="s">
        <v>106</v>
      </c>
      <c r="M1776" s="575" t="s">
        <v>107</v>
      </c>
      <c r="N1776" s="576"/>
      <c r="O1776" s="577">
        <v>1.0840000000000001</v>
      </c>
      <c r="P1776" s="578">
        <v>0</v>
      </c>
      <c r="Q1776" s="579">
        <v>0</v>
      </c>
      <c r="R1776" s="580">
        <v>0.54300000000000004</v>
      </c>
    </row>
    <row r="1777" spans="1:18" s="306" customFormat="1" ht="12.75" customHeight="1" x14ac:dyDescent="0.25">
      <c r="A1777" s="565">
        <v>66261</v>
      </c>
      <c r="B1777" s="566" t="s">
        <v>2030</v>
      </c>
      <c r="C1777" s="567">
        <v>38835</v>
      </c>
      <c r="D1777" s="568" t="s">
        <v>2734</v>
      </c>
      <c r="E1777" s="569" t="s">
        <v>900</v>
      </c>
      <c r="F1777" s="570" t="s">
        <v>901</v>
      </c>
      <c r="G1777" s="570"/>
      <c r="H1777" s="571">
        <v>43340</v>
      </c>
      <c r="I1777" s="572" t="s">
        <v>162</v>
      </c>
      <c r="J1777" s="573" t="s">
        <v>105</v>
      </c>
      <c r="K1777" s="574" t="s">
        <v>102</v>
      </c>
      <c r="L1777" s="575" t="s">
        <v>106</v>
      </c>
      <c r="M1777" s="575" t="s">
        <v>107</v>
      </c>
      <c r="N1777" s="576"/>
      <c r="O1777" s="577">
        <v>1.86</v>
      </c>
      <c r="P1777" s="578">
        <v>0</v>
      </c>
      <c r="Q1777" s="579">
        <v>0</v>
      </c>
      <c r="R1777" s="580">
        <v>0.83</v>
      </c>
    </row>
    <row r="1778" spans="1:18" s="306" customFormat="1" ht="12.75" customHeight="1" x14ac:dyDescent="0.25">
      <c r="A1778" s="565">
        <v>66262</v>
      </c>
      <c r="B1778" s="566" t="s">
        <v>4108</v>
      </c>
      <c r="C1778" s="567"/>
      <c r="D1778" s="568" t="s">
        <v>3791</v>
      </c>
      <c r="E1778" s="569" t="s">
        <v>900</v>
      </c>
      <c r="F1778" s="570" t="s">
        <v>901</v>
      </c>
      <c r="G1778" s="570"/>
      <c r="H1778" s="571">
        <v>43341</v>
      </c>
      <c r="I1778" s="572" t="s">
        <v>537</v>
      </c>
      <c r="J1778" s="573" t="s">
        <v>105</v>
      </c>
      <c r="K1778" s="574" t="s">
        <v>179</v>
      </c>
      <c r="L1778" s="575" t="s">
        <v>195</v>
      </c>
      <c r="M1778" s="575" t="s">
        <v>195</v>
      </c>
      <c r="N1778" s="576"/>
      <c r="O1778" s="577">
        <v>0.312</v>
      </c>
      <c r="P1778" s="578">
        <v>0</v>
      </c>
      <c r="Q1778" s="579">
        <v>0</v>
      </c>
      <c r="R1778" s="580">
        <v>0</v>
      </c>
    </row>
    <row r="1779" spans="1:18" s="306" customFormat="1" ht="12.75" customHeight="1" x14ac:dyDescent="0.25">
      <c r="A1779" s="565">
        <v>66263</v>
      </c>
      <c r="B1779" s="566" t="s">
        <v>2031</v>
      </c>
      <c r="C1779" s="567"/>
      <c r="D1779" s="568" t="s">
        <v>3791</v>
      </c>
      <c r="E1779" s="569" t="s">
        <v>80</v>
      </c>
      <c r="F1779" s="570" t="s">
        <v>89</v>
      </c>
      <c r="G1779" s="570"/>
      <c r="H1779" s="571">
        <v>43341</v>
      </c>
      <c r="I1779" s="572" t="s">
        <v>537</v>
      </c>
      <c r="J1779" s="573" t="s">
        <v>105</v>
      </c>
      <c r="K1779" s="574" t="s">
        <v>124</v>
      </c>
      <c r="L1779" s="575" t="s">
        <v>106</v>
      </c>
      <c r="M1779" s="575" t="s">
        <v>107</v>
      </c>
      <c r="N1779" s="576"/>
      <c r="O1779" s="577">
        <v>1.9650000000000001</v>
      </c>
      <c r="P1779" s="578">
        <v>5.5E-2</v>
      </c>
      <c r="Q1779" s="579">
        <v>5.5E-2</v>
      </c>
      <c r="R1779" s="580">
        <v>8.0000000000000002E-3</v>
      </c>
    </row>
    <row r="1780" spans="1:18" s="306" customFormat="1" ht="12.75" customHeight="1" x14ac:dyDescent="0.25">
      <c r="A1780" s="565">
        <v>66264</v>
      </c>
      <c r="B1780" s="566" t="s">
        <v>2032</v>
      </c>
      <c r="C1780" s="567"/>
      <c r="D1780" s="568" t="s">
        <v>3791</v>
      </c>
      <c r="E1780" s="569" t="s">
        <v>900</v>
      </c>
      <c r="F1780" s="570" t="s">
        <v>901</v>
      </c>
      <c r="G1780" s="570"/>
      <c r="H1780" s="571">
        <v>43341</v>
      </c>
      <c r="I1780" s="572" t="s">
        <v>537</v>
      </c>
      <c r="J1780" s="573" t="s">
        <v>105</v>
      </c>
      <c r="K1780" s="574" t="s">
        <v>124</v>
      </c>
      <c r="L1780" s="575" t="s">
        <v>106</v>
      </c>
      <c r="M1780" s="575" t="s">
        <v>107</v>
      </c>
      <c r="N1780" s="576"/>
      <c r="O1780" s="577">
        <v>2</v>
      </c>
      <c r="P1780" s="578">
        <v>0</v>
      </c>
      <c r="Q1780" s="579">
        <v>0</v>
      </c>
      <c r="R1780" s="580">
        <v>1.077</v>
      </c>
    </row>
    <row r="1781" spans="1:18" s="306" customFormat="1" ht="12.75" customHeight="1" x14ac:dyDescent="0.25">
      <c r="A1781" s="565">
        <v>66284</v>
      </c>
      <c r="B1781" s="566" t="s">
        <v>2033</v>
      </c>
      <c r="C1781" s="567"/>
      <c r="D1781" s="568" t="s">
        <v>3791</v>
      </c>
      <c r="E1781" s="569" t="s">
        <v>900</v>
      </c>
      <c r="F1781" s="570" t="s">
        <v>901</v>
      </c>
      <c r="G1781" s="570"/>
      <c r="H1781" s="571">
        <v>43343</v>
      </c>
      <c r="I1781" s="572" t="s">
        <v>534</v>
      </c>
      <c r="J1781" s="573" t="s">
        <v>92</v>
      </c>
      <c r="K1781" s="574" t="s">
        <v>128</v>
      </c>
      <c r="L1781" s="575" t="s">
        <v>92</v>
      </c>
      <c r="M1781" s="575" t="s">
        <v>92</v>
      </c>
      <c r="N1781" s="576"/>
      <c r="O1781" s="577">
        <v>1</v>
      </c>
      <c r="P1781" s="578">
        <v>0</v>
      </c>
      <c r="Q1781" s="579">
        <v>0</v>
      </c>
      <c r="R1781" s="580">
        <v>0.54400000000000004</v>
      </c>
    </row>
    <row r="1782" spans="1:18" s="306" customFormat="1" ht="12.75" customHeight="1" x14ac:dyDescent="0.25">
      <c r="A1782" s="565">
        <v>66285</v>
      </c>
      <c r="B1782" s="566" t="s">
        <v>2034</v>
      </c>
      <c r="C1782" s="567"/>
      <c r="D1782" s="568" t="s">
        <v>3791</v>
      </c>
      <c r="E1782" s="569" t="s">
        <v>900</v>
      </c>
      <c r="F1782" s="570" t="s">
        <v>901</v>
      </c>
      <c r="G1782" s="570"/>
      <c r="H1782" s="571">
        <v>43347</v>
      </c>
      <c r="I1782" s="572" t="s">
        <v>537</v>
      </c>
      <c r="J1782" s="573" t="s">
        <v>105</v>
      </c>
      <c r="K1782" s="574" t="s">
        <v>179</v>
      </c>
      <c r="L1782" s="575" t="s">
        <v>92</v>
      </c>
      <c r="M1782" s="575" t="s">
        <v>195</v>
      </c>
      <c r="N1782" s="576"/>
      <c r="O1782" s="577">
        <v>0.13600000000000001</v>
      </c>
      <c r="P1782" s="578">
        <v>0</v>
      </c>
      <c r="Q1782" s="579">
        <v>0</v>
      </c>
      <c r="R1782" s="580">
        <v>0</v>
      </c>
    </row>
    <row r="1783" spans="1:18" s="306" customFormat="1" ht="12.75" customHeight="1" x14ac:dyDescent="0.25">
      <c r="A1783" s="565">
        <v>67288</v>
      </c>
      <c r="B1783" s="566" t="s">
        <v>2035</v>
      </c>
      <c r="C1783" s="567">
        <v>41197</v>
      </c>
      <c r="D1783" s="568" t="s">
        <v>3141</v>
      </c>
      <c r="E1783" s="569" t="s">
        <v>900</v>
      </c>
      <c r="F1783" s="570" t="s">
        <v>901</v>
      </c>
      <c r="G1783" s="570"/>
      <c r="H1783" s="571">
        <v>43361</v>
      </c>
      <c r="I1783" s="572" t="s">
        <v>537</v>
      </c>
      <c r="J1783" s="573" t="s">
        <v>105</v>
      </c>
      <c r="K1783" s="574" t="s">
        <v>84</v>
      </c>
      <c r="L1783" s="575" t="s">
        <v>163</v>
      </c>
      <c r="M1783" s="575" t="s">
        <v>107</v>
      </c>
      <c r="N1783" s="576"/>
      <c r="O1783" s="577">
        <v>0.23599999999999999</v>
      </c>
      <c r="P1783" s="578">
        <v>0</v>
      </c>
      <c r="Q1783" s="579">
        <v>0</v>
      </c>
      <c r="R1783" s="580">
        <v>0.127</v>
      </c>
    </row>
    <row r="1784" spans="1:18" s="306" customFormat="1" ht="12.75" customHeight="1" x14ac:dyDescent="0.25">
      <c r="A1784" s="565">
        <v>67289</v>
      </c>
      <c r="B1784" s="566" t="s">
        <v>2036</v>
      </c>
      <c r="C1784" s="567"/>
      <c r="D1784" s="568" t="s">
        <v>3791</v>
      </c>
      <c r="E1784" s="569" t="s">
        <v>900</v>
      </c>
      <c r="F1784" s="570" t="s">
        <v>901</v>
      </c>
      <c r="G1784" s="570"/>
      <c r="H1784" s="571">
        <v>43357</v>
      </c>
      <c r="I1784" s="572" t="s">
        <v>537</v>
      </c>
      <c r="J1784" s="573" t="s">
        <v>105</v>
      </c>
      <c r="K1784" s="574" t="s">
        <v>102</v>
      </c>
      <c r="L1784" s="575" t="s">
        <v>106</v>
      </c>
      <c r="M1784" s="575" t="s">
        <v>107</v>
      </c>
      <c r="N1784" s="576"/>
      <c r="O1784" s="577">
        <v>1.92</v>
      </c>
      <c r="P1784" s="578">
        <v>0</v>
      </c>
      <c r="Q1784" s="579">
        <v>0</v>
      </c>
      <c r="R1784" s="580">
        <v>1.125</v>
      </c>
    </row>
    <row r="1785" spans="1:18" s="306" customFormat="1" ht="12.75" customHeight="1" x14ac:dyDescent="0.25">
      <c r="A1785" s="565">
        <v>67292</v>
      </c>
      <c r="B1785" s="566" t="s">
        <v>4109</v>
      </c>
      <c r="C1785" s="567"/>
      <c r="D1785" s="568" t="s">
        <v>3791</v>
      </c>
      <c r="E1785" s="569" t="s">
        <v>900</v>
      </c>
      <c r="F1785" s="570" t="s">
        <v>901</v>
      </c>
      <c r="G1785" s="570"/>
      <c r="H1785" s="571">
        <v>43362</v>
      </c>
      <c r="I1785" s="572" t="s">
        <v>537</v>
      </c>
      <c r="J1785" s="573" t="s">
        <v>105</v>
      </c>
      <c r="K1785" s="574" t="s">
        <v>124</v>
      </c>
      <c r="L1785" s="575" t="s">
        <v>92</v>
      </c>
      <c r="M1785" s="575" t="s">
        <v>195</v>
      </c>
      <c r="N1785" s="576"/>
      <c r="O1785" s="577">
        <v>0.13500000000000001</v>
      </c>
      <c r="P1785" s="578">
        <v>0</v>
      </c>
      <c r="Q1785" s="579">
        <v>0</v>
      </c>
      <c r="R1785" s="580">
        <v>0</v>
      </c>
    </row>
    <row r="1786" spans="1:18" s="306" customFormat="1" ht="12.75" customHeight="1" x14ac:dyDescent="0.25">
      <c r="A1786" s="565">
        <v>67295</v>
      </c>
      <c r="B1786" s="566" t="s">
        <v>2037</v>
      </c>
      <c r="C1786" s="567"/>
      <c r="D1786" s="568" t="s">
        <v>3791</v>
      </c>
      <c r="E1786" s="569" t="s">
        <v>900</v>
      </c>
      <c r="F1786" s="570" t="s">
        <v>901</v>
      </c>
      <c r="G1786" s="570"/>
      <c r="H1786" s="571">
        <v>43361</v>
      </c>
      <c r="I1786" s="572" t="s">
        <v>162</v>
      </c>
      <c r="J1786" s="573" t="s">
        <v>105</v>
      </c>
      <c r="K1786" s="574" t="s">
        <v>390</v>
      </c>
      <c r="L1786" s="575" t="s">
        <v>195</v>
      </c>
      <c r="M1786" s="575" t="s">
        <v>195</v>
      </c>
      <c r="N1786" s="576"/>
      <c r="O1786" s="577">
        <v>3.45</v>
      </c>
      <c r="P1786" s="578">
        <v>0</v>
      </c>
      <c r="Q1786" s="579">
        <v>0</v>
      </c>
      <c r="R1786" s="580">
        <v>1.724</v>
      </c>
    </row>
    <row r="1787" spans="1:18" s="306" customFormat="1" ht="12.75" customHeight="1" x14ac:dyDescent="0.25">
      <c r="A1787" s="565">
        <v>67296</v>
      </c>
      <c r="B1787" s="566" t="s">
        <v>2038</v>
      </c>
      <c r="C1787" s="567">
        <v>41034</v>
      </c>
      <c r="D1787" s="568" t="s">
        <v>3019</v>
      </c>
      <c r="E1787" s="569" t="s">
        <v>900</v>
      </c>
      <c r="F1787" s="570" t="s">
        <v>901</v>
      </c>
      <c r="G1787" s="570"/>
      <c r="H1787" s="571">
        <v>43361</v>
      </c>
      <c r="I1787" s="572" t="s">
        <v>534</v>
      </c>
      <c r="J1787" s="573" t="s">
        <v>92</v>
      </c>
      <c r="K1787" s="574" t="s">
        <v>128</v>
      </c>
      <c r="L1787" s="575" t="s">
        <v>92</v>
      </c>
      <c r="M1787" s="575" t="s">
        <v>92</v>
      </c>
      <c r="N1787" s="576"/>
      <c r="O1787" s="577">
        <v>0.216</v>
      </c>
      <c r="P1787" s="578">
        <v>0</v>
      </c>
      <c r="Q1787" s="579">
        <v>0</v>
      </c>
      <c r="R1787" s="580">
        <v>0.121</v>
      </c>
    </row>
    <row r="1788" spans="1:18" s="306" customFormat="1" ht="12.75" customHeight="1" x14ac:dyDescent="0.25">
      <c r="A1788" s="565">
        <v>67297</v>
      </c>
      <c r="B1788" s="566" t="s">
        <v>2039</v>
      </c>
      <c r="C1788" s="567"/>
      <c r="D1788" s="568" t="s">
        <v>3791</v>
      </c>
      <c r="E1788" s="569" t="s">
        <v>900</v>
      </c>
      <c r="F1788" s="570" t="s">
        <v>901</v>
      </c>
      <c r="G1788" s="570"/>
      <c r="H1788" s="571">
        <v>43362</v>
      </c>
      <c r="I1788" s="572" t="s">
        <v>534</v>
      </c>
      <c r="J1788" s="573" t="s">
        <v>92</v>
      </c>
      <c r="K1788" s="574" t="s">
        <v>128</v>
      </c>
      <c r="L1788" s="575" t="s">
        <v>92</v>
      </c>
      <c r="M1788" s="575" t="s">
        <v>92</v>
      </c>
      <c r="N1788" s="576"/>
      <c r="O1788" s="577">
        <v>0.22500000000000001</v>
      </c>
      <c r="P1788" s="578">
        <v>0</v>
      </c>
      <c r="Q1788" s="579">
        <v>0</v>
      </c>
      <c r="R1788" s="580">
        <v>3.9E-2</v>
      </c>
    </row>
    <row r="1789" spans="1:18" s="306" customFormat="1" ht="12.75" customHeight="1" x14ac:dyDescent="0.25">
      <c r="A1789" s="565">
        <v>67298</v>
      </c>
      <c r="B1789" s="566" t="s">
        <v>2040</v>
      </c>
      <c r="C1789" s="567"/>
      <c r="D1789" s="568" t="s">
        <v>3791</v>
      </c>
      <c r="E1789" s="569" t="s">
        <v>900</v>
      </c>
      <c r="F1789" s="570" t="s">
        <v>901</v>
      </c>
      <c r="G1789" s="570"/>
      <c r="H1789" s="571">
        <v>43362</v>
      </c>
      <c r="I1789" s="572" t="s">
        <v>534</v>
      </c>
      <c r="J1789" s="573" t="s">
        <v>92</v>
      </c>
      <c r="K1789" s="574" t="s">
        <v>128</v>
      </c>
      <c r="L1789" s="575" t="s">
        <v>92</v>
      </c>
      <c r="M1789" s="575" t="s">
        <v>92</v>
      </c>
      <c r="N1789" s="576"/>
      <c r="O1789" s="577">
        <v>0.154</v>
      </c>
      <c r="P1789" s="578">
        <v>0</v>
      </c>
      <c r="Q1789" s="579">
        <v>0</v>
      </c>
      <c r="R1789" s="580">
        <v>9.6000000000000002E-2</v>
      </c>
    </row>
    <row r="1790" spans="1:18" s="306" customFormat="1" ht="12.75" customHeight="1" x14ac:dyDescent="0.25">
      <c r="A1790" s="565">
        <v>67305</v>
      </c>
      <c r="B1790" s="566" t="s">
        <v>2041</v>
      </c>
      <c r="C1790" s="567">
        <v>40615</v>
      </c>
      <c r="D1790" s="568" t="s">
        <v>2768</v>
      </c>
      <c r="E1790" s="569" t="s">
        <v>900</v>
      </c>
      <c r="F1790" s="570" t="s">
        <v>901</v>
      </c>
      <c r="G1790" s="570"/>
      <c r="H1790" s="571">
        <v>43367</v>
      </c>
      <c r="I1790" s="572" t="s">
        <v>162</v>
      </c>
      <c r="J1790" s="573" t="s">
        <v>105</v>
      </c>
      <c r="K1790" s="574" t="s">
        <v>362</v>
      </c>
      <c r="L1790" s="575" t="s">
        <v>106</v>
      </c>
      <c r="M1790" s="575" t="s">
        <v>107</v>
      </c>
      <c r="N1790" s="576"/>
      <c r="O1790" s="577">
        <v>3.6</v>
      </c>
      <c r="P1790" s="578">
        <v>0</v>
      </c>
      <c r="Q1790" s="579">
        <v>0</v>
      </c>
      <c r="R1790" s="580">
        <v>2.028</v>
      </c>
    </row>
    <row r="1791" spans="1:18" s="306" customFormat="1" ht="12.75" customHeight="1" x14ac:dyDescent="0.25">
      <c r="A1791" s="565">
        <v>67306</v>
      </c>
      <c r="B1791" s="566" t="s">
        <v>2042</v>
      </c>
      <c r="C1791" s="567">
        <v>38831</v>
      </c>
      <c r="D1791" s="568" t="s">
        <v>2731</v>
      </c>
      <c r="E1791" s="569" t="s">
        <v>900</v>
      </c>
      <c r="F1791" s="570" t="s">
        <v>901</v>
      </c>
      <c r="G1791" s="570"/>
      <c r="H1791" s="571">
        <v>43367</v>
      </c>
      <c r="I1791" s="572" t="s">
        <v>162</v>
      </c>
      <c r="J1791" s="573" t="s">
        <v>105</v>
      </c>
      <c r="K1791" s="574" t="s">
        <v>112</v>
      </c>
      <c r="L1791" s="575" t="s">
        <v>106</v>
      </c>
      <c r="M1791" s="575" t="s">
        <v>107</v>
      </c>
      <c r="N1791" s="576"/>
      <c r="O1791" s="577">
        <v>4.08</v>
      </c>
      <c r="P1791" s="578">
        <v>0</v>
      </c>
      <c r="Q1791" s="579">
        <v>0</v>
      </c>
      <c r="R1791" s="580">
        <v>2.6419999999999999</v>
      </c>
    </row>
    <row r="1792" spans="1:18" s="306" customFormat="1" ht="12.75" customHeight="1" x14ac:dyDescent="0.25">
      <c r="A1792" s="565">
        <v>67359</v>
      </c>
      <c r="B1792" s="566" t="s">
        <v>2043</v>
      </c>
      <c r="C1792" s="567"/>
      <c r="D1792" s="568" t="s">
        <v>3791</v>
      </c>
      <c r="E1792" s="569" t="s">
        <v>900</v>
      </c>
      <c r="F1792" s="570" t="s">
        <v>901</v>
      </c>
      <c r="G1792" s="570"/>
      <c r="H1792" s="571">
        <v>43376</v>
      </c>
      <c r="I1792" s="572" t="s">
        <v>537</v>
      </c>
      <c r="J1792" s="573" t="s">
        <v>105</v>
      </c>
      <c r="K1792" s="574" t="s">
        <v>124</v>
      </c>
      <c r="L1792" s="575" t="s">
        <v>106</v>
      </c>
      <c r="M1792" s="575" t="s">
        <v>107</v>
      </c>
      <c r="N1792" s="576"/>
      <c r="O1792" s="577">
        <v>0.2</v>
      </c>
      <c r="P1792" s="578">
        <v>0</v>
      </c>
      <c r="Q1792" s="579">
        <v>0</v>
      </c>
      <c r="R1792" s="580">
        <v>8.3000000000000004E-2</v>
      </c>
    </row>
    <row r="1793" spans="1:18" s="306" customFormat="1" ht="12.75" customHeight="1" x14ac:dyDescent="0.25">
      <c r="A1793" s="565">
        <v>67360</v>
      </c>
      <c r="B1793" s="566" t="s">
        <v>2044</v>
      </c>
      <c r="C1793" s="567"/>
      <c r="D1793" s="568" t="s">
        <v>3791</v>
      </c>
      <c r="E1793" s="569" t="s">
        <v>900</v>
      </c>
      <c r="F1793" s="570" t="s">
        <v>901</v>
      </c>
      <c r="G1793" s="570"/>
      <c r="H1793" s="571">
        <v>43374</v>
      </c>
      <c r="I1793" s="572" t="s">
        <v>162</v>
      </c>
      <c r="J1793" s="573" t="s">
        <v>105</v>
      </c>
      <c r="K1793" s="574" t="s">
        <v>102</v>
      </c>
      <c r="L1793" s="575" t="s">
        <v>106</v>
      </c>
      <c r="M1793" s="575" t="s">
        <v>107</v>
      </c>
      <c r="N1793" s="576"/>
      <c r="O1793" s="577">
        <v>3.3</v>
      </c>
      <c r="P1793" s="578">
        <v>0</v>
      </c>
      <c r="Q1793" s="579">
        <v>0</v>
      </c>
      <c r="R1793" s="580">
        <v>2.0089999999999999</v>
      </c>
    </row>
    <row r="1794" spans="1:18" s="306" customFormat="1" ht="12.75" customHeight="1" x14ac:dyDescent="0.25">
      <c r="A1794" s="565">
        <v>67361</v>
      </c>
      <c r="B1794" s="566" t="s">
        <v>2045</v>
      </c>
      <c r="C1794" s="567">
        <v>40751</v>
      </c>
      <c r="D1794" s="568" t="s">
        <v>2809</v>
      </c>
      <c r="E1794" s="569" t="s">
        <v>900</v>
      </c>
      <c r="F1794" s="570" t="s">
        <v>901</v>
      </c>
      <c r="G1794" s="570"/>
      <c r="H1794" s="571">
        <v>43374</v>
      </c>
      <c r="I1794" s="572" t="s">
        <v>162</v>
      </c>
      <c r="J1794" s="573" t="s">
        <v>105</v>
      </c>
      <c r="K1794" s="574" t="s">
        <v>102</v>
      </c>
      <c r="L1794" s="575" t="s">
        <v>106</v>
      </c>
      <c r="M1794" s="575" t="s">
        <v>107</v>
      </c>
      <c r="N1794" s="576"/>
      <c r="O1794" s="577">
        <v>1</v>
      </c>
      <c r="P1794" s="578">
        <v>0</v>
      </c>
      <c r="Q1794" s="579">
        <v>0</v>
      </c>
      <c r="R1794" s="580">
        <v>0.63</v>
      </c>
    </row>
    <row r="1795" spans="1:18" s="306" customFormat="1" ht="12.75" customHeight="1" x14ac:dyDescent="0.25">
      <c r="A1795" s="565">
        <v>67362</v>
      </c>
      <c r="B1795" s="566" t="s">
        <v>2046</v>
      </c>
      <c r="C1795" s="567"/>
      <c r="D1795" s="568" t="s">
        <v>3791</v>
      </c>
      <c r="E1795" s="569" t="s">
        <v>900</v>
      </c>
      <c r="F1795" s="570" t="s">
        <v>901</v>
      </c>
      <c r="G1795" s="570"/>
      <c r="H1795" s="571">
        <v>43374</v>
      </c>
      <c r="I1795" s="572" t="s">
        <v>162</v>
      </c>
      <c r="J1795" s="573" t="s">
        <v>105</v>
      </c>
      <c r="K1795" s="574" t="s">
        <v>362</v>
      </c>
      <c r="L1795" s="575" t="s">
        <v>106</v>
      </c>
      <c r="M1795" s="575" t="s">
        <v>107</v>
      </c>
      <c r="N1795" s="576"/>
      <c r="O1795" s="577">
        <v>2.077</v>
      </c>
      <c r="P1795" s="578">
        <v>0</v>
      </c>
      <c r="Q1795" s="579">
        <v>0</v>
      </c>
      <c r="R1795" s="580">
        <v>0.60899999999999999</v>
      </c>
    </row>
    <row r="1796" spans="1:18" s="306" customFormat="1" ht="12.75" customHeight="1" x14ac:dyDescent="0.25">
      <c r="A1796" s="565">
        <v>67364</v>
      </c>
      <c r="B1796" s="566" t="s">
        <v>2047</v>
      </c>
      <c r="C1796" s="567"/>
      <c r="D1796" s="568" t="s">
        <v>3791</v>
      </c>
      <c r="E1796" s="569" t="s">
        <v>900</v>
      </c>
      <c r="F1796" s="570" t="s">
        <v>901</v>
      </c>
      <c r="G1796" s="570"/>
      <c r="H1796" s="571">
        <v>43374</v>
      </c>
      <c r="I1796" s="572" t="s">
        <v>162</v>
      </c>
      <c r="J1796" s="573" t="s">
        <v>105</v>
      </c>
      <c r="K1796" s="574" t="s">
        <v>102</v>
      </c>
      <c r="L1796" s="575" t="s">
        <v>106</v>
      </c>
      <c r="M1796" s="575" t="s">
        <v>107</v>
      </c>
      <c r="N1796" s="576"/>
      <c r="O1796" s="577">
        <v>2.34</v>
      </c>
      <c r="P1796" s="578">
        <v>0</v>
      </c>
      <c r="Q1796" s="579">
        <v>0</v>
      </c>
      <c r="R1796" s="580">
        <v>1.228</v>
      </c>
    </row>
    <row r="1797" spans="1:18" s="306" customFormat="1" ht="12.75" customHeight="1" x14ac:dyDescent="0.25">
      <c r="A1797" s="565">
        <v>67390</v>
      </c>
      <c r="B1797" s="566" t="s">
        <v>2048</v>
      </c>
      <c r="C1797" s="567">
        <v>41260</v>
      </c>
      <c r="D1797" s="568" t="s">
        <v>3185</v>
      </c>
      <c r="E1797" s="569" t="s">
        <v>900</v>
      </c>
      <c r="F1797" s="570" t="s">
        <v>901</v>
      </c>
      <c r="G1797" s="570"/>
      <c r="H1797" s="571">
        <v>43376</v>
      </c>
      <c r="I1797" s="572" t="s">
        <v>537</v>
      </c>
      <c r="J1797" s="573" t="s">
        <v>105</v>
      </c>
      <c r="K1797" s="574" t="s">
        <v>140</v>
      </c>
      <c r="L1797" s="575" t="s">
        <v>195</v>
      </c>
      <c r="M1797" s="575" t="s">
        <v>195</v>
      </c>
      <c r="N1797" s="576"/>
      <c r="O1797" s="577">
        <v>0.496</v>
      </c>
      <c r="P1797" s="578">
        <v>0</v>
      </c>
      <c r="Q1797" s="579">
        <v>0</v>
      </c>
      <c r="R1797" s="580">
        <v>0.26</v>
      </c>
    </row>
    <row r="1798" spans="1:18" s="306" customFormat="1" ht="12.75" customHeight="1" x14ac:dyDescent="0.25">
      <c r="A1798" s="565">
        <v>67395</v>
      </c>
      <c r="B1798" s="566" t="s">
        <v>2049</v>
      </c>
      <c r="C1798" s="567"/>
      <c r="D1798" s="568" t="s">
        <v>3791</v>
      </c>
      <c r="E1798" s="569" t="s">
        <v>900</v>
      </c>
      <c r="F1798" s="570" t="s">
        <v>901</v>
      </c>
      <c r="G1798" s="570"/>
      <c r="H1798" s="571">
        <v>43376</v>
      </c>
      <c r="I1798" s="572" t="s">
        <v>537</v>
      </c>
      <c r="J1798" s="573" t="s">
        <v>105</v>
      </c>
      <c r="K1798" s="574" t="s">
        <v>124</v>
      </c>
      <c r="L1798" s="575" t="s">
        <v>163</v>
      </c>
      <c r="M1798" s="575" t="s">
        <v>107</v>
      </c>
      <c r="N1798" s="576"/>
      <c r="O1798" s="577">
        <v>1</v>
      </c>
      <c r="P1798" s="578">
        <v>0</v>
      </c>
      <c r="Q1798" s="579">
        <v>0</v>
      </c>
      <c r="R1798" s="580">
        <v>0.48</v>
      </c>
    </row>
    <row r="1799" spans="1:18" s="306" customFormat="1" ht="12.75" customHeight="1" x14ac:dyDescent="0.25">
      <c r="A1799" s="565">
        <v>67396</v>
      </c>
      <c r="B1799" s="566" t="s">
        <v>2050</v>
      </c>
      <c r="C1799" s="567"/>
      <c r="D1799" s="568" t="s">
        <v>3791</v>
      </c>
      <c r="E1799" s="569" t="s">
        <v>900</v>
      </c>
      <c r="F1799" s="570" t="s">
        <v>901</v>
      </c>
      <c r="G1799" s="570"/>
      <c r="H1799" s="571">
        <v>43374</v>
      </c>
      <c r="I1799" s="572" t="s">
        <v>162</v>
      </c>
      <c r="J1799" s="573" t="s">
        <v>105</v>
      </c>
      <c r="K1799" s="574" t="s">
        <v>362</v>
      </c>
      <c r="L1799" s="575" t="s">
        <v>106</v>
      </c>
      <c r="M1799" s="575" t="s">
        <v>107</v>
      </c>
      <c r="N1799" s="576"/>
      <c r="O1799" s="577">
        <v>1.89</v>
      </c>
      <c r="P1799" s="578">
        <v>0</v>
      </c>
      <c r="Q1799" s="579">
        <v>0</v>
      </c>
      <c r="R1799" s="580">
        <v>0.98</v>
      </c>
    </row>
    <row r="1800" spans="1:18" s="306" customFormat="1" ht="12.75" customHeight="1" x14ac:dyDescent="0.25">
      <c r="A1800" s="565">
        <v>67397</v>
      </c>
      <c r="B1800" s="566" t="s">
        <v>2051</v>
      </c>
      <c r="C1800" s="567">
        <v>41039</v>
      </c>
      <c r="D1800" s="568" t="s">
        <v>3024</v>
      </c>
      <c r="E1800" s="569" t="s">
        <v>900</v>
      </c>
      <c r="F1800" s="570" t="s">
        <v>901</v>
      </c>
      <c r="G1800" s="570"/>
      <c r="H1800" s="571">
        <v>43376</v>
      </c>
      <c r="I1800" s="572" t="s">
        <v>534</v>
      </c>
      <c r="J1800" s="573" t="s">
        <v>92</v>
      </c>
      <c r="K1800" s="574" t="s">
        <v>128</v>
      </c>
      <c r="L1800" s="575" t="s">
        <v>92</v>
      </c>
      <c r="M1800" s="575" t="s">
        <v>92</v>
      </c>
      <c r="N1800" s="576"/>
      <c r="O1800" s="577">
        <v>0.216</v>
      </c>
      <c r="P1800" s="578">
        <v>0</v>
      </c>
      <c r="Q1800" s="579">
        <v>0</v>
      </c>
      <c r="R1800" s="580">
        <v>0.12</v>
      </c>
    </row>
    <row r="1801" spans="1:18" s="306" customFormat="1" ht="12.75" customHeight="1" x14ac:dyDescent="0.25">
      <c r="A1801" s="565">
        <v>67400</v>
      </c>
      <c r="B1801" s="566" t="s">
        <v>4110</v>
      </c>
      <c r="C1801" s="567"/>
      <c r="D1801" s="568" t="s">
        <v>3791</v>
      </c>
      <c r="E1801" s="569" t="s">
        <v>900</v>
      </c>
      <c r="F1801" s="570" t="s">
        <v>901</v>
      </c>
      <c r="G1801" s="570"/>
      <c r="H1801" s="571">
        <v>43381</v>
      </c>
      <c r="I1801" s="572" t="s">
        <v>537</v>
      </c>
      <c r="J1801" s="573" t="s">
        <v>105</v>
      </c>
      <c r="K1801" s="574" t="s">
        <v>179</v>
      </c>
      <c r="L1801" s="575" t="s">
        <v>195</v>
      </c>
      <c r="M1801" s="575" t="s">
        <v>195</v>
      </c>
      <c r="N1801" s="576"/>
      <c r="O1801" s="577">
        <v>9.9000000000000005E-2</v>
      </c>
      <c r="P1801" s="578">
        <v>0</v>
      </c>
      <c r="Q1801" s="579">
        <v>0</v>
      </c>
      <c r="R1801" s="580">
        <v>0</v>
      </c>
    </row>
    <row r="1802" spans="1:18" s="306" customFormat="1" ht="12.75" customHeight="1" x14ac:dyDescent="0.25">
      <c r="A1802" s="565">
        <v>67404</v>
      </c>
      <c r="B1802" s="566" t="s">
        <v>2052</v>
      </c>
      <c r="C1802" s="567"/>
      <c r="D1802" s="568" t="s">
        <v>3791</v>
      </c>
      <c r="E1802" s="569" t="s">
        <v>900</v>
      </c>
      <c r="F1802" s="570" t="s">
        <v>901</v>
      </c>
      <c r="G1802" s="570"/>
      <c r="H1802" s="571">
        <v>43390</v>
      </c>
      <c r="I1802" s="572" t="s">
        <v>537</v>
      </c>
      <c r="J1802" s="573" t="s">
        <v>105</v>
      </c>
      <c r="K1802" s="574" t="s">
        <v>128</v>
      </c>
      <c r="L1802" s="575" t="s">
        <v>163</v>
      </c>
      <c r="M1802" s="575" t="s">
        <v>107</v>
      </c>
      <c r="N1802" s="576"/>
      <c r="O1802" s="577">
        <v>0.34899999999999998</v>
      </c>
      <c r="P1802" s="578">
        <v>0</v>
      </c>
      <c r="Q1802" s="579">
        <v>0</v>
      </c>
      <c r="R1802" s="580">
        <v>0.183</v>
      </c>
    </row>
    <row r="1803" spans="1:18" s="306" customFormat="1" ht="12.75" customHeight="1" x14ac:dyDescent="0.25">
      <c r="A1803" s="565">
        <v>67405</v>
      </c>
      <c r="B1803" s="566" t="s">
        <v>2053</v>
      </c>
      <c r="C1803" s="567"/>
      <c r="D1803" s="568" t="s">
        <v>3791</v>
      </c>
      <c r="E1803" s="569" t="s">
        <v>900</v>
      </c>
      <c r="F1803" s="570" t="s">
        <v>901</v>
      </c>
      <c r="G1803" s="570"/>
      <c r="H1803" s="571">
        <v>43390</v>
      </c>
      <c r="I1803" s="572" t="s">
        <v>537</v>
      </c>
      <c r="J1803" s="573" t="s">
        <v>105</v>
      </c>
      <c r="K1803" s="574" t="s">
        <v>124</v>
      </c>
      <c r="L1803" s="575" t="s">
        <v>106</v>
      </c>
      <c r="M1803" s="575" t="s">
        <v>107</v>
      </c>
      <c r="N1803" s="576"/>
      <c r="O1803" s="577">
        <v>0.96</v>
      </c>
      <c r="P1803" s="578">
        <v>0</v>
      </c>
      <c r="Q1803" s="579">
        <v>0</v>
      </c>
      <c r="R1803" s="580">
        <v>0.60399999999999998</v>
      </c>
    </row>
    <row r="1804" spans="1:18" s="306" customFormat="1" ht="12.75" customHeight="1" x14ac:dyDescent="0.25">
      <c r="A1804" s="565">
        <v>67411</v>
      </c>
      <c r="B1804" s="566" t="s">
        <v>3595</v>
      </c>
      <c r="C1804" s="567"/>
      <c r="D1804" s="568" t="s">
        <v>3791</v>
      </c>
      <c r="E1804" s="569" t="s">
        <v>900</v>
      </c>
      <c r="F1804" s="570" t="s">
        <v>901</v>
      </c>
      <c r="G1804" s="570"/>
      <c r="H1804" s="571">
        <v>43395</v>
      </c>
      <c r="I1804" s="572" t="s">
        <v>537</v>
      </c>
      <c r="J1804" s="573" t="s">
        <v>105</v>
      </c>
      <c r="K1804" s="574" t="s">
        <v>390</v>
      </c>
      <c r="L1804" s="575" t="s">
        <v>92</v>
      </c>
      <c r="M1804" s="575" t="s">
        <v>195</v>
      </c>
      <c r="N1804" s="576"/>
      <c r="O1804" s="577">
        <v>0.27500000000000002</v>
      </c>
      <c r="P1804" s="578">
        <v>0</v>
      </c>
      <c r="Q1804" s="579">
        <v>0</v>
      </c>
      <c r="R1804" s="580">
        <v>0</v>
      </c>
    </row>
    <row r="1805" spans="1:18" s="306" customFormat="1" ht="12.75" customHeight="1" x14ac:dyDescent="0.25">
      <c r="A1805" s="565">
        <v>67412</v>
      </c>
      <c r="B1805" s="566" t="s">
        <v>2054</v>
      </c>
      <c r="C1805" s="567"/>
      <c r="D1805" s="568" t="s">
        <v>3791</v>
      </c>
      <c r="E1805" s="569" t="s">
        <v>900</v>
      </c>
      <c r="F1805" s="570" t="s">
        <v>901</v>
      </c>
      <c r="G1805" s="570"/>
      <c r="H1805" s="571">
        <v>43390</v>
      </c>
      <c r="I1805" s="572" t="s">
        <v>534</v>
      </c>
      <c r="J1805" s="573" t="s">
        <v>92</v>
      </c>
      <c r="K1805" s="574" t="s">
        <v>128</v>
      </c>
      <c r="L1805" s="575" t="s">
        <v>92</v>
      </c>
      <c r="M1805" s="575" t="s">
        <v>92</v>
      </c>
      <c r="N1805" s="576"/>
      <c r="O1805" s="577">
        <v>0.216</v>
      </c>
      <c r="P1805" s="578">
        <v>0</v>
      </c>
      <c r="Q1805" s="579">
        <v>0</v>
      </c>
      <c r="R1805" s="580">
        <v>9.1999999999999998E-2</v>
      </c>
    </row>
    <row r="1806" spans="1:18" s="306" customFormat="1" ht="12.75" customHeight="1" x14ac:dyDescent="0.25">
      <c r="A1806" s="565">
        <v>67413</v>
      </c>
      <c r="B1806" s="566" t="s">
        <v>2055</v>
      </c>
      <c r="C1806" s="567"/>
      <c r="D1806" s="568" t="s">
        <v>3791</v>
      </c>
      <c r="E1806" s="569" t="s">
        <v>900</v>
      </c>
      <c r="F1806" s="570" t="s">
        <v>901</v>
      </c>
      <c r="G1806" s="570"/>
      <c r="H1806" s="571">
        <v>43396</v>
      </c>
      <c r="I1806" s="572" t="s">
        <v>534</v>
      </c>
      <c r="J1806" s="573" t="s">
        <v>92</v>
      </c>
      <c r="K1806" s="574" t="s">
        <v>128</v>
      </c>
      <c r="L1806" s="575" t="s">
        <v>92</v>
      </c>
      <c r="M1806" s="575" t="s">
        <v>92</v>
      </c>
      <c r="N1806" s="576"/>
      <c r="O1806" s="577">
        <v>0.216</v>
      </c>
      <c r="P1806" s="578">
        <v>0</v>
      </c>
      <c r="Q1806" s="579">
        <v>0</v>
      </c>
      <c r="R1806" s="580">
        <v>0.108</v>
      </c>
    </row>
    <row r="1807" spans="1:18" s="306" customFormat="1" ht="12.75" customHeight="1" x14ac:dyDescent="0.25">
      <c r="A1807" s="565">
        <v>67414</v>
      </c>
      <c r="B1807" s="566" t="s">
        <v>2056</v>
      </c>
      <c r="C1807" s="567"/>
      <c r="D1807" s="568" t="s">
        <v>3791</v>
      </c>
      <c r="E1807" s="569" t="s">
        <v>900</v>
      </c>
      <c r="F1807" s="570" t="s">
        <v>901</v>
      </c>
      <c r="G1807" s="570"/>
      <c r="H1807" s="571">
        <v>43396</v>
      </c>
      <c r="I1807" s="572" t="s">
        <v>537</v>
      </c>
      <c r="J1807" s="573" t="s">
        <v>105</v>
      </c>
      <c r="K1807" s="574" t="s">
        <v>124</v>
      </c>
      <c r="L1807" s="575" t="s">
        <v>92</v>
      </c>
      <c r="M1807" s="575" t="s">
        <v>195</v>
      </c>
      <c r="N1807" s="576"/>
      <c r="O1807" s="577">
        <v>1.8720000000000001</v>
      </c>
      <c r="P1807" s="578">
        <v>0</v>
      </c>
      <c r="Q1807" s="579">
        <v>0</v>
      </c>
      <c r="R1807" s="580">
        <v>1.222</v>
      </c>
    </row>
    <row r="1808" spans="1:18" s="306" customFormat="1" ht="12.75" customHeight="1" x14ac:dyDescent="0.25">
      <c r="A1808" s="565">
        <v>67428</v>
      </c>
      <c r="B1808" s="566" t="s">
        <v>2057</v>
      </c>
      <c r="C1808" s="567">
        <v>40631</v>
      </c>
      <c r="D1808" s="568" t="s">
        <v>2783</v>
      </c>
      <c r="E1808" s="569" t="s">
        <v>900</v>
      </c>
      <c r="F1808" s="570" t="s">
        <v>901</v>
      </c>
      <c r="G1808" s="570"/>
      <c r="H1808" s="571">
        <v>43399</v>
      </c>
      <c r="I1808" s="572" t="s">
        <v>162</v>
      </c>
      <c r="J1808" s="573" t="s">
        <v>105</v>
      </c>
      <c r="K1808" s="574" t="s">
        <v>218</v>
      </c>
      <c r="L1808" s="575" t="s">
        <v>106</v>
      </c>
      <c r="M1808" s="575" t="s">
        <v>107</v>
      </c>
      <c r="N1808" s="576"/>
      <c r="O1808" s="577">
        <v>4.9800000000000004</v>
      </c>
      <c r="P1808" s="578">
        <v>0</v>
      </c>
      <c r="Q1808" s="579">
        <v>0</v>
      </c>
      <c r="R1808" s="580">
        <v>2.927</v>
      </c>
    </row>
    <row r="1809" spans="1:18" s="306" customFormat="1" ht="12.75" customHeight="1" x14ac:dyDescent="0.25">
      <c r="A1809" s="565">
        <v>67429</v>
      </c>
      <c r="B1809" s="566" t="s">
        <v>2058</v>
      </c>
      <c r="C1809" s="567">
        <v>40624</v>
      </c>
      <c r="D1809" s="568" t="s">
        <v>2777</v>
      </c>
      <c r="E1809" s="569" t="s">
        <v>900</v>
      </c>
      <c r="F1809" s="570" t="s">
        <v>901</v>
      </c>
      <c r="G1809" s="570"/>
      <c r="H1809" s="571">
        <v>43399</v>
      </c>
      <c r="I1809" s="572" t="s">
        <v>162</v>
      </c>
      <c r="J1809" s="573" t="s">
        <v>105</v>
      </c>
      <c r="K1809" s="574" t="s">
        <v>218</v>
      </c>
      <c r="L1809" s="575" t="s">
        <v>106</v>
      </c>
      <c r="M1809" s="575" t="s">
        <v>107</v>
      </c>
      <c r="N1809" s="576"/>
      <c r="O1809" s="577">
        <v>1.44</v>
      </c>
      <c r="P1809" s="578">
        <v>0</v>
      </c>
      <c r="Q1809" s="579">
        <v>0</v>
      </c>
      <c r="R1809" s="580">
        <v>0.72499999999999998</v>
      </c>
    </row>
    <row r="1810" spans="1:18" s="306" customFormat="1" ht="12.75" customHeight="1" x14ac:dyDescent="0.25">
      <c r="A1810" s="565">
        <v>67431</v>
      </c>
      <c r="B1810" s="566" t="s">
        <v>2059</v>
      </c>
      <c r="C1810" s="567"/>
      <c r="D1810" s="568" t="s">
        <v>3791</v>
      </c>
      <c r="E1810" s="569" t="s">
        <v>900</v>
      </c>
      <c r="F1810" s="570" t="s">
        <v>901</v>
      </c>
      <c r="G1810" s="570"/>
      <c r="H1810" s="571">
        <v>43406</v>
      </c>
      <c r="I1810" s="572" t="s">
        <v>534</v>
      </c>
      <c r="J1810" s="573" t="s">
        <v>92</v>
      </c>
      <c r="K1810" s="574" t="s">
        <v>102</v>
      </c>
      <c r="L1810" s="575" t="s">
        <v>92</v>
      </c>
      <c r="M1810" s="575" t="s">
        <v>92</v>
      </c>
      <c r="N1810" s="576"/>
      <c r="O1810" s="577">
        <v>4.992</v>
      </c>
      <c r="P1810" s="578">
        <v>0</v>
      </c>
      <c r="Q1810" s="579">
        <v>0</v>
      </c>
      <c r="R1810" s="580">
        <v>2.9319999999999999</v>
      </c>
    </row>
    <row r="1811" spans="1:18" s="306" customFormat="1" ht="12.75" customHeight="1" x14ac:dyDescent="0.25">
      <c r="A1811" s="565">
        <v>67432</v>
      </c>
      <c r="B1811" s="566" t="s">
        <v>2060</v>
      </c>
      <c r="C1811" s="567"/>
      <c r="D1811" s="568" t="s">
        <v>3791</v>
      </c>
      <c r="E1811" s="569" t="s">
        <v>900</v>
      </c>
      <c r="F1811" s="570" t="s">
        <v>901</v>
      </c>
      <c r="G1811" s="570"/>
      <c r="H1811" s="571">
        <v>43406</v>
      </c>
      <c r="I1811" s="572" t="s">
        <v>534</v>
      </c>
      <c r="J1811" s="573" t="s">
        <v>92</v>
      </c>
      <c r="K1811" s="574" t="s">
        <v>128</v>
      </c>
      <c r="L1811" s="575" t="s">
        <v>92</v>
      </c>
      <c r="M1811" s="575" t="s">
        <v>92</v>
      </c>
      <c r="N1811" s="576"/>
      <c r="O1811" s="577">
        <v>3.78</v>
      </c>
      <c r="P1811" s="578">
        <v>0</v>
      </c>
      <c r="Q1811" s="579">
        <v>0</v>
      </c>
      <c r="R1811" s="580">
        <v>2.16</v>
      </c>
    </row>
    <row r="1812" spans="1:18" s="306" customFormat="1" ht="12.75" customHeight="1" x14ac:dyDescent="0.25">
      <c r="A1812" s="565">
        <v>67433</v>
      </c>
      <c r="B1812" s="566" t="s">
        <v>2061</v>
      </c>
      <c r="C1812" s="567"/>
      <c r="D1812" s="568" t="s">
        <v>3791</v>
      </c>
      <c r="E1812" s="569" t="s">
        <v>900</v>
      </c>
      <c r="F1812" s="570" t="s">
        <v>901</v>
      </c>
      <c r="G1812" s="570"/>
      <c r="H1812" s="571">
        <v>43409</v>
      </c>
      <c r="I1812" s="572" t="s">
        <v>162</v>
      </c>
      <c r="J1812" s="573" t="s">
        <v>105</v>
      </c>
      <c r="K1812" s="574" t="s">
        <v>84</v>
      </c>
      <c r="L1812" s="575" t="s">
        <v>260</v>
      </c>
      <c r="M1812" s="575" t="s">
        <v>261</v>
      </c>
      <c r="N1812" s="576"/>
      <c r="O1812" s="577">
        <v>1.671</v>
      </c>
      <c r="P1812" s="578">
        <v>0</v>
      </c>
      <c r="Q1812" s="579">
        <v>0</v>
      </c>
      <c r="R1812" s="580">
        <v>0.95299999999999996</v>
      </c>
    </row>
    <row r="1813" spans="1:18" s="306" customFormat="1" ht="12.75" customHeight="1" x14ac:dyDescent="0.25">
      <c r="A1813" s="565">
        <v>67434</v>
      </c>
      <c r="B1813" s="566" t="s">
        <v>2062</v>
      </c>
      <c r="C1813" s="567">
        <v>41129</v>
      </c>
      <c r="D1813" s="568" t="s">
        <v>3087</v>
      </c>
      <c r="E1813" s="569" t="s">
        <v>900</v>
      </c>
      <c r="F1813" s="570" t="s">
        <v>901</v>
      </c>
      <c r="G1813" s="570"/>
      <c r="H1813" s="571">
        <v>43410</v>
      </c>
      <c r="I1813" s="572" t="s">
        <v>537</v>
      </c>
      <c r="J1813" s="573" t="s">
        <v>105</v>
      </c>
      <c r="K1813" s="574" t="s">
        <v>124</v>
      </c>
      <c r="L1813" s="575" t="s">
        <v>106</v>
      </c>
      <c r="M1813" s="575" t="s">
        <v>107</v>
      </c>
      <c r="N1813" s="576"/>
      <c r="O1813" s="577">
        <v>1</v>
      </c>
      <c r="P1813" s="578">
        <v>0</v>
      </c>
      <c r="Q1813" s="579">
        <v>0</v>
      </c>
      <c r="R1813" s="580">
        <v>0.57999999999999996</v>
      </c>
    </row>
    <row r="1814" spans="1:18" s="306" customFormat="1" ht="12.75" customHeight="1" x14ac:dyDescent="0.25">
      <c r="A1814" s="565">
        <v>67438</v>
      </c>
      <c r="B1814" s="566" t="s">
        <v>2063</v>
      </c>
      <c r="C1814" s="567"/>
      <c r="D1814" s="568" t="s">
        <v>3791</v>
      </c>
      <c r="E1814" s="569" t="s">
        <v>900</v>
      </c>
      <c r="F1814" s="570" t="s">
        <v>901</v>
      </c>
      <c r="G1814" s="570"/>
      <c r="H1814" s="571">
        <v>43410</v>
      </c>
      <c r="I1814" s="572" t="s">
        <v>534</v>
      </c>
      <c r="J1814" s="573" t="s">
        <v>92</v>
      </c>
      <c r="K1814" s="574" t="s">
        <v>93</v>
      </c>
      <c r="L1814" s="575" t="s">
        <v>92</v>
      </c>
      <c r="M1814" s="575" t="s">
        <v>92</v>
      </c>
      <c r="N1814" s="576"/>
      <c r="O1814" s="577">
        <v>2.1</v>
      </c>
      <c r="P1814" s="578">
        <v>0</v>
      </c>
      <c r="Q1814" s="579">
        <v>0</v>
      </c>
      <c r="R1814" s="580">
        <v>1.2749999999999999</v>
      </c>
    </row>
    <row r="1815" spans="1:18" s="306" customFormat="1" ht="12.75" customHeight="1" x14ac:dyDescent="0.25">
      <c r="A1815" s="565">
        <v>67439</v>
      </c>
      <c r="B1815" s="566" t="s">
        <v>2064</v>
      </c>
      <c r="C1815" s="567"/>
      <c r="D1815" s="568" t="s">
        <v>3791</v>
      </c>
      <c r="E1815" s="569" t="s">
        <v>900</v>
      </c>
      <c r="F1815" s="570" t="s">
        <v>901</v>
      </c>
      <c r="G1815" s="570"/>
      <c r="H1815" s="571">
        <v>43410</v>
      </c>
      <c r="I1815" s="572" t="s">
        <v>534</v>
      </c>
      <c r="J1815" s="573" t="s">
        <v>92</v>
      </c>
      <c r="K1815" s="574" t="s">
        <v>128</v>
      </c>
      <c r="L1815" s="575" t="s">
        <v>92</v>
      </c>
      <c r="M1815" s="575" t="s">
        <v>92</v>
      </c>
      <c r="N1815" s="576"/>
      <c r="O1815" s="577">
        <v>0.13300000000000001</v>
      </c>
      <c r="P1815" s="578">
        <v>0</v>
      </c>
      <c r="Q1815" s="579">
        <v>0</v>
      </c>
      <c r="R1815" s="580">
        <v>0</v>
      </c>
    </row>
    <row r="1816" spans="1:18" s="306" customFormat="1" ht="12.75" customHeight="1" x14ac:dyDescent="0.25">
      <c r="A1816" s="565">
        <v>67441</v>
      </c>
      <c r="B1816" s="566" t="s">
        <v>2065</v>
      </c>
      <c r="C1816" s="567"/>
      <c r="D1816" s="568" t="s">
        <v>3791</v>
      </c>
      <c r="E1816" s="569" t="s">
        <v>900</v>
      </c>
      <c r="F1816" s="570" t="s">
        <v>901</v>
      </c>
      <c r="G1816" s="570"/>
      <c r="H1816" s="571">
        <v>43409</v>
      </c>
      <c r="I1816" s="572" t="s">
        <v>162</v>
      </c>
      <c r="J1816" s="573" t="s">
        <v>105</v>
      </c>
      <c r="K1816" s="574" t="s">
        <v>84</v>
      </c>
      <c r="L1816" s="575" t="s">
        <v>260</v>
      </c>
      <c r="M1816" s="575" t="s">
        <v>261</v>
      </c>
      <c r="N1816" s="576"/>
      <c r="O1816" s="577">
        <v>2.4129999999999998</v>
      </c>
      <c r="P1816" s="578">
        <v>0</v>
      </c>
      <c r="Q1816" s="579">
        <v>0</v>
      </c>
      <c r="R1816" s="580">
        <v>1.097</v>
      </c>
    </row>
    <row r="1817" spans="1:18" s="306" customFormat="1" ht="12.75" customHeight="1" x14ac:dyDescent="0.25">
      <c r="A1817" s="565">
        <v>67442</v>
      </c>
      <c r="B1817" s="566" t="s">
        <v>2066</v>
      </c>
      <c r="C1817" s="567"/>
      <c r="D1817" s="568" t="s">
        <v>3791</v>
      </c>
      <c r="E1817" s="569" t="s">
        <v>900</v>
      </c>
      <c r="F1817" s="570" t="s">
        <v>901</v>
      </c>
      <c r="G1817" s="570"/>
      <c r="H1817" s="571">
        <v>43409</v>
      </c>
      <c r="I1817" s="572" t="s">
        <v>162</v>
      </c>
      <c r="J1817" s="573" t="s">
        <v>105</v>
      </c>
      <c r="K1817" s="574" t="s">
        <v>135</v>
      </c>
      <c r="L1817" s="575" t="s">
        <v>260</v>
      </c>
      <c r="M1817" s="575" t="s">
        <v>261</v>
      </c>
      <c r="N1817" s="576"/>
      <c r="O1817" s="577">
        <v>3</v>
      </c>
      <c r="P1817" s="578">
        <v>0</v>
      </c>
      <c r="Q1817" s="579">
        <v>0</v>
      </c>
      <c r="R1817" s="580">
        <v>1.752</v>
      </c>
    </row>
    <row r="1818" spans="1:18" s="306" customFormat="1" ht="12.75" customHeight="1" x14ac:dyDescent="0.25">
      <c r="A1818" s="565">
        <v>67443</v>
      </c>
      <c r="B1818" s="566" t="s">
        <v>2067</v>
      </c>
      <c r="C1818" s="567">
        <v>41131</v>
      </c>
      <c r="D1818" s="568" t="s">
        <v>3089</v>
      </c>
      <c r="E1818" s="569" t="s">
        <v>900</v>
      </c>
      <c r="F1818" s="570" t="s">
        <v>901</v>
      </c>
      <c r="G1818" s="570"/>
      <c r="H1818" s="571">
        <v>43410</v>
      </c>
      <c r="I1818" s="572" t="s">
        <v>537</v>
      </c>
      <c r="J1818" s="573" t="s">
        <v>105</v>
      </c>
      <c r="K1818" s="574" t="s">
        <v>124</v>
      </c>
      <c r="L1818" s="575" t="s">
        <v>106</v>
      </c>
      <c r="M1818" s="575" t="s">
        <v>107</v>
      </c>
      <c r="N1818" s="576"/>
      <c r="O1818" s="577">
        <v>0.499</v>
      </c>
      <c r="P1818" s="578">
        <v>0</v>
      </c>
      <c r="Q1818" s="579">
        <v>0</v>
      </c>
      <c r="R1818" s="580">
        <v>0.23799999999999999</v>
      </c>
    </row>
    <row r="1819" spans="1:18" s="306" customFormat="1" ht="12.75" customHeight="1" x14ac:dyDescent="0.25">
      <c r="A1819" s="565">
        <v>67444</v>
      </c>
      <c r="B1819" s="566" t="s">
        <v>2068</v>
      </c>
      <c r="C1819" s="567">
        <v>41033</v>
      </c>
      <c r="D1819" s="568" t="s">
        <v>3018</v>
      </c>
      <c r="E1819" s="569" t="s">
        <v>900</v>
      </c>
      <c r="F1819" s="570" t="s">
        <v>901</v>
      </c>
      <c r="G1819" s="570"/>
      <c r="H1819" s="571">
        <v>43419</v>
      </c>
      <c r="I1819" s="572" t="s">
        <v>534</v>
      </c>
      <c r="J1819" s="573" t="s">
        <v>92</v>
      </c>
      <c r="K1819" s="574" t="s">
        <v>128</v>
      </c>
      <c r="L1819" s="575" t="s">
        <v>92</v>
      </c>
      <c r="M1819" s="575" t="s">
        <v>92</v>
      </c>
      <c r="N1819" s="576"/>
      <c r="O1819" s="577">
        <v>0.216</v>
      </c>
      <c r="P1819" s="578">
        <v>0</v>
      </c>
      <c r="Q1819" s="579">
        <v>0</v>
      </c>
      <c r="R1819" s="580">
        <v>0.11600000000000001</v>
      </c>
    </row>
    <row r="1820" spans="1:18" s="306" customFormat="1" ht="12.75" customHeight="1" x14ac:dyDescent="0.25">
      <c r="A1820" s="565">
        <v>67445</v>
      </c>
      <c r="B1820" s="566" t="s">
        <v>2069</v>
      </c>
      <c r="C1820" s="567">
        <v>40619</v>
      </c>
      <c r="D1820" s="568" t="s">
        <v>2772</v>
      </c>
      <c r="E1820" s="569" t="s">
        <v>900</v>
      </c>
      <c r="F1820" s="570" t="s">
        <v>901</v>
      </c>
      <c r="G1820" s="570"/>
      <c r="H1820" s="571">
        <v>43418</v>
      </c>
      <c r="I1820" s="572" t="s">
        <v>162</v>
      </c>
      <c r="J1820" s="573" t="s">
        <v>105</v>
      </c>
      <c r="K1820" s="574" t="s">
        <v>362</v>
      </c>
      <c r="L1820" s="575" t="s">
        <v>106</v>
      </c>
      <c r="M1820" s="575" t="s">
        <v>107</v>
      </c>
      <c r="N1820" s="576"/>
      <c r="O1820" s="577">
        <v>2</v>
      </c>
      <c r="P1820" s="578">
        <v>0</v>
      </c>
      <c r="Q1820" s="579">
        <v>0</v>
      </c>
      <c r="R1820" s="580">
        <v>1.1200000000000001</v>
      </c>
    </row>
    <row r="1821" spans="1:18" s="306" customFormat="1" ht="12.75" customHeight="1" x14ac:dyDescent="0.25">
      <c r="A1821" s="565">
        <v>67446</v>
      </c>
      <c r="B1821" s="566" t="s">
        <v>2070</v>
      </c>
      <c r="C1821" s="567"/>
      <c r="D1821" s="568" t="s">
        <v>3791</v>
      </c>
      <c r="E1821" s="569" t="s">
        <v>900</v>
      </c>
      <c r="F1821" s="570" t="s">
        <v>901</v>
      </c>
      <c r="G1821" s="570"/>
      <c r="H1821" s="571">
        <v>43419</v>
      </c>
      <c r="I1821" s="572" t="s">
        <v>534</v>
      </c>
      <c r="J1821" s="573" t="s">
        <v>92</v>
      </c>
      <c r="K1821" s="574" t="s">
        <v>93</v>
      </c>
      <c r="L1821" s="575" t="s">
        <v>92</v>
      </c>
      <c r="M1821" s="575" t="s">
        <v>92</v>
      </c>
      <c r="N1821" s="576"/>
      <c r="O1821" s="577">
        <v>8.4000000000000005E-2</v>
      </c>
      <c r="P1821" s="578">
        <v>0</v>
      </c>
      <c r="Q1821" s="579">
        <v>0</v>
      </c>
      <c r="R1821" s="580">
        <v>0</v>
      </c>
    </row>
    <row r="1822" spans="1:18" s="306" customFormat="1" ht="12.75" customHeight="1" x14ac:dyDescent="0.25">
      <c r="A1822" s="565">
        <v>67447</v>
      </c>
      <c r="B1822" s="566" t="s">
        <v>2071</v>
      </c>
      <c r="C1822" s="567"/>
      <c r="D1822" s="568" t="s">
        <v>3791</v>
      </c>
      <c r="E1822" s="569" t="s">
        <v>900</v>
      </c>
      <c r="F1822" s="570" t="s">
        <v>901</v>
      </c>
      <c r="G1822" s="570"/>
      <c r="H1822" s="571">
        <v>43419</v>
      </c>
      <c r="I1822" s="572" t="s">
        <v>534</v>
      </c>
      <c r="J1822" s="573" t="s">
        <v>92</v>
      </c>
      <c r="K1822" s="574" t="s">
        <v>128</v>
      </c>
      <c r="L1822" s="575" t="s">
        <v>92</v>
      </c>
      <c r="M1822" s="575" t="s">
        <v>92</v>
      </c>
      <c r="N1822" s="576"/>
      <c r="O1822" s="577">
        <v>3.1</v>
      </c>
      <c r="P1822" s="578">
        <v>0</v>
      </c>
      <c r="Q1822" s="579">
        <v>0</v>
      </c>
      <c r="R1822" s="580">
        <v>2.0179999999999998</v>
      </c>
    </row>
    <row r="1823" spans="1:18" s="306" customFormat="1" ht="12.75" customHeight="1" x14ac:dyDescent="0.25">
      <c r="A1823" s="565">
        <v>67448</v>
      </c>
      <c r="B1823" s="566" t="s">
        <v>2072</v>
      </c>
      <c r="C1823" s="567"/>
      <c r="D1823" s="568" t="s">
        <v>3791</v>
      </c>
      <c r="E1823" s="569" t="s">
        <v>900</v>
      </c>
      <c r="F1823" s="570" t="s">
        <v>901</v>
      </c>
      <c r="G1823" s="570"/>
      <c r="H1823" s="571">
        <v>43419</v>
      </c>
      <c r="I1823" s="572" t="s">
        <v>534</v>
      </c>
      <c r="J1823" s="573" t="s">
        <v>92</v>
      </c>
      <c r="K1823" s="574" t="s">
        <v>128</v>
      </c>
      <c r="L1823" s="575" t="s">
        <v>92</v>
      </c>
      <c r="M1823" s="575" t="s">
        <v>92</v>
      </c>
      <c r="N1823" s="576"/>
      <c r="O1823" s="577">
        <v>0.216</v>
      </c>
      <c r="P1823" s="578">
        <v>0</v>
      </c>
      <c r="Q1823" s="579">
        <v>0</v>
      </c>
      <c r="R1823" s="580">
        <v>0.111</v>
      </c>
    </row>
    <row r="1824" spans="1:18" s="306" customFormat="1" ht="12.75" customHeight="1" x14ac:dyDescent="0.25">
      <c r="A1824" s="565">
        <v>67459</v>
      </c>
      <c r="B1824" s="566" t="s">
        <v>2073</v>
      </c>
      <c r="C1824" s="567"/>
      <c r="D1824" s="568" t="s">
        <v>3791</v>
      </c>
      <c r="E1824" s="569" t="s">
        <v>900</v>
      </c>
      <c r="F1824" s="570" t="s">
        <v>901</v>
      </c>
      <c r="G1824" s="570"/>
      <c r="H1824" s="571">
        <v>43420</v>
      </c>
      <c r="I1824" s="572" t="s">
        <v>537</v>
      </c>
      <c r="J1824" s="573" t="s">
        <v>105</v>
      </c>
      <c r="K1824" s="574" t="s">
        <v>128</v>
      </c>
      <c r="L1824" s="575" t="s">
        <v>260</v>
      </c>
      <c r="M1824" s="575" t="s">
        <v>261</v>
      </c>
      <c r="N1824" s="576"/>
      <c r="O1824" s="577">
        <v>0.14399999999999999</v>
      </c>
      <c r="P1824" s="578">
        <v>0</v>
      </c>
      <c r="Q1824" s="579">
        <v>0</v>
      </c>
      <c r="R1824" s="580">
        <v>0</v>
      </c>
    </row>
    <row r="1825" spans="1:18" s="306" customFormat="1" ht="12.75" customHeight="1" x14ac:dyDescent="0.25">
      <c r="A1825" s="565">
        <v>67460</v>
      </c>
      <c r="B1825" s="566" t="s">
        <v>2074</v>
      </c>
      <c r="C1825" s="567"/>
      <c r="D1825" s="568" t="s">
        <v>3791</v>
      </c>
      <c r="E1825" s="569" t="s">
        <v>900</v>
      </c>
      <c r="F1825" s="570" t="s">
        <v>901</v>
      </c>
      <c r="G1825" s="570"/>
      <c r="H1825" s="571">
        <v>43420</v>
      </c>
      <c r="I1825" s="572" t="s">
        <v>534</v>
      </c>
      <c r="J1825" s="573" t="s">
        <v>92</v>
      </c>
      <c r="K1825" s="574" t="s">
        <v>128</v>
      </c>
      <c r="L1825" s="575" t="s">
        <v>92</v>
      </c>
      <c r="M1825" s="575" t="s">
        <v>92</v>
      </c>
      <c r="N1825" s="576"/>
      <c r="O1825" s="577">
        <v>0.216</v>
      </c>
      <c r="P1825" s="578">
        <v>0</v>
      </c>
      <c r="Q1825" s="579">
        <v>0</v>
      </c>
      <c r="R1825" s="580">
        <v>0.10299999999999999</v>
      </c>
    </row>
    <row r="1826" spans="1:18" s="306" customFormat="1" ht="12.75" customHeight="1" x14ac:dyDescent="0.25">
      <c r="A1826" s="565">
        <v>67462</v>
      </c>
      <c r="B1826" s="566" t="s">
        <v>2075</v>
      </c>
      <c r="C1826" s="567"/>
      <c r="D1826" s="568" t="s">
        <v>3791</v>
      </c>
      <c r="E1826" s="569" t="s">
        <v>900</v>
      </c>
      <c r="F1826" s="570" t="s">
        <v>901</v>
      </c>
      <c r="G1826" s="570"/>
      <c r="H1826" s="571">
        <v>43423</v>
      </c>
      <c r="I1826" s="572" t="s">
        <v>162</v>
      </c>
      <c r="J1826" s="573" t="s">
        <v>105</v>
      </c>
      <c r="K1826" s="574" t="s">
        <v>102</v>
      </c>
      <c r="L1826" s="575" t="s">
        <v>106</v>
      </c>
      <c r="M1826" s="575" t="s">
        <v>107</v>
      </c>
      <c r="N1826" s="576"/>
      <c r="O1826" s="577">
        <v>1.988</v>
      </c>
      <c r="P1826" s="578">
        <v>0</v>
      </c>
      <c r="Q1826" s="579">
        <v>0</v>
      </c>
      <c r="R1826" s="580">
        <v>0.99199999999999999</v>
      </c>
    </row>
    <row r="1827" spans="1:18" s="306" customFormat="1" ht="12.75" customHeight="1" x14ac:dyDescent="0.25">
      <c r="A1827" s="565">
        <v>67463</v>
      </c>
      <c r="B1827" s="566" t="s">
        <v>2076</v>
      </c>
      <c r="C1827" s="567"/>
      <c r="D1827" s="568" t="s">
        <v>3791</v>
      </c>
      <c r="E1827" s="569" t="s">
        <v>900</v>
      </c>
      <c r="F1827" s="570" t="s">
        <v>901</v>
      </c>
      <c r="G1827" s="570"/>
      <c r="H1827" s="571">
        <v>43423</v>
      </c>
      <c r="I1827" s="572" t="s">
        <v>162</v>
      </c>
      <c r="J1827" s="573" t="s">
        <v>105</v>
      </c>
      <c r="K1827" s="574" t="s">
        <v>112</v>
      </c>
      <c r="L1827" s="575" t="s">
        <v>106</v>
      </c>
      <c r="M1827" s="575" t="s">
        <v>107</v>
      </c>
      <c r="N1827" s="576"/>
      <c r="O1827" s="577">
        <v>1.5</v>
      </c>
      <c r="P1827" s="578">
        <v>0.30499999999999999</v>
      </c>
      <c r="Q1827" s="579">
        <v>0.30499999999999999</v>
      </c>
      <c r="R1827" s="580">
        <v>0.157</v>
      </c>
    </row>
    <row r="1828" spans="1:18" s="306" customFormat="1" ht="12.75" customHeight="1" x14ac:dyDescent="0.25">
      <c r="A1828" s="565">
        <v>67476</v>
      </c>
      <c r="B1828" s="566" t="s">
        <v>3596</v>
      </c>
      <c r="C1828" s="567"/>
      <c r="D1828" s="568" t="s">
        <v>3791</v>
      </c>
      <c r="E1828" s="569" t="s">
        <v>900</v>
      </c>
      <c r="F1828" s="570" t="s">
        <v>901</v>
      </c>
      <c r="G1828" s="570"/>
      <c r="H1828" s="571">
        <v>43440</v>
      </c>
      <c r="I1828" s="572" t="s">
        <v>537</v>
      </c>
      <c r="J1828" s="573" t="s">
        <v>105</v>
      </c>
      <c r="K1828" s="574" t="s">
        <v>84</v>
      </c>
      <c r="L1828" s="575" t="s">
        <v>163</v>
      </c>
      <c r="M1828" s="575" t="s">
        <v>107</v>
      </c>
      <c r="N1828" s="576"/>
      <c r="O1828" s="577">
        <v>0.11</v>
      </c>
      <c r="P1828" s="578">
        <v>0</v>
      </c>
      <c r="Q1828" s="579">
        <v>0</v>
      </c>
      <c r="R1828" s="580">
        <v>5.8999999999999997E-2</v>
      </c>
    </row>
    <row r="1829" spans="1:18" s="306" customFormat="1" ht="12.75" customHeight="1" x14ac:dyDescent="0.25">
      <c r="A1829" s="565">
        <v>67477</v>
      </c>
      <c r="B1829" s="566" t="s">
        <v>2077</v>
      </c>
      <c r="C1829" s="567"/>
      <c r="D1829" s="568" t="s">
        <v>3791</v>
      </c>
      <c r="E1829" s="569" t="s">
        <v>900</v>
      </c>
      <c r="F1829" s="570" t="s">
        <v>901</v>
      </c>
      <c r="G1829" s="570"/>
      <c r="H1829" s="571">
        <v>43440</v>
      </c>
      <c r="I1829" s="572" t="s">
        <v>537</v>
      </c>
      <c r="J1829" s="573" t="s">
        <v>105</v>
      </c>
      <c r="K1829" s="574" t="s">
        <v>124</v>
      </c>
      <c r="L1829" s="575" t="s">
        <v>92</v>
      </c>
      <c r="M1829" s="575" t="s">
        <v>195</v>
      </c>
      <c r="N1829" s="576"/>
      <c r="O1829" s="577">
        <v>0.22500000000000001</v>
      </c>
      <c r="P1829" s="578">
        <v>0</v>
      </c>
      <c r="Q1829" s="579">
        <v>0</v>
      </c>
      <c r="R1829" s="580">
        <v>0</v>
      </c>
    </row>
    <row r="1830" spans="1:18" s="306" customFormat="1" ht="12.75" customHeight="1" x14ac:dyDescent="0.25">
      <c r="A1830" s="565">
        <v>67478</v>
      </c>
      <c r="B1830" s="566" t="s">
        <v>2078</v>
      </c>
      <c r="C1830" s="567"/>
      <c r="D1830" s="568" t="s">
        <v>3791</v>
      </c>
      <c r="E1830" s="569" t="s">
        <v>900</v>
      </c>
      <c r="F1830" s="570" t="s">
        <v>901</v>
      </c>
      <c r="G1830" s="570"/>
      <c r="H1830" s="571">
        <v>43446</v>
      </c>
      <c r="I1830" s="572" t="s">
        <v>534</v>
      </c>
      <c r="J1830" s="573" t="s">
        <v>92</v>
      </c>
      <c r="K1830" s="574" t="s">
        <v>128</v>
      </c>
      <c r="L1830" s="575" t="s">
        <v>92</v>
      </c>
      <c r="M1830" s="575" t="s">
        <v>92</v>
      </c>
      <c r="N1830" s="576"/>
      <c r="O1830" s="577">
        <v>0.106</v>
      </c>
      <c r="P1830" s="578">
        <v>0</v>
      </c>
      <c r="Q1830" s="579">
        <v>0</v>
      </c>
      <c r="R1830" s="580">
        <v>3.6999999999999998E-2</v>
      </c>
    </row>
    <row r="1831" spans="1:18" s="306" customFormat="1" ht="12.75" customHeight="1" x14ac:dyDescent="0.25">
      <c r="A1831" s="565">
        <v>67479</v>
      </c>
      <c r="B1831" s="566" t="s">
        <v>3597</v>
      </c>
      <c r="C1831" s="567"/>
      <c r="D1831" s="568" t="s">
        <v>3791</v>
      </c>
      <c r="E1831" s="569" t="s">
        <v>900</v>
      </c>
      <c r="F1831" s="570" t="s">
        <v>901</v>
      </c>
      <c r="G1831" s="570"/>
      <c r="H1831" s="571">
        <v>43445</v>
      </c>
      <c r="I1831" s="572" t="s">
        <v>537</v>
      </c>
      <c r="J1831" s="573" t="s">
        <v>105</v>
      </c>
      <c r="K1831" s="574" t="s">
        <v>179</v>
      </c>
      <c r="L1831" s="575" t="s">
        <v>195</v>
      </c>
      <c r="M1831" s="575" t="s">
        <v>195</v>
      </c>
      <c r="N1831" s="576"/>
      <c r="O1831" s="577">
        <v>3.5</v>
      </c>
      <c r="P1831" s="578">
        <v>1.0999999999999999E-2</v>
      </c>
      <c r="Q1831" s="579">
        <v>1.0999999999999999E-2</v>
      </c>
      <c r="R1831" s="580">
        <v>2.1739999999999999</v>
      </c>
    </row>
    <row r="1832" spans="1:18" s="306" customFormat="1" ht="12.75" customHeight="1" x14ac:dyDescent="0.25">
      <c r="A1832" s="565">
        <v>67487</v>
      </c>
      <c r="B1832" s="566" t="s">
        <v>3598</v>
      </c>
      <c r="C1832" s="567"/>
      <c r="D1832" s="568" t="s">
        <v>3791</v>
      </c>
      <c r="E1832" s="569" t="s">
        <v>1575</v>
      </c>
      <c r="F1832" s="570" t="s">
        <v>1576</v>
      </c>
      <c r="G1832" s="570"/>
      <c r="H1832" s="571">
        <v>42735</v>
      </c>
      <c r="I1832" s="572" t="s">
        <v>199</v>
      </c>
      <c r="J1832" s="573" t="s">
        <v>117</v>
      </c>
      <c r="K1832" s="574" t="s">
        <v>179</v>
      </c>
      <c r="L1832" s="575" t="s">
        <v>200</v>
      </c>
      <c r="M1832" s="575" t="s">
        <v>117</v>
      </c>
      <c r="N1832" s="576"/>
      <c r="O1832" s="577">
        <v>16.699407999999998</v>
      </c>
      <c r="P1832" s="578">
        <v>1.446</v>
      </c>
      <c r="Q1832" s="579">
        <v>1.446</v>
      </c>
      <c r="R1832" s="580">
        <v>1.446</v>
      </c>
    </row>
    <row r="1833" spans="1:18" s="306" customFormat="1" ht="12.75" customHeight="1" x14ac:dyDescent="0.25">
      <c r="A1833" s="565">
        <v>67499</v>
      </c>
      <c r="B1833" s="566" t="s">
        <v>2079</v>
      </c>
      <c r="C1833" s="567"/>
      <c r="D1833" s="568" t="s">
        <v>3791</v>
      </c>
      <c r="E1833" s="569" t="s">
        <v>900</v>
      </c>
      <c r="F1833" s="570" t="s">
        <v>901</v>
      </c>
      <c r="G1833" s="570"/>
      <c r="H1833" s="571">
        <v>43446</v>
      </c>
      <c r="I1833" s="572" t="s">
        <v>534</v>
      </c>
      <c r="J1833" s="573" t="s">
        <v>92</v>
      </c>
      <c r="K1833" s="574" t="s">
        <v>102</v>
      </c>
      <c r="L1833" s="575" t="s">
        <v>92</v>
      </c>
      <c r="M1833" s="575" t="s">
        <v>92</v>
      </c>
      <c r="N1833" s="576"/>
      <c r="O1833" s="577">
        <v>4.2999999999999997E-2</v>
      </c>
      <c r="P1833" s="578">
        <v>0</v>
      </c>
      <c r="Q1833" s="579">
        <v>0</v>
      </c>
      <c r="R1833" s="580">
        <v>0</v>
      </c>
    </row>
    <row r="1834" spans="1:18" s="306" customFormat="1" ht="12.75" customHeight="1" x14ac:dyDescent="0.25">
      <c r="A1834" s="565">
        <v>67509</v>
      </c>
      <c r="B1834" s="566" t="s">
        <v>2080</v>
      </c>
      <c r="C1834" s="567">
        <v>41136</v>
      </c>
      <c r="D1834" s="568" t="s">
        <v>3094</v>
      </c>
      <c r="E1834" s="569" t="s">
        <v>900</v>
      </c>
      <c r="F1834" s="570" t="s">
        <v>901</v>
      </c>
      <c r="G1834" s="570"/>
      <c r="H1834" s="571">
        <v>43451</v>
      </c>
      <c r="I1834" s="572" t="s">
        <v>537</v>
      </c>
      <c r="J1834" s="573" t="s">
        <v>105</v>
      </c>
      <c r="K1834" s="574" t="s">
        <v>179</v>
      </c>
      <c r="L1834" s="575" t="s">
        <v>195</v>
      </c>
      <c r="M1834" s="575" t="s">
        <v>195</v>
      </c>
      <c r="N1834" s="576"/>
      <c r="O1834" s="577">
        <v>1.5</v>
      </c>
      <c r="P1834" s="578">
        <v>5.0000000000000001E-3</v>
      </c>
      <c r="Q1834" s="579">
        <v>5.0000000000000001E-3</v>
      </c>
      <c r="R1834" s="580">
        <v>0.97099999999999997</v>
      </c>
    </row>
    <row r="1835" spans="1:18" s="306" customFormat="1" ht="12.75" customHeight="1" x14ac:dyDescent="0.25">
      <c r="A1835" s="565">
        <v>67510</v>
      </c>
      <c r="B1835" s="566" t="s">
        <v>2081</v>
      </c>
      <c r="C1835" s="567">
        <v>41135</v>
      </c>
      <c r="D1835" s="568" t="s">
        <v>3093</v>
      </c>
      <c r="E1835" s="569" t="s">
        <v>900</v>
      </c>
      <c r="F1835" s="570" t="s">
        <v>901</v>
      </c>
      <c r="G1835" s="570"/>
      <c r="H1835" s="571">
        <v>43452</v>
      </c>
      <c r="I1835" s="572" t="s">
        <v>537</v>
      </c>
      <c r="J1835" s="573" t="s">
        <v>105</v>
      </c>
      <c r="K1835" s="574" t="s">
        <v>179</v>
      </c>
      <c r="L1835" s="575" t="s">
        <v>195</v>
      </c>
      <c r="M1835" s="575" t="s">
        <v>195</v>
      </c>
      <c r="N1835" s="576"/>
      <c r="O1835" s="577">
        <v>1.123</v>
      </c>
      <c r="P1835" s="578">
        <v>5.0000000000000001E-3</v>
      </c>
      <c r="Q1835" s="579">
        <v>5.0000000000000001E-3</v>
      </c>
      <c r="R1835" s="580">
        <v>0.71799999999999997</v>
      </c>
    </row>
    <row r="1836" spans="1:18" s="306" customFormat="1" ht="12.75" customHeight="1" x14ac:dyDescent="0.25">
      <c r="A1836" s="565">
        <v>67533</v>
      </c>
      <c r="B1836" s="566" t="s">
        <v>2082</v>
      </c>
      <c r="C1836" s="567"/>
      <c r="D1836" s="568" t="s">
        <v>3791</v>
      </c>
      <c r="E1836" s="569" t="s">
        <v>900</v>
      </c>
      <c r="F1836" s="570" t="s">
        <v>901</v>
      </c>
      <c r="G1836" s="570"/>
      <c r="H1836" s="571">
        <v>43467</v>
      </c>
      <c r="I1836" s="572" t="s">
        <v>537</v>
      </c>
      <c r="J1836" s="573" t="s">
        <v>105</v>
      </c>
      <c r="K1836" s="574" t="s">
        <v>124</v>
      </c>
      <c r="L1836" s="575" t="s">
        <v>163</v>
      </c>
      <c r="M1836" s="575" t="s">
        <v>107</v>
      </c>
      <c r="N1836" s="576"/>
      <c r="O1836" s="577">
        <v>1.992</v>
      </c>
      <c r="P1836" s="578">
        <v>3.7999999999999999E-2</v>
      </c>
      <c r="Q1836" s="579">
        <v>3.7999999999999999E-2</v>
      </c>
      <c r="R1836" s="580">
        <v>0.98799999999999999</v>
      </c>
    </row>
    <row r="1837" spans="1:18" s="306" customFormat="1" ht="12.75" customHeight="1" x14ac:dyDescent="0.25">
      <c r="A1837" s="565">
        <v>67536</v>
      </c>
      <c r="B1837" s="566" t="s">
        <v>2083</v>
      </c>
      <c r="C1837" s="567"/>
      <c r="D1837" s="568" t="s">
        <v>3791</v>
      </c>
      <c r="E1837" s="569" t="s">
        <v>900</v>
      </c>
      <c r="F1837" s="570" t="s">
        <v>901</v>
      </c>
      <c r="G1837" s="570"/>
      <c r="H1837" s="571">
        <v>43468</v>
      </c>
      <c r="I1837" s="572" t="s">
        <v>534</v>
      </c>
      <c r="J1837" s="573" t="s">
        <v>92</v>
      </c>
      <c r="K1837" s="574" t="s">
        <v>102</v>
      </c>
      <c r="L1837" s="575" t="s">
        <v>92</v>
      </c>
      <c r="M1837" s="575" t="s">
        <v>92</v>
      </c>
      <c r="N1837" s="576"/>
      <c r="O1837" s="577">
        <v>0.78</v>
      </c>
      <c r="P1837" s="578">
        <v>1.4E-2</v>
      </c>
      <c r="Q1837" s="579">
        <v>1.4E-2</v>
      </c>
      <c r="R1837" s="580">
        <v>0.42899999999999999</v>
      </c>
    </row>
    <row r="1838" spans="1:18" s="306" customFormat="1" ht="12.75" customHeight="1" x14ac:dyDescent="0.25">
      <c r="A1838" s="565">
        <v>67537</v>
      </c>
      <c r="B1838" s="566" t="s">
        <v>2084</v>
      </c>
      <c r="C1838" s="567"/>
      <c r="D1838" s="568" t="s">
        <v>3791</v>
      </c>
      <c r="E1838" s="569" t="s">
        <v>900</v>
      </c>
      <c r="F1838" s="570" t="s">
        <v>901</v>
      </c>
      <c r="G1838" s="570"/>
      <c r="H1838" s="571">
        <v>43467</v>
      </c>
      <c r="I1838" s="572" t="s">
        <v>537</v>
      </c>
      <c r="J1838" s="573" t="s">
        <v>105</v>
      </c>
      <c r="K1838" s="574" t="s">
        <v>124</v>
      </c>
      <c r="L1838" s="575" t="s">
        <v>106</v>
      </c>
      <c r="M1838" s="575" t="s">
        <v>107</v>
      </c>
      <c r="N1838" s="576"/>
      <c r="O1838" s="577">
        <v>3.1</v>
      </c>
      <c r="P1838" s="578">
        <v>4.4999999999999998E-2</v>
      </c>
      <c r="Q1838" s="579">
        <v>4.4999999999999998E-2</v>
      </c>
      <c r="R1838" s="580">
        <v>1.595</v>
      </c>
    </row>
    <row r="1839" spans="1:18" s="306" customFormat="1" ht="12.75" customHeight="1" x14ac:dyDescent="0.25">
      <c r="A1839" s="565">
        <v>67541</v>
      </c>
      <c r="B1839" s="566" t="s">
        <v>2085</v>
      </c>
      <c r="C1839" s="567"/>
      <c r="D1839" s="568" t="s">
        <v>3791</v>
      </c>
      <c r="E1839" s="569" t="s">
        <v>900</v>
      </c>
      <c r="F1839" s="570" t="s">
        <v>901</v>
      </c>
      <c r="G1839" s="570"/>
      <c r="H1839" s="571">
        <v>43462</v>
      </c>
      <c r="I1839" s="572" t="s">
        <v>162</v>
      </c>
      <c r="J1839" s="573" t="s">
        <v>105</v>
      </c>
      <c r="K1839" s="574" t="s">
        <v>390</v>
      </c>
      <c r="L1839" s="575" t="s">
        <v>195</v>
      </c>
      <c r="M1839" s="575" t="s">
        <v>195</v>
      </c>
      <c r="N1839" s="576"/>
      <c r="O1839" s="577">
        <v>0.30199999999999999</v>
      </c>
      <c r="P1839" s="578">
        <v>3.0000000000000001E-3</v>
      </c>
      <c r="Q1839" s="579">
        <v>3.0000000000000001E-3</v>
      </c>
      <c r="R1839" s="580">
        <v>0.159</v>
      </c>
    </row>
    <row r="1840" spans="1:18" s="306" customFormat="1" ht="12.75" customHeight="1" x14ac:dyDescent="0.25">
      <c r="A1840" s="565">
        <v>67542</v>
      </c>
      <c r="B1840" s="566" t="s">
        <v>2086</v>
      </c>
      <c r="C1840" s="567">
        <v>40620</v>
      </c>
      <c r="D1840" s="568" t="s">
        <v>2773</v>
      </c>
      <c r="E1840" s="569" t="s">
        <v>900</v>
      </c>
      <c r="F1840" s="570" t="s">
        <v>901</v>
      </c>
      <c r="G1840" s="570"/>
      <c r="H1840" s="571">
        <v>43462</v>
      </c>
      <c r="I1840" s="572" t="s">
        <v>162</v>
      </c>
      <c r="J1840" s="573" t="s">
        <v>105</v>
      </c>
      <c r="K1840" s="574" t="s">
        <v>102</v>
      </c>
      <c r="L1840" s="575" t="s">
        <v>106</v>
      </c>
      <c r="M1840" s="575" t="s">
        <v>107</v>
      </c>
      <c r="N1840" s="576"/>
      <c r="O1840" s="577">
        <v>2</v>
      </c>
      <c r="P1840" s="578">
        <v>1.4999999999999999E-2</v>
      </c>
      <c r="Q1840" s="579">
        <v>1.4999999999999999E-2</v>
      </c>
      <c r="R1840" s="580">
        <v>1.1220000000000001</v>
      </c>
    </row>
    <row r="1841" spans="1:18" s="306" customFormat="1" ht="12.75" customHeight="1" x14ac:dyDescent="0.25">
      <c r="A1841" s="565">
        <v>67543</v>
      </c>
      <c r="B1841" s="566" t="s">
        <v>2087</v>
      </c>
      <c r="C1841" s="567">
        <v>40629</v>
      </c>
      <c r="D1841" s="568" t="s">
        <v>2781</v>
      </c>
      <c r="E1841" s="569" t="s">
        <v>900</v>
      </c>
      <c r="F1841" s="570" t="s">
        <v>901</v>
      </c>
      <c r="G1841" s="570"/>
      <c r="H1841" s="571">
        <v>43462</v>
      </c>
      <c r="I1841" s="572" t="s">
        <v>162</v>
      </c>
      <c r="J1841" s="573" t="s">
        <v>105</v>
      </c>
      <c r="K1841" s="574" t="s">
        <v>140</v>
      </c>
      <c r="L1841" s="575" t="s">
        <v>195</v>
      </c>
      <c r="M1841" s="575" t="s">
        <v>195</v>
      </c>
      <c r="N1841" s="576"/>
      <c r="O1841" s="577">
        <v>3.327</v>
      </c>
      <c r="P1841" s="578">
        <v>0.06</v>
      </c>
      <c r="Q1841" s="579">
        <v>0.06</v>
      </c>
      <c r="R1841" s="580">
        <v>2.2349999999999999</v>
      </c>
    </row>
    <row r="1842" spans="1:18" s="306" customFormat="1" ht="12.75" customHeight="1" x14ac:dyDescent="0.25">
      <c r="A1842" s="565">
        <v>67544</v>
      </c>
      <c r="B1842" s="566" t="s">
        <v>2088</v>
      </c>
      <c r="C1842" s="567">
        <v>40630</v>
      </c>
      <c r="D1842" s="568" t="s">
        <v>2782</v>
      </c>
      <c r="E1842" s="569" t="s">
        <v>900</v>
      </c>
      <c r="F1842" s="570" t="s">
        <v>901</v>
      </c>
      <c r="G1842" s="570"/>
      <c r="H1842" s="571">
        <v>43462</v>
      </c>
      <c r="I1842" s="572" t="s">
        <v>162</v>
      </c>
      <c r="J1842" s="573" t="s">
        <v>105</v>
      </c>
      <c r="K1842" s="574" t="s">
        <v>102</v>
      </c>
      <c r="L1842" s="575" t="s">
        <v>106</v>
      </c>
      <c r="M1842" s="575" t="s">
        <v>107</v>
      </c>
      <c r="N1842" s="576"/>
      <c r="O1842" s="577">
        <v>2</v>
      </c>
      <c r="P1842" s="578">
        <v>1.9E-2</v>
      </c>
      <c r="Q1842" s="579">
        <v>1.9E-2</v>
      </c>
      <c r="R1842" s="580">
        <v>1.216</v>
      </c>
    </row>
    <row r="1843" spans="1:18" s="306" customFormat="1" ht="12.75" customHeight="1" x14ac:dyDescent="0.25">
      <c r="A1843" s="565">
        <v>67546</v>
      </c>
      <c r="B1843" s="566" t="s">
        <v>4111</v>
      </c>
      <c r="C1843" s="567"/>
      <c r="D1843" s="568" t="s">
        <v>3791</v>
      </c>
      <c r="E1843" s="569" t="s">
        <v>900</v>
      </c>
      <c r="F1843" s="570" t="s">
        <v>901</v>
      </c>
      <c r="G1843" s="570"/>
      <c r="H1843" s="571">
        <v>43467</v>
      </c>
      <c r="I1843" s="572" t="s">
        <v>537</v>
      </c>
      <c r="J1843" s="573" t="s">
        <v>105</v>
      </c>
      <c r="K1843" s="574" t="s">
        <v>390</v>
      </c>
      <c r="L1843" s="575" t="s">
        <v>195</v>
      </c>
      <c r="M1843" s="575" t="s">
        <v>195</v>
      </c>
      <c r="N1843" s="576"/>
      <c r="O1843" s="577">
        <v>0.16700000000000001</v>
      </c>
      <c r="P1843" s="578">
        <v>0</v>
      </c>
      <c r="Q1843" s="579">
        <v>0</v>
      </c>
      <c r="R1843" s="580">
        <v>0</v>
      </c>
    </row>
    <row r="1844" spans="1:18" s="306" customFormat="1" ht="12.75" customHeight="1" x14ac:dyDescent="0.25">
      <c r="A1844" s="565">
        <v>67547</v>
      </c>
      <c r="B1844" s="566" t="s">
        <v>3599</v>
      </c>
      <c r="C1844" s="567"/>
      <c r="D1844" s="568" t="s">
        <v>3791</v>
      </c>
      <c r="E1844" s="569" t="s">
        <v>900</v>
      </c>
      <c r="F1844" s="570" t="s">
        <v>901</v>
      </c>
      <c r="G1844" s="570"/>
      <c r="H1844" s="571">
        <v>43472</v>
      </c>
      <c r="I1844" s="572" t="s">
        <v>537</v>
      </c>
      <c r="J1844" s="573" t="s">
        <v>105</v>
      </c>
      <c r="K1844" s="574" t="s">
        <v>179</v>
      </c>
      <c r="L1844" s="575" t="s">
        <v>195</v>
      </c>
      <c r="M1844" s="575" t="s">
        <v>195</v>
      </c>
      <c r="N1844" s="576"/>
      <c r="O1844" s="577">
        <v>2.375</v>
      </c>
      <c r="P1844" s="578">
        <v>6.4000000000000001E-2</v>
      </c>
      <c r="Q1844" s="579">
        <v>6.4000000000000001E-2</v>
      </c>
      <c r="R1844" s="580">
        <v>1.5009999999999999</v>
      </c>
    </row>
    <row r="1845" spans="1:18" s="306" customFormat="1" ht="12.75" customHeight="1" x14ac:dyDescent="0.25">
      <c r="A1845" s="565">
        <v>67548</v>
      </c>
      <c r="B1845" s="566" t="s">
        <v>2089</v>
      </c>
      <c r="C1845" s="567"/>
      <c r="D1845" s="568" t="s">
        <v>3791</v>
      </c>
      <c r="E1845" s="569" t="s">
        <v>900</v>
      </c>
      <c r="F1845" s="570" t="s">
        <v>901</v>
      </c>
      <c r="G1845" s="570"/>
      <c r="H1845" s="571">
        <v>43476</v>
      </c>
      <c r="I1845" s="572" t="s">
        <v>537</v>
      </c>
      <c r="J1845" s="573" t="s">
        <v>105</v>
      </c>
      <c r="K1845" s="574" t="s">
        <v>179</v>
      </c>
      <c r="L1845" s="575" t="s">
        <v>195</v>
      </c>
      <c r="M1845" s="575" t="s">
        <v>195</v>
      </c>
      <c r="N1845" s="576"/>
      <c r="O1845" s="577">
        <v>1</v>
      </c>
      <c r="P1845" s="578">
        <v>2.3E-2</v>
      </c>
      <c r="Q1845" s="579">
        <v>2.3E-2</v>
      </c>
      <c r="R1845" s="580">
        <v>0.61599999999999999</v>
      </c>
    </row>
    <row r="1846" spans="1:18" s="306" customFormat="1" ht="12.75" customHeight="1" x14ac:dyDescent="0.25">
      <c r="A1846" s="565">
        <v>67550</v>
      </c>
      <c r="B1846" s="566" t="s">
        <v>2090</v>
      </c>
      <c r="C1846" s="567"/>
      <c r="D1846" s="568" t="s">
        <v>3791</v>
      </c>
      <c r="E1846" s="569" t="s">
        <v>900</v>
      </c>
      <c r="F1846" s="570" t="s">
        <v>901</v>
      </c>
      <c r="G1846" s="570"/>
      <c r="H1846" s="571">
        <v>43481</v>
      </c>
      <c r="I1846" s="572" t="s">
        <v>534</v>
      </c>
      <c r="J1846" s="573" t="s">
        <v>92</v>
      </c>
      <c r="K1846" s="574" t="s">
        <v>128</v>
      </c>
      <c r="L1846" s="575" t="s">
        <v>92</v>
      </c>
      <c r="M1846" s="575" t="s">
        <v>92</v>
      </c>
      <c r="N1846" s="576"/>
      <c r="O1846" s="577">
        <v>0.04</v>
      </c>
      <c r="P1846" s="578">
        <v>0</v>
      </c>
      <c r="Q1846" s="579">
        <v>0</v>
      </c>
      <c r="R1846" s="580">
        <v>8.0000000000000002E-3</v>
      </c>
    </row>
    <row r="1847" spans="1:18" s="306" customFormat="1" ht="12.75" customHeight="1" x14ac:dyDescent="0.25">
      <c r="A1847" s="565">
        <v>67551</v>
      </c>
      <c r="B1847" s="566" t="s">
        <v>4112</v>
      </c>
      <c r="C1847" s="567"/>
      <c r="D1847" s="568" t="s">
        <v>3791</v>
      </c>
      <c r="E1847" s="569" t="s">
        <v>900</v>
      </c>
      <c r="F1847" s="570" t="s">
        <v>901</v>
      </c>
      <c r="G1847" s="570"/>
      <c r="H1847" s="571">
        <v>43488</v>
      </c>
      <c r="I1847" s="572" t="s">
        <v>537</v>
      </c>
      <c r="J1847" s="573" t="s">
        <v>105</v>
      </c>
      <c r="K1847" s="574" t="s">
        <v>84</v>
      </c>
      <c r="L1847" s="575" t="s">
        <v>163</v>
      </c>
      <c r="M1847" s="575" t="s">
        <v>107</v>
      </c>
      <c r="N1847" s="576"/>
      <c r="O1847" s="577">
        <v>7.2999999999999995E-2</v>
      </c>
      <c r="P1847" s="578">
        <v>0</v>
      </c>
      <c r="Q1847" s="579">
        <v>0</v>
      </c>
      <c r="R1847" s="580">
        <v>0</v>
      </c>
    </row>
    <row r="1848" spans="1:18" s="306" customFormat="1" ht="12.75" customHeight="1" x14ac:dyDescent="0.25">
      <c r="A1848" s="565">
        <v>67552</v>
      </c>
      <c r="B1848" s="566" t="s">
        <v>4113</v>
      </c>
      <c r="C1848" s="567"/>
      <c r="D1848" s="568" t="s">
        <v>3791</v>
      </c>
      <c r="E1848" s="569" t="s">
        <v>900</v>
      </c>
      <c r="F1848" s="570" t="s">
        <v>901</v>
      </c>
      <c r="G1848" s="570"/>
      <c r="H1848" s="571">
        <v>43481</v>
      </c>
      <c r="I1848" s="572" t="s">
        <v>537</v>
      </c>
      <c r="J1848" s="573" t="s">
        <v>105</v>
      </c>
      <c r="K1848" s="574" t="s">
        <v>128</v>
      </c>
      <c r="L1848" s="575" t="s">
        <v>260</v>
      </c>
      <c r="M1848" s="575" t="s">
        <v>261</v>
      </c>
      <c r="N1848" s="576"/>
      <c r="O1848" s="577">
        <v>0.1</v>
      </c>
      <c r="P1848" s="578">
        <v>0</v>
      </c>
      <c r="Q1848" s="579">
        <v>0</v>
      </c>
      <c r="R1848" s="580">
        <v>0</v>
      </c>
    </row>
    <row r="1849" spans="1:18" s="306" customFormat="1" ht="12.75" customHeight="1" x14ac:dyDescent="0.25">
      <c r="A1849" s="565">
        <v>67553</v>
      </c>
      <c r="B1849" s="566" t="s">
        <v>2091</v>
      </c>
      <c r="C1849" s="567"/>
      <c r="D1849" s="568" t="s">
        <v>3791</v>
      </c>
      <c r="E1849" s="569" t="s">
        <v>900</v>
      </c>
      <c r="F1849" s="570" t="s">
        <v>901</v>
      </c>
      <c r="G1849" s="570"/>
      <c r="H1849" s="571">
        <v>43483</v>
      </c>
      <c r="I1849" s="572" t="s">
        <v>534</v>
      </c>
      <c r="J1849" s="573" t="s">
        <v>92</v>
      </c>
      <c r="K1849" s="574" t="s">
        <v>93</v>
      </c>
      <c r="L1849" s="575" t="s">
        <v>92</v>
      </c>
      <c r="M1849" s="575" t="s">
        <v>92</v>
      </c>
      <c r="N1849" s="576"/>
      <c r="O1849" s="577">
        <v>3</v>
      </c>
      <c r="P1849" s="578">
        <v>0.10100000000000001</v>
      </c>
      <c r="Q1849" s="579">
        <v>0.10100000000000001</v>
      </c>
      <c r="R1849" s="580">
        <v>1.732</v>
      </c>
    </row>
    <row r="1850" spans="1:18" s="306" customFormat="1" ht="12.75" customHeight="1" x14ac:dyDescent="0.25">
      <c r="A1850" s="565">
        <v>67555</v>
      </c>
      <c r="B1850" s="566" t="s">
        <v>2092</v>
      </c>
      <c r="C1850" s="567"/>
      <c r="D1850" s="568" t="s">
        <v>3791</v>
      </c>
      <c r="E1850" s="569" t="s">
        <v>900</v>
      </c>
      <c r="F1850" s="570" t="s">
        <v>901</v>
      </c>
      <c r="G1850" s="570"/>
      <c r="H1850" s="571">
        <v>43483</v>
      </c>
      <c r="I1850" s="572" t="s">
        <v>534</v>
      </c>
      <c r="J1850" s="573" t="s">
        <v>92</v>
      </c>
      <c r="K1850" s="574" t="s">
        <v>93</v>
      </c>
      <c r="L1850" s="575" t="s">
        <v>92</v>
      </c>
      <c r="M1850" s="575" t="s">
        <v>92</v>
      </c>
      <c r="N1850" s="576"/>
      <c r="O1850" s="577">
        <v>0.19600000000000001</v>
      </c>
      <c r="P1850" s="578">
        <v>4.0000000000000001E-3</v>
      </c>
      <c r="Q1850" s="579">
        <v>4.0000000000000001E-3</v>
      </c>
      <c r="R1850" s="580">
        <v>0.105</v>
      </c>
    </row>
    <row r="1851" spans="1:18" s="306" customFormat="1" ht="12.75" customHeight="1" x14ac:dyDescent="0.25">
      <c r="A1851" s="565">
        <v>67556</v>
      </c>
      <c r="B1851" s="566" t="s">
        <v>2093</v>
      </c>
      <c r="C1851" s="567">
        <v>41364</v>
      </c>
      <c r="D1851" s="568" t="s">
        <v>3268</v>
      </c>
      <c r="E1851" s="569" t="s">
        <v>900</v>
      </c>
      <c r="F1851" s="570" t="s">
        <v>901</v>
      </c>
      <c r="G1851" s="570"/>
      <c r="H1851" s="571">
        <v>43489</v>
      </c>
      <c r="I1851" s="572" t="s">
        <v>537</v>
      </c>
      <c r="J1851" s="573" t="s">
        <v>105</v>
      </c>
      <c r="K1851" s="574" t="s">
        <v>124</v>
      </c>
      <c r="L1851" s="575" t="s">
        <v>106</v>
      </c>
      <c r="M1851" s="575" t="s">
        <v>107</v>
      </c>
      <c r="N1851" s="576"/>
      <c r="O1851" s="577">
        <v>0.48</v>
      </c>
      <c r="P1851" s="578">
        <v>1.4E-2</v>
      </c>
      <c r="Q1851" s="579">
        <v>1.4E-2</v>
      </c>
      <c r="R1851" s="580">
        <v>0.254</v>
      </c>
    </row>
    <row r="1852" spans="1:18" s="306" customFormat="1" ht="12.75" customHeight="1" x14ac:dyDescent="0.25">
      <c r="A1852" s="565">
        <v>67557</v>
      </c>
      <c r="B1852" s="566" t="s">
        <v>2094</v>
      </c>
      <c r="C1852" s="567"/>
      <c r="D1852" s="568" t="s">
        <v>3791</v>
      </c>
      <c r="E1852" s="569" t="s">
        <v>900</v>
      </c>
      <c r="F1852" s="570" t="s">
        <v>901</v>
      </c>
      <c r="G1852" s="570"/>
      <c r="H1852" s="571">
        <v>43483</v>
      </c>
      <c r="I1852" s="572" t="s">
        <v>534</v>
      </c>
      <c r="J1852" s="573" t="s">
        <v>92</v>
      </c>
      <c r="K1852" s="574" t="s">
        <v>93</v>
      </c>
      <c r="L1852" s="575" t="s">
        <v>92</v>
      </c>
      <c r="M1852" s="575" t="s">
        <v>92</v>
      </c>
      <c r="N1852" s="576"/>
      <c r="O1852" s="577">
        <v>1.56</v>
      </c>
      <c r="P1852" s="578">
        <v>2.5000000000000001E-2</v>
      </c>
      <c r="Q1852" s="579">
        <v>2.5000000000000001E-2</v>
      </c>
      <c r="R1852" s="580">
        <v>0.436</v>
      </c>
    </row>
    <row r="1853" spans="1:18" s="306" customFormat="1" ht="12.75" customHeight="1" x14ac:dyDescent="0.25">
      <c r="A1853" s="565">
        <v>67559</v>
      </c>
      <c r="B1853" s="566" t="s">
        <v>2095</v>
      </c>
      <c r="C1853" s="567"/>
      <c r="D1853" s="568" t="s">
        <v>3791</v>
      </c>
      <c r="E1853" s="569" t="s">
        <v>900</v>
      </c>
      <c r="F1853" s="570" t="s">
        <v>901</v>
      </c>
      <c r="G1853" s="570"/>
      <c r="H1853" s="571">
        <v>43488</v>
      </c>
      <c r="I1853" s="572" t="s">
        <v>534</v>
      </c>
      <c r="J1853" s="573" t="s">
        <v>92</v>
      </c>
      <c r="K1853" s="574" t="s">
        <v>128</v>
      </c>
      <c r="L1853" s="575" t="s">
        <v>92</v>
      </c>
      <c r="M1853" s="575" t="s">
        <v>92</v>
      </c>
      <c r="N1853" s="576"/>
      <c r="O1853" s="577">
        <v>9.9000000000000005E-2</v>
      </c>
      <c r="P1853" s="578">
        <v>0</v>
      </c>
      <c r="Q1853" s="579">
        <v>0</v>
      </c>
      <c r="R1853" s="580">
        <v>3.4000000000000002E-2</v>
      </c>
    </row>
    <row r="1854" spans="1:18" s="306" customFormat="1" ht="12.75" customHeight="1" x14ac:dyDescent="0.25">
      <c r="A1854" s="565">
        <v>67563</v>
      </c>
      <c r="B1854" s="566" t="s">
        <v>2096</v>
      </c>
      <c r="C1854" s="567"/>
      <c r="D1854" s="568" t="s">
        <v>3791</v>
      </c>
      <c r="E1854" s="569" t="s">
        <v>900</v>
      </c>
      <c r="F1854" s="570" t="s">
        <v>901</v>
      </c>
      <c r="G1854" s="570"/>
      <c r="H1854" s="571">
        <v>43488</v>
      </c>
      <c r="I1854" s="572" t="s">
        <v>534</v>
      </c>
      <c r="J1854" s="573" t="s">
        <v>92</v>
      </c>
      <c r="K1854" s="574" t="s">
        <v>128</v>
      </c>
      <c r="L1854" s="575" t="s">
        <v>92</v>
      </c>
      <c r="M1854" s="575" t="s">
        <v>92</v>
      </c>
      <c r="N1854" s="576"/>
      <c r="O1854" s="577">
        <v>0.216</v>
      </c>
      <c r="P1854" s="578">
        <v>5.0000000000000001E-3</v>
      </c>
      <c r="Q1854" s="579">
        <v>5.0000000000000001E-3</v>
      </c>
      <c r="R1854" s="580">
        <v>9.9000000000000005E-2</v>
      </c>
    </row>
    <row r="1855" spans="1:18" s="306" customFormat="1" ht="12.75" customHeight="1" x14ac:dyDescent="0.25">
      <c r="A1855" s="565">
        <v>67564</v>
      </c>
      <c r="B1855" s="566" t="s">
        <v>2097</v>
      </c>
      <c r="C1855" s="567"/>
      <c r="D1855" s="568" t="s">
        <v>3791</v>
      </c>
      <c r="E1855" s="569" t="s">
        <v>900</v>
      </c>
      <c r="F1855" s="570" t="s">
        <v>901</v>
      </c>
      <c r="G1855" s="570"/>
      <c r="H1855" s="571">
        <v>43488</v>
      </c>
      <c r="I1855" s="572" t="s">
        <v>534</v>
      </c>
      <c r="J1855" s="573" t="s">
        <v>92</v>
      </c>
      <c r="K1855" s="574" t="s">
        <v>102</v>
      </c>
      <c r="L1855" s="575" t="s">
        <v>92</v>
      </c>
      <c r="M1855" s="575" t="s">
        <v>92</v>
      </c>
      <c r="N1855" s="576"/>
      <c r="O1855" s="577">
        <v>0.105</v>
      </c>
      <c r="P1855" s="578">
        <v>0</v>
      </c>
      <c r="Q1855" s="579">
        <v>0</v>
      </c>
      <c r="R1855" s="580">
        <v>0</v>
      </c>
    </row>
    <row r="1856" spans="1:18" s="306" customFormat="1" ht="12.75" customHeight="1" x14ac:dyDescent="0.25">
      <c r="A1856" s="565">
        <v>67565</v>
      </c>
      <c r="B1856" s="566" t="s">
        <v>2098</v>
      </c>
      <c r="C1856" s="567"/>
      <c r="D1856" s="568" t="s">
        <v>3791</v>
      </c>
      <c r="E1856" s="569" t="s">
        <v>900</v>
      </c>
      <c r="F1856" s="570" t="s">
        <v>901</v>
      </c>
      <c r="G1856" s="570"/>
      <c r="H1856" s="571">
        <v>43489</v>
      </c>
      <c r="I1856" s="572" t="s">
        <v>534</v>
      </c>
      <c r="J1856" s="573" t="s">
        <v>92</v>
      </c>
      <c r="K1856" s="574" t="s">
        <v>179</v>
      </c>
      <c r="L1856" s="575" t="s">
        <v>195</v>
      </c>
      <c r="M1856" s="575" t="s">
        <v>92</v>
      </c>
      <c r="N1856" s="576"/>
      <c r="O1856" s="577">
        <v>0.3</v>
      </c>
      <c r="P1856" s="578">
        <v>0</v>
      </c>
      <c r="Q1856" s="579">
        <v>0</v>
      </c>
      <c r="R1856" s="580">
        <v>1.7000000000000001E-2</v>
      </c>
    </row>
    <row r="1857" spans="1:18" s="306" customFormat="1" ht="12.75" customHeight="1" x14ac:dyDescent="0.25">
      <c r="A1857" s="565">
        <v>67566</v>
      </c>
      <c r="B1857" s="566" t="s">
        <v>2099</v>
      </c>
      <c r="C1857" s="567"/>
      <c r="D1857" s="568" t="s">
        <v>3791</v>
      </c>
      <c r="E1857" s="569" t="s">
        <v>900</v>
      </c>
      <c r="F1857" s="570" t="s">
        <v>901</v>
      </c>
      <c r="G1857" s="570"/>
      <c r="H1857" s="571">
        <v>43490</v>
      </c>
      <c r="I1857" s="572" t="s">
        <v>82</v>
      </c>
      <c r="J1857" s="573" t="s">
        <v>83</v>
      </c>
      <c r="K1857" s="574" t="s">
        <v>112</v>
      </c>
      <c r="L1857" s="575" t="s">
        <v>83</v>
      </c>
      <c r="M1857" s="575" t="s">
        <v>83</v>
      </c>
      <c r="N1857" s="576"/>
      <c r="O1857" s="577">
        <v>2.4</v>
      </c>
      <c r="P1857" s="578">
        <v>0</v>
      </c>
      <c r="Q1857" s="579">
        <v>0</v>
      </c>
      <c r="R1857" s="580">
        <v>0</v>
      </c>
    </row>
    <row r="1858" spans="1:18" s="306" customFormat="1" ht="12.75" customHeight="1" x14ac:dyDescent="0.25">
      <c r="A1858" s="565">
        <v>67568</v>
      </c>
      <c r="B1858" s="566" t="s">
        <v>2100</v>
      </c>
      <c r="C1858" s="567"/>
      <c r="D1858" s="568" t="s">
        <v>3791</v>
      </c>
      <c r="E1858" s="569" t="s">
        <v>900</v>
      </c>
      <c r="F1858" s="570" t="s">
        <v>901</v>
      </c>
      <c r="G1858" s="570"/>
      <c r="H1858" s="571">
        <v>43489</v>
      </c>
      <c r="I1858" s="572" t="s">
        <v>537</v>
      </c>
      <c r="J1858" s="573" t="s">
        <v>105</v>
      </c>
      <c r="K1858" s="574" t="s">
        <v>124</v>
      </c>
      <c r="L1858" s="575" t="s">
        <v>106</v>
      </c>
      <c r="M1858" s="575" t="s">
        <v>107</v>
      </c>
      <c r="N1858" s="576"/>
      <c r="O1858" s="577">
        <v>0.48</v>
      </c>
      <c r="P1858" s="578">
        <v>1E-3</v>
      </c>
      <c r="Q1858" s="579">
        <v>1E-3</v>
      </c>
      <c r="R1858" s="580">
        <v>0.24299999999999999</v>
      </c>
    </row>
    <row r="1859" spans="1:18" s="306" customFormat="1" ht="12.75" customHeight="1" x14ac:dyDescent="0.25">
      <c r="A1859" s="565">
        <v>67569</v>
      </c>
      <c r="B1859" s="566" t="s">
        <v>2101</v>
      </c>
      <c r="C1859" s="567"/>
      <c r="D1859" s="568" t="s">
        <v>3791</v>
      </c>
      <c r="E1859" s="569" t="s">
        <v>900</v>
      </c>
      <c r="F1859" s="570" t="s">
        <v>901</v>
      </c>
      <c r="G1859" s="570"/>
      <c r="H1859" s="571">
        <v>43488</v>
      </c>
      <c r="I1859" s="572" t="s">
        <v>537</v>
      </c>
      <c r="J1859" s="573" t="s">
        <v>105</v>
      </c>
      <c r="K1859" s="574" t="s">
        <v>128</v>
      </c>
      <c r="L1859" s="575" t="s">
        <v>260</v>
      </c>
      <c r="M1859" s="575" t="s">
        <v>261</v>
      </c>
      <c r="N1859" s="576"/>
      <c r="O1859" s="577">
        <v>0.3</v>
      </c>
      <c r="P1859" s="578">
        <v>0</v>
      </c>
      <c r="Q1859" s="579">
        <v>0</v>
      </c>
      <c r="R1859" s="580">
        <v>9.1999999999999998E-2</v>
      </c>
    </row>
    <row r="1860" spans="1:18" s="306" customFormat="1" ht="12.75" customHeight="1" x14ac:dyDescent="0.25">
      <c r="A1860" s="565">
        <v>67570</v>
      </c>
      <c r="B1860" s="566" t="s">
        <v>2102</v>
      </c>
      <c r="C1860" s="567"/>
      <c r="D1860" s="568" t="s">
        <v>3791</v>
      </c>
      <c r="E1860" s="569" t="s">
        <v>900</v>
      </c>
      <c r="F1860" s="570" t="s">
        <v>901</v>
      </c>
      <c r="G1860" s="570"/>
      <c r="H1860" s="571">
        <v>43489</v>
      </c>
      <c r="I1860" s="572" t="s">
        <v>537</v>
      </c>
      <c r="J1860" s="573" t="s">
        <v>105</v>
      </c>
      <c r="K1860" s="574" t="s">
        <v>128</v>
      </c>
      <c r="L1860" s="575" t="s">
        <v>260</v>
      </c>
      <c r="M1860" s="575" t="s">
        <v>261</v>
      </c>
      <c r="N1860" s="576"/>
      <c r="O1860" s="577">
        <v>8.5999999999999993E-2</v>
      </c>
      <c r="P1860" s="578">
        <v>0</v>
      </c>
      <c r="Q1860" s="579">
        <v>0</v>
      </c>
      <c r="R1860" s="580">
        <v>1.4999999999999999E-2</v>
      </c>
    </row>
    <row r="1861" spans="1:18" s="306" customFormat="1" ht="12.75" customHeight="1" x14ac:dyDescent="0.25">
      <c r="A1861" s="565">
        <v>67571</v>
      </c>
      <c r="B1861" s="566" t="s">
        <v>2103</v>
      </c>
      <c r="C1861" s="567"/>
      <c r="D1861" s="568" t="s">
        <v>3791</v>
      </c>
      <c r="E1861" s="569" t="s">
        <v>900</v>
      </c>
      <c r="F1861" s="570" t="s">
        <v>901</v>
      </c>
      <c r="G1861" s="570"/>
      <c r="H1861" s="571">
        <v>43489</v>
      </c>
      <c r="I1861" s="572" t="s">
        <v>537</v>
      </c>
      <c r="J1861" s="573" t="s">
        <v>105</v>
      </c>
      <c r="K1861" s="574" t="s">
        <v>124</v>
      </c>
      <c r="L1861" s="575" t="s">
        <v>106</v>
      </c>
      <c r="M1861" s="575" t="s">
        <v>107</v>
      </c>
      <c r="N1861" s="576"/>
      <c r="O1861" s="577">
        <v>0.48</v>
      </c>
      <c r="P1861" s="578">
        <v>1E-3</v>
      </c>
      <c r="Q1861" s="579">
        <v>1E-3</v>
      </c>
      <c r="R1861" s="580">
        <v>0.248</v>
      </c>
    </row>
    <row r="1862" spans="1:18" s="306" customFormat="1" ht="12.75" customHeight="1" x14ac:dyDescent="0.25">
      <c r="A1862" s="565">
        <v>67574</v>
      </c>
      <c r="B1862" s="566" t="s">
        <v>2104</v>
      </c>
      <c r="C1862" s="567"/>
      <c r="D1862" s="568" t="s">
        <v>3791</v>
      </c>
      <c r="E1862" s="569" t="s">
        <v>900</v>
      </c>
      <c r="F1862" s="570" t="s">
        <v>901</v>
      </c>
      <c r="G1862" s="570"/>
      <c r="H1862" s="571">
        <v>43493</v>
      </c>
      <c r="I1862" s="572" t="s">
        <v>162</v>
      </c>
      <c r="J1862" s="573" t="s">
        <v>105</v>
      </c>
      <c r="K1862" s="574" t="s">
        <v>140</v>
      </c>
      <c r="L1862" s="575" t="s">
        <v>195</v>
      </c>
      <c r="M1862" s="575" t="s">
        <v>195</v>
      </c>
      <c r="N1862" s="576"/>
      <c r="O1862" s="577">
        <v>4.5</v>
      </c>
      <c r="P1862" s="578">
        <v>0.124</v>
      </c>
      <c r="Q1862" s="579">
        <v>0.124</v>
      </c>
      <c r="R1862" s="580">
        <v>2.3650000000000002</v>
      </c>
    </row>
    <row r="1863" spans="1:18" s="306" customFormat="1" ht="12.75" customHeight="1" x14ac:dyDescent="0.25">
      <c r="A1863" s="565">
        <v>67575</v>
      </c>
      <c r="B1863" s="566" t="s">
        <v>2105</v>
      </c>
      <c r="C1863" s="567"/>
      <c r="D1863" s="568" t="s">
        <v>3791</v>
      </c>
      <c r="E1863" s="569" t="s">
        <v>900</v>
      </c>
      <c r="F1863" s="570" t="s">
        <v>901</v>
      </c>
      <c r="G1863" s="570"/>
      <c r="H1863" s="571">
        <v>43495</v>
      </c>
      <c r="I1863" s="572" t="s">
        <v>537</v>
      </c>
      <c r="J1863" s="573" t="s">
        <v>105</v>
      </c>
      <c r="K1863" s="574" t="s">
        <v>124</v>
      </c>
      <c r="L1863" s="575" t="s">
        <v>163</v>
      </c>
      <c r="M1863" s="575" t="s">
        <v>107</v>
      </c>
      <c r="N1863" s="576"/>
      <c r="O1863" s="577">
        <v>7.1999999999999995E-2</v>
      </c>
      <c r="P1863" s="578">
        <v>0</v>
      </c>
      <c r="Q1863" s="579">
        <v>0</v>
      </c>
      <c r="R1863" s="580">
        <v>3.1E-2</v>
      </c>
    </row>
    <row r="1864" spans="1:18" s="306" customFormat="1" ht="12.75" customHeight="1" x14ac:dyDescent="0.25">
      <c r="A1864" s="565">
        <v>67576</v>
      </c>
      <c r="B1864" s="566" t="s">
        <v>2106</v>
      </c>
      <c r="C1864" s="567"/>
      <c r="D1864" s="568" t="s">
        <v>3791</v>
      </c>
      <c r="E1864" s="569" t="s">
        <v>900</v>
      </c>
      <c r="F1864" s="570" t="s">
        <v>901</v>
      </c>
      <c r="G1864" s="570"/>
      <c r="H1864" s="571">
        <v>43495</v>
      </c>
      <c r="I1864" s="572" t="s">
        <v>537</v>
      </c>
      <c r="J1864" s="573" t="s">
        <v>105</v>
      </c>
      <c r="K1864" s="574" t="s">
        <v>124</v>
      </c>
      <c r="L1864" s="575" t="s">
        <v>163</v>
      </c>
      <c r="M1864" s="575" t="s">
        <v>107</v>
      </c>
      <c r="N1864" s="576"/>
      <c r="O1864" s="577">
        <v>2.649</v>
      </c>
      <c r="P1864" s="578">
        <v>0</v>
      </c>
      <c r="Q1864" s="579">
        <v>0</v>
      </c>
      <c r="R1864" s="580">
        <v>0</v>
      </c>
    </row>
    <row r="1865" spans="1:18" s="306" customFormat="1" ht="12.75" customHeight="1" x14ac:dyDescent="0.25">
      <c r="A1865" s="565">
        <v>67578</v>
      </c>
      <c r="B1865" s="566" t="s">
        <v>2107</v>
      </c>
      <c r="C1865" s="567"/>
      <c r="D1865" s="568" t="s">
        <v>3791</v>
      </c>
      <c r="E1865" s="569" t="s">
        <v>900</v>
      </c>
      <c r="F1865" s="570" t="s">
        <v>901</v>
      </c>
      <c r="G1865" s="570"/>
      <c r="H1865" s="571">
        <v>43497</v>
      </c>
      <c r="I1865" s="572" t="s">
        <v>162</v>
      </c>
      <c r="J1865" s="573" t="s">
        <v>105</v>
      </c>
      <c r="K1865" s="574" t="s">
        <v>84</v>
      </c>
      <c r="L1865" s="575" t="s">
        <v>260</v>
      </c>
      <c r="M1865" s="575" t="s">
        <v>261</v>
      </c>
      <c r="N1865" s="576"/>
      <c r="O1865" s="577">
        <v>1.25</v>
      </c>
      <c r="P1865" s="578">
        <v>4.3999999999999997E-2</v>
      </c>
      <c r="Q1865" s="579">
        <v>4.3999999999999997E-2</v>
      </c>
      <c r="R1865" s="580">
        <v>0.622</v>
      </c>
    </row>
    <row r="1866" spans="1:18" s="306" customFormat="1" ht="12.75" customHeight="1" x14ac:dyDescent="0.25">
      <c r="A1866" s="565">
        <v>67579</v>
      </c>
      <c r="B1866" s="566" t="s">
        <v>2108</v>
      </c>
      <c r="C1866" s="567"/>
      <c r="D1866" s="568" t="s">
        <v>3791</v>
      </c>
      <c r="E1866" s="569" t="s">
        <v>900</v>
      </c>
      <c r="F1866" s="570" t="s">
        <v>901</v>
      </c>
      <c r="G1866" s="570"/>
      <c r="H1866" s="571">
        <v>43497</v>
      </c>
      <c r="I1866" s="572" t="s">
        <v>162</v>
      </c>
      <c r="J1866" s="573" t="s">
        <v>105</v>
      </c>
      <c r="K1866" s="574" t="s">
        <v>135</v>
      </c>
      <c r="L1866" s="575" t="s">
        <v>260</v>
      </c>
      <c r="M1866" s="575" t="s">
        <v>261</v>
      </c>
      <c r="N1866" s="576"/>
      <c r="O1866" s="577">
        <v>2.2799999999999998</v>
      </c>
      <c r="P1866" s="578">
        <v>7.6999999999999999E-2</v>
      </c>
      <c r="Q1866" s="579">
        <v>7.6999999999999999E-2</v>
      </c>
      <c r="R1866" s="580">
        <v>1.1879999999999999</v>
      </c>
    </row>
    <row r="1867" spans="1:18" s="306" customFormat="1" ht="12.75" customHeight="1" x14ac:dyDescent="0.25">
      <c r="A1867" s="565">
        <v>67580</v>
      </c>
      <c r="B1867" s="566" t="s">
        <v>2109</v>
      </c>
      <c r="C1867" s="567"/>
      <c r="D1867" s="568" t="s">
        <v>3791</v>
      </c>
      <c r="E1867" s="569" t="s">
        <v>900</v>
      </c>
      <c r="F1867" s="570" t="s">
        <v>901</v>
      </c>
      <c r="G1867" s="570"/>
      <c r="H1867" s="571">
        <v>43497</v>
      </c>
      <c r="I1867" s="572" t="s">
        <v>162</v>
      </c>
      <c r="J1867" s="573" t="s">
        <v>105</v>
      </c>
      <c r="K1867" s="574" t="s">
        <v>390</v>
      </c>
      <c r="L1867" s="575" t="s">
        <v>195</v>
      </c>
      <c r="M1867" s="575" t="s">
        <v>195</v>
      </c>
      <c r="N1867" s="576"/>
      <c r="O1867" s="577">
        <v>1.95</v>
      </c>
      <c r="P1867" s="578">
        <v>7.2999999999999995E-2</v>
      </c>
      <c r="Q1867" s="579">
        <v>7.2999999999999995E-2</v>
      </c>
      <c r="R1867" s="580">
        <v>1.093</v>
      </c>
    </row>
    <row r="1868" spans="1:18" s="306" customFormat="1" ht="12.75" customHeight="1" x14ac:dyDescent="0.25">
      <c r="A1868" s="565">
        <v>67581</v>
      </c>
      <c r="B1868" s="566" t="s">
        <v>2110</v>
      </c>
      <c r="C1868" s="567"/>
      <c r="D1868" s="568" t="s">
        <v>3791</v>
      </c>
      <c r="E1868" s="569" t="s">
        <v>900</v>
      </c>
      <c r="F1868" s="570" t="s">
        <v>901</v>
      </c>
      <c r="G1868" s="570"/>
      <c r="H1868" s="571">
        <v>43497</v>
      </c>
      <c r="I1868" s="572" t="s">
        <v>162</v>
      </c>
      <c r="J1868" s="573" t="s">
        <v>105</v>
      </c>
      <c r="K1868" s="574" t="s">
        <v>84</v>
      </c>
      <c r="L1868" s="575" t="s">
        <v>260</v>
      </c>
      <c r="M1868" s="575" t="s">
        <v>261</v>
      </c>
      <c r="N1868" s="576"/>
      <c r="O1868" s="577">
        <v>2.64</v>
      </c>
      <c r="P1868" s="578">
        <v>9.4E-2</v>
      </c>
      <c r="Q1868" s="579">
        <v>9.4E-2</v>
      </c>
      <c r="R1868" s="580">
        <v>1.2230000000000001</v>
      </c>
    </row>
    <row r="1869" spans="1:18" s="306" customFormat="1" ht="12.75" customHeight="1" x14ac:dyDescent="0.25">
      <c r="A1869" s="565">
        <v>67582</v>
      </c>
      <c r="B1869" s="566" t="s">
        <v>2111</v>
      </c>
      <c r="C1869" s="567">
        <v>40618</v>
      </c>
      <c r="D1869" s="568" t="s">
        <v>2771</v>
      </c>
      <c r="E1869" s="569" t="s">
        <v>900</v>
      </c>
      <c r="F1869" s="570" t="s">
        <v>901</v>
      </c>
      <c r="G1869" s="570"/>
      <c r="H1869" s="571">
        <v>43497</v>
      </c>
      <c r="I1869" s="572" t="s">
        <v>162</v>
      </c>
      <c r="J1869" s="573" t="s">
        <v>105</v>
      </c>
      <c r="K1869" s="574" t="s">
        <v>112</v>
      </c>
      <c r="L1869" s="575" t="s">
        <v>106</v>
      </c>
      <c r="M1869" s="575" t="s">
        <v>107</v>
      </c>
      <c r="N1869" s="576"/>
      <c r="O1869" s="577">
        <v>2</v>
      </c>
      <c r="P1869" s="578">
        <v>8.8999999999999996E-2</v>
      </c>
      <c r="Q1869" s="579">
        <v>8.8999999999999996E-2</v>
      </c>
      <c r="R1869" s="580">
        <v>1.1220000000000001</v>
      </c>
    </row>
    <row r="1870" spans="1:18" s="306" customFormat="1" ht="12.75" customHeight="1" x14ac:dyDescent="0.25">
      <c r="A1870" s="565">
        <v>67583</v>
      </c>
      <c r="B1870" s="566" t="s">
        <v>2112</v>
      </c>
      <c r="C1870" s="567"/>
      <c r="D1870" s="568" t="s">
        <v>3791</v>
      </c>
      <c r="E1870" s="569" t="s">
        <v>900</v>
      </c>
      <c r="F1870" s="570" t="s">
        <v>901</v>
      </c>
      <c r="G1870" s="570"/>
      <c r="H1870" s="571">
        <v>43504</v>
      </c>
      <c r="I1870" s="572" t="s">
        <v>82</v>
      </c>
      <c r="J1870" s="573" t="s">
        <v>83</v>
      </c>
      <c r="K1870" s="574" t="s">
        <v>179</v>
      </c>
      <c r="L1870" s="575" t="s">
        <v>123</v>
      </c>
      <c r="M1870" s="575" t="s">
        <v>83</v>
      </c>
      <c r="N1870" s="576"/>
      <c r="O1870" s="577">
        <v>0.48699999999999999</v>
      </c>
      <c r="P1870" s="578">
        <v>0</v>
      </c>
      <c r="Q1870" s="579">
        <v>0</v>
      </c>
      <c r="R1870" s="580">
        <v>0.19</v>
      </c>
    </row>
    <row r="1871" spans="1:18" s="306" customFormat="1" ht="12.75" customHeight="1" x14ac:dyDescent="0.25">
      <c r="A1871" s="565">
        <v>67584</v>
      </c>
      <c r="B1871" s="566" t="s">
        <v>3600</v>
      </c>
      <c r="C1871" s="567"/>
      <c r="D1871" s="568" t="s">
        <v>3791</v>
      </c>
      <c r="E1871" s="569" t="s">
        <v>900</v>
      </c>
      <c r="F1871" s="570" t="s">
        <v>901</v>
      </c>
      <c r="G1871" s="570"/>
      <c r="H1871" s="571">
        <v>43510</v>
      </c>
      <c r="I1871" s="572" t="s">
        <v>537</v>
      </c>
      <c r="J1871" s="573" t="s">
        <v>105</v>
      </c>
      <c r="K1871" s="574" t="s">
        <v>84</v>
      </c>
      <c r="L1871" s="575" t="s">
        <v>260</v>
      </c>
      <c r="M1871" s="575" t="s">
        <v>261</v>
      </c>
      <c r="N1871" s="576"/>
      <c r="O1871" s="577">
        <v>0.13300000000000001</v>
      </c>
      <c r="P1871" s="578">
        <v>6.0000000000000001E-3</v>
      </c>
      <c r="Q1871" s="579">
        <v>6.0000000000000001E-3</v>
      </c>
      <c r="R1871" s="580">
        <v>6.4000000000000001E-2</v>
      </c>
    </row>
    <row r="1872" spans="1:18" s="306" customFormat="1" ht="12.75" customHeight="1" x14ac:dyDescent="0.25">
      <c r="A1872" s="565">
        <v>67586</v>
      </c>
      <c r="B1872" s="566" t="s">
        <v>2113</v>
      </c>
      <c r="C1872" s="567"/>
      <c r="D1872" s="568" t="s">
        <v>3791</v>
      </c>
      <c r="E1872" s="569" t="s">
        <v>900</v>
      </c>
      <c r="F1872" s="570" t="s">
        <v>901</v>
      </c>
      <c r="G1872" s="570"/>
      <c r="H1872" s="571">
        <v>43504</v>
      </c>
      <c r="I1872" s="572" t="s">
        <v>162</v>
      </c>
      <c r="J1872" s="573" t="s">
        <v>105</v>
      </c>
      <c r="K1872" s="574" t="s">
        <v>179</v>
      </c>
      <c r="L1872" s="575" t="s">
        <v>195</v>
      </c>
      <c r="M1872" s="575" t="s">
        <v>195</v>
      </c>
      <c r="N1872" s="576"/>
      <c r="O1872" s="577">
        <v>1.98</v>
      </c>
      <c r="P1872" s="578">
        <v>8.6999999999999994E-2</v>
      </c>
      <c r="Q1872" s="579">
        <v>8.6999999999999994E-2</v>
      </c>
      <c r="R1872" s="580">
        <v>1.256</v>
      </c>
    </row>
    <row r="1873" spans="1:18" s="306" customFormat="1" ht="12.75" customHeight="1" x14ac:dyDescent="0.25">
      <c r="A1873" s="565">
        <v>67587</v>
      </c>
      <c r="B1873" s="566" t="s">
        <v>2114</v>
      </c>
      <c r="C1873" s="567">
        <v>40622</v>
      </c>
      <c r="D1873" s="568" t="s">
        <v>2775</v>
      </c>
      <c r="E1873" s="569" t="s">
        <v>900</v>
      </c>
      <c r="F1873" s="570" t="s">
        <v>901</v>
      </c>
      <c r="G1873" s="570"/>
      <c r="H1873" s="571">
        <v>43507</v>
      </c>
      <c r="I1873" s="572" t="s">
        <v>162</v>
      </c>
      <c r="J1873" s="573" t="s">
        <v>105</v>
      </c>
      <c r="K1873" s="574" t="s">
        <v>218</v>
      </c>
      <c r="L1873" s="575" t="s">
        <v>106</v>
      </c>
      <c r="M1873" s="575" t="s">
        <v>107</v>
      </c>
      <c r="N1873" s="576"/>
      <c r="O1873" s="577">
        <v>3.992</v>
      </c>
      <c r="P1873" s="578">
        <v>0.23699999999999999</v>
      </c>
      <c r="Q1873" s="579">
        <v>0.23699999999999999</v>
      </c>
      <c r="R1873" s="580">
        <v>2.4380000000000002</v>
      </c>
    </row>
    <row r="1874" spans="1:18" s="306" customFormat="1" ht="12.75" customHeight="1" x14ac:dyDescent="0.25">
      <c r="A1874" s="565">
        <v>67595</v>
      </c>
      <c r="B1874" s="566" t="s">
        <v>2115</v>
      </c>
      <c r="C1874" s="567"/>
      <c r="D1874" s="568" t="s">
        <v>3791</v>
      </c>
      <c r="E1874" s="569" t="s">
        <v>591</v>
      </c>
      <c r="F1874" s="570" t="s">
        <v>592</v>
      </c>
      <c r="G1874" s="570"/>
      <c r="H1874" s="571">
        <v>43516</v>
      </c>
      <c r="I1874" s="572" t="s">
        <v>537</v>
      </c>
      <c r="J1874" s="573" t="s">
        <v>105</v>
      </c>
      <c r="K1874" s="574" t="s">
        <v>140</v>
      </c>
      <c r="L1874" s="575" t="s">
        <v>195</v>
      </c>
      <c r="M1874" s="575" t="s">
        <v>195</v>
      </c>
      <c r="N1874" s="576"/>
      <c r="O1874" s="577">
        <v>0.25</v>
      </c>
      <c r="P1874" s="578">
        <v>0</v>
      </c>
      <c r="Q1874" s="579">
        <v>0</v>
      </c>
      <c r="R1874" s="580">
        <v>0</v>
      </c>
    </row>
    <row r="1875" spans="1:18" s="306" customFormat="1" ht="12.75" customHeight="1" x14ac:dyDescent="0.25">
      <c r="A1875" s="565">
        <v>67606</v>
      </c>
      <c r="B1875" s="566" t="s">
        <v>2116</v>
      </c>
      <c r="C1875" s="567"/>
      <c r="D1875" s="568" t="s">
        <v>3791</v>
      </c>
      <c r="E1875" s="569" t="s">
        <v>900</v>
      </c>
      <c r="F1875" s="570" t="s">
        <v>901</v>
      </c>
      <c r="G1875" s="570"/>
      <c r="H1875" s="571">
        <v>43516</v>
      </c>
      <c r="I1875" s="572" t="s">
        <v>534</v>
      </c>
      <c r="J1875" s="573" t="s">
        <v>92</v>
      </c>
      <c r="K1875" s="574" t="s">
        <v>93</v>
      </c>
      <c r="L1875" s="575" t="s">
        <v>92</v>
      </c>
      <c r="M1875" s="575" t="s">
        <v>92</v>
      </c>
      <c r="N1875" s="576"/>
      <c r="O1875" s="577">
        <v>1.25</v>
      </c>
      <c r="P1875" s="578">
        <v>5.7000000000000002E-2</v>
      </c>
      <c r="Q1875" s="579">
        <v>5.7000000000000002E-2</v>
      </c>
      <c r="R1875" s="580">
        <v>0.65800000000000003</v>
      </c>
    </row>
    <row r="1876" spans="1:18" s="306" customFormat="1" ht="12.75" customHeight="1" x14ac:dyDescent="0.25">
      <c r="A1876" s="565">
        <v>67610</v>
      </c>
      <c r="B1876" s="566" t="s">
        <v>2117</v>
      </c>
      <c r="C1876" s="567"/>
      <c r="D1876" s="568" t="s">
        <v>3791</v>
      </c>
      <c r="E1876" s="569" t="s">
        <v>900</v>
      </c>
      <c r="F1876" s="570" t="s">
        <v>901</v>
      </c>
      <c r="G1876" s="570"/>
      <c r="H1876" s="571">
        <v>43518</v>
      </c>
      <c r="I1876" s="572" t="s">
        <v>537</v>
      </c>
      <c r="J1876" s="573" t="s">
        <v>105</v>
      </c>
      <c r="K1876" s="574" t="s">
        <v>128</v>
      </c>
      <c r="L1876" s="575" t="s">
        <v>163</v>
      </c>
      <c r="M1876" s="575" t="s">
        <v>107</v>
      </c>
      <c r="N1876" s="576"/>
      <c r="O1876" s="577">
        <v>0.17599999999999999</v>
      </c>
      <c r="P1876" s="578">
        <v>0</v>
      </c>
      <c r="Q1876" s="579">
        <v>0</v>
      </c>
      <c r="R1876" s="580">
        <v>4.0000000000000001E-3</v>
      </c>
    </row>
    <row r="1877" spans="1:18" s="306" customFormat="1" ht="12.75" customHeight="1" x14ac:dyDescent="0.25">
      <c r="A1877" s="565">
        <v>67615</v>
      </c>
      <c r="B1877" s="566" t="s">
        <v>2118</v>
      </c>
      <c r="C1877" s="567"/>
      <c r="D1877" s="568" t="s">
        <v>3791</v>
      </c>
      <c r="E1877" s="569" t="s">
        <v>900</v>
      </c>
      <c r="F1877" s="570" t="s">
        <v>901</v>
      </c>
      <c r="G1877" s="570"/>
      <c r="H1877" s="571">
        <v>43521</v>
      </c>
      <c r="I1877" s="572" t="s">
        <v>534</v>
      </c>
      <c r="J1877" s="573" t="s">
        <v>92</v>
      </c>
      <c r="K1877" s="574" t="s">
        <v>93</v>
      </c>
      <c r="L1877" s="575" t="s">
        <v>92</v>
      </c>
      <c r="M1877" s="575" t="s">
        <v>92</v>
      </c>
      <c r="N1877" s="576"/>
      <c r="O1877" s="577">
        <v>2.99</v>
      </c>
      <c r="P1877" s="578">
        <v>0.106</v>
      </c>
      <c r="Q1877" s="579">
        <v>0.106</v>
      </c>
      <c r="R1877" s="580">
        <v>1.623</v>
      </c>
    </row>
    <row r="1878" spans="1:18" s="306" customFormat="1" ht="12.75" customHeight="1" x14ac:dyDescent="0.25">
      <c r="A1878" s="565">
        <v>67628</v>
      </c>
      <c r="B1878" s="566" t="s">
        <v>2119</v>
      </c>
      <c r="C1878" s="567"/>
      <c r="D1878" s="568" t="s">
        <v>3791</v>
      </c>
      <c r="E1878" s="569" t="s">
        <v>900</v>
      </c>
      <c r="F1878" s="570" t="s">
        <v>901</v>
      </c>
      <c r="G1878" s="570"/>
      <c r="H1878" s="571">
        <v>43524</v>
      </c>
      <c r="I1878" s="572" t="s">
        <v>537</v>
      </c>
      <c r="J1878" s="573" t="s">
        <v>105</v>
      </c>
      <c r="K1878" s="574" t="s">
        <v>112</v>
      </c>
      <c r="L1878" s="575" t="s">
        <v>106</v>
      </c>
      <c r="M1878" s="575" t="s">
        <v>107</v>
      </c>
      <c r="N1878" s="576"/>
      <c r="O1878" s="577">
        <v>1</v>
      </c>
      <c r="P1878" s="578">
        <v>6.3E-2</v>
      </c>
      <c r="Q1878" s="579">
        <v>6.3E-2</v>
      </c>
      <c r="R1878" s="580">
        <v>0.42299999999999999</v>
      </c>
    </row>
    <row r="1879" spans="1:18" s="306" customFormat="1" ht="12.75" customHeight="1" x14ac:dyDescent="0.25">
      <c r="A1879" s="565">
        <v>67629</v>
      </c>
      <c r="B1879" s="566" t="s">
        <v>2120</v>
      </c>
      <c r="C1879" s="567"/>
      <c r="D1879" s="568" t="s">
        <v>3791</v>
      </c>
      <c r="E1879" s="569" t="s">
        <v>900</v>
      </c>
      <c r="F1879" s="570" t="s">
        <v>901</v>
      </c>
      <c r="G1879" s="570"/>
      <c r="H1879" s="571">
        <v>43524</v>
      </c>
      <c r="I1879" s="572" t="s">
        <v>537</v>
      </c>
      <c r="J1879" s="573" t="s">
        <v>105</v>
      </c>
      <c r="K1879" s="574" t="s">
        <v>179</v>
      </c>
      <c r="L1879" s="575" t="s">
        <v>195</v>
      </c>
      <c r="M1879" s="575" t="s">
        <v>195</v>
      </c>
      <c r="N1879" s="576"/>
      <c r="O1879" s="577">
        <v>0.66</v>
      </c>
      <c r="P1879" s="578">
        <v>0</v>
      </c>
      <c r="Q1879" s="579">
        <v>0</v>
      </c>
      <c r="R1879" s="580">
        <v>0.106</v>
      </c>
    </row>
    <row r="1880" spans="1:18" s="306" customFormat="1" ht="12.75" customHeight="1" x14ac:dyDescent="0.25">
      <c r="A1880" s="565">
        <v>67630</v>
      </c>
      <c r="B1880" s="566" t="s">
        <v>2121</v>
      </c>
      <c r="C1880" s="567"/>
      <c r="D1880" s="568" t="s">
        <v>3791</v>
      </c>
      <c r="E1880" s="569" t="s">
        <v>900</v>
      </c>
      <c r="F1880" s="570" t="s">
        <v>901</v>
      </c>
      <c r="G1880" s="570"/>
      <c r="H1880" s="571">
        <v>43524</v>
      </c>
      <c r="I1880" s="572" t="s">
        <v>534</v>
      </c>
      <c r="J1880" s="573" t="s">
        <v>92</v>
      </c>
      <c r="K1880" s="574" t="s">
        <v>93</v>
      </c>
      <c r="L1880" s="575" t="s">
        <v>92</v>
      </c>
      <c r="M1880" s="575" t="s">
        <v>92</v>
      </c>
      <c r="N1880" s="576"/>
      <c r="O1880" s="577">
        <v>2.7E-2</v>
      </c>
      <c r="P1880" s="578">
        <v>1E-3</v>
      </c>
      <c r="Q1880" s="579">
        <v>1E-3</v>
      </c>
      <c r="R1880" s="580">
        <v>1.2E-2</v>
      </c>
    </row>
    <row r="1881" spans="1:18" s="306" customFormat="1" ht="12.75" customHeight="1" x14ac:dyDescent="0.25">
      <c r="A1881" s="565">
        <v>67635</v>
      </c>
      <c r="B1881" s="566" t="s">
        <v>2122</v>
      </c>
      <c r="C1881" s="567"/>
      <c r="D1881" s="568" t="s">
        <v>3791</v>
      </c>
      <c r="E1881" s="569" t="s">
        <v>900</v>
      </c>
      <c r="F1881" s="570" t="s">
        <v>901</v>
      </c>
      <c r="G1881" s="570"/>
      <c r="H1881" s="571">
        <v>43524</v>
      </c>
      <c r="I1881" s="572" t="s">
        <v>537</v>
      </c>
      <c r="J1881" s="573" t="s">
        <v>105</v>
      </c>
      <c r="K1881" s="574" t="s">
        <v>124</v>
      </c>
      <c r="L1881" s="575" t="s">
        <v>163</v>
      </c>
      <c r="M1881" s="575" t="s">
        <v>107</v>
      </c>
      <c r="N1881" s="576"/>
      <c r="O1881" s="577">
        <v>0.12</v>
      </c>
      <c r="P1881" s="578">
        <v>0</v>
      </c>
      <c r="Q1881" s="579">
        <v>0</v>
      </c>
      <c r="R1881" s="580">
        <v>1.7000000000000001E-2</v>
      </c>
    </row>
    <row r="1882" spans="1:18" s="306" customFormat="1" ht="12.75" customHeight="1" x14ac:dyDescent="0.25">
      <c r="A1882" s="565">
        <v>67636</v>
      </c>
      <c r="B1882" s="566" t="s">
        <v>2123</v>
      </c>
      <c r="C1882" s="567"/>
      <c r="D1882" s="568" t="s">
        <v>3791</v>
      </c>
      <c r="E1882" s="569" t="s">
        <v>900</v>
      </c>
      <c r="F1882" s="570" t="s">
        <v>901</v>
      </c>
      <c r="G1882" s="570"/>
      <c r="H1882" s="571">
        <v>43524</v>
      </c>
      <c r="I1882" s="572" t="s">
        <v>537</v>
      </c>
      <c r="J1882" s="573" t="s">
        <v>105</v>
      </c>
      <c r="K1882" s="574" t="s">
        <v>179</v>
      </c>
      <c r="L1882" s="575" t="s">
        <v>195</v>
      </c>
      <c r="M1882" s="575" t="s">
        <v>195</v>
      </c>
      <c r="N1882" s="576"/>
      <c r="O1882" s="577">
        <v>0.96</v>
      </c>
      <c r="P1882" s="578">
        <v>0</v>
      </c>
      <c r="Q1882" s="579">
        <v>0</v>
      </c>
      <c r="R1882" s="580">
        <v>0.11700000000000001</v>
      </c>
    </row>
    <row r="1883" spans="1:18" s="306" customFormat="1" ht="12.75" customHeight="1" x14ac:dyDescent="0.25">
      <c r="A1883" s="565">
        <v>67637</v>
      </c>
      <c r="B1883" s="566" t="s">
        <v>2124</v>
      </c>
      <c r="C1883" s="567"/>
      <c r="D1883" s="568" t="s">
        <v>3791</v>
      </c>
      <c r="E1883" s="569" t="s">
        <v>900</v>
      </c>
      <c r="F1883" s="570" t="s">
        <v>901</v>
      </c>
      <c r="G1883" s="570"/>
      <c r="H1883" s="571">
        <v>43524</v>
      </c>
      <c r="I1883" s="572" t="s">
        <v>537</v>
      </c>
      <c r="J1883" s="573" t="s">
        <v>105</v>
      </c>
      <c r="K1883" s="574" t="s">
        <v>179</v>
      </c>
      <c r="L1883" s="575" t="s">
        <v>195</v>
      </c>
      <c r="M1883" s="575" t="s">
        <v>195</v>
      </c>
      <c r="N1883" s="576"/>
      <c r="O1883" s="577">
        <v>0.48</v>
      </c>
      <c r="P1883" s="578">
        <v>0</v>
      </c>
      <c r="Q1883" s="579">
        <v>0</v>
      </c>
      <c r="R1883" s="580">
        <v>4.4999999999999998E-2</v>
      </c>
    </row>
    <row r="1884" spans="1:18" s="306" customFormat="1" ht="12.75" customHeight="1" x14ac:dyDescent="0.25">
      <c r="A1884" s="565">
        <v>67638</v>
      </c>
      <c r="B1884" s="566" t="s">
        <v>2125</v>
      </c>
      <c r="C1884" s="567"/>
      <c r="D1884" s="568" t="s">
        <v>3791</v>
      </c>
      <c r="E1884" s="569" t="s">
        <v>900</v>
      </c>
      <c r="F1884" s="570" t="s">
        <v>901</v>
      </c>
      <c r="G1884" s="570"/>
      <c r="H1884" s="571">
        <v>43524</v>
      </c>
      <c r="I1884" s="572" t="s">
        <v>537</v>
      </c>
      <c r="J1884" s="573" t="s">
        <v>105</v>
      </c>
      <c r="K1884" s="574" t="s">
        <v>362</v>
      </c>
      <c r="L1884" s="575" t="s">
        <v>106</v>
      </c>
      <c r="M1884" s="575" t="s">
        <v>107</v>
      </c>
      <c r="N1884" s="576"/>
      <c r="O1884" s="577">
        <v>0.248</v>
      </c>
      <c r="P1884" s="578">
        <v>0</v>
      </c>
      <c r="Q1884" s="579">
        <v>0</v>
      </c>
      <c r="R1884" s="580">
        <v>3.4000000000000002E-2</v>
      </c>
    </row>
    <row r="1885" spans="1:18" s="306" customFormat="1" ht="12.75" customHeight="1" x14ac:dyDescent="0.25">
      <c r="A1885" s="565">
        <v>67639</v>
      </c>
      <c r="B1885" s="566" t="s">
        <v>2126</v>
      </c>
      <c r="C1885" s="567">
        <v>41304</v>
      </c>
      <c r="D1885" s="568" t="s">
        <v>3217</v>
      </c>
      <c r="E1885" s="569" t="s">
        <v>900</v>
      </c>
      <c r="F1885" s="570" t="s">
        <v>901</v>
      </c>
      <c r="G1885" s="570"/>
      <c r="H1885" s="571">
        <v>43524</v>
      </c>
      <c r="I1885" s="572" t="s">
        <v>534</v>
      </c>
      <c r="J1885" s="573" t="s">
        <v>92</v>
      </c>
      <c r="K1885" s="574" t="s">
        <v>128</v>
      </c>
      <c r="L1885" s="575" t="s">
        <v>92</v>
      </c>
      <c r="M1885" s="575" t="s">
        <v>92</v>
      </c>
      <c r="N1885" s="576"/>
      <c r="O1885" s="577">
        <v>1.165</v>
      </c>
      <c r="P1885" s="578">
        <v>8.2000000000000003E-2</v>
      </c>
      <c r="Q1885" s="579">
        <v>8.2000000000000003E-2</v>
      </c>
      <c r="R1885" s="580">
        <v>0.64500000000000002</v>
      </c>
    </row>
    <row r="1886" spans="1:18" s="306" customFormat="1" ht="12.75" customHeight="1" x14ac:dyDescent="0.25">
      <c r="A1886" s="565">
        <v>67640</v>
      </c>
      <c r="B1886" s="566" t="s">
        <v>2127</v>
      </c>
      <c r="C1886" s="567"/>
      <c r="D1886" s="568" t="s">
        <v>3791</v>
      </c>
      <c r="E1886" s="569" t="s">
        <v>900</v>
      </c>
      <c r="F1886" s="570" t="s">
        <v>901</v>
      </c>
      <c r="G1886" s="570"/>
      <c r="H1886" s="571">
        <v>43529</v>
      </c>
      <c r="I1886" s="572" t="s">
        <v>162</v>
      </c>
      <c r="J1886" s="573" t="s">
        <v>105</v>
      </c>
      <c r="K1886" s="574" t="s">
        <v>140</v>
      </c>
      <c r="L1886" s="575" t="s">
        <v>195</v>
      </c>
      <c r="M1886" s="575" t="s">
        <v>195</v>
      </c>
      <c r="N1886" s="576"/>
      <c r="O1886" s="577">
        <v>3.9119999999999999</v>
      </c>
      <c r="P1886" s="578">
        <v>0.33900000000000002</v>
      </c>
      <c r="Q1886" s="579">
        <v>0.33900000000000002</v>
      </c>
      <c r="R1886" s="580">
        <v>2.3559999999999999</v>
      </c>
    </row>
    <row r="1887" spans="1:18" s="306" customFormat="1" ht="12.75" customHeight="1" x14ac:dyDescent="0.25">
      <c r="A1887" s="565">
        <v>67653</v>
      </c>
      <c r="B1887" s="566" t="s">
        <v>2128</v>
      </c>
      <c r="C1887" s="567"/>
      <c r="D1887" s="568" t="s">
        <v>3791</v>
      </c>
      <c r="E1887" s="569" t="s">
        <v>900</v>
      </c>
      <c r="F1887" s="570" t="s">
        <v>901</v>
      </c>
      <c r="G1887" s="570"/>
      <c r="H1887" s="571">
        <v>43528</v>
      </c>
      <c r="I1887" s="572" t="s">
        <v>162</v>
      </c>
      <c r="J1887" s="573" t="s">
        <v>105</v>
      </c>
      <c r="K1887" s="574" t="s">
        <v>140</v>
      </c>
      <c r="L1887" s="575" t="s">
        <v>195</v>
      </c>
      <c r="M1887" s="575" t="s">
        <v>195</v>
      </c>
      <c r="N1887" s="576"/>
      <c r="O1887" s="577">
        <v>4.95</v>
      </c>
      <c r="P1887" s="578">
        <v>0.377</v>
      </c>
      <c r="Q1887" s="579">
        <v>0.377</v>
      </c>
      <c r="R1887" s="580">
        <v>3.0110000000000001</v>
      </c>
    </row>
    <row r="1888" spans="1:18" s="306" customFormat="1" ht="12.75" customHeight="1" x14ac:dyDescent="0.25">
      <c r="A1888" s="565">
        <v>67654</v>
      </c>
      <c r="B1888" s="566" t="s">
        <v>2129</v>
      </c>
      <c r="C1888" s="567"/>
      <c r="D1888" s="568" t="s">
        <v>3791</v>
      </c>
      <c r="E1888" s="569" t="s">
        <v>900</v>
      </c>
      <c r="F1888" s="570" t="s">
        <v>901</v>
      </c>
      <c r="G1888" s="570"/>
      <c r="H1888" s="571">
        <v>43537</v>
      </c>
      <c r="I1888" s="572" t="s">
        <v>534</v>
      </c>
      <c r="J1888" s="573" t="s">
        <v>92</v>
      </c>
      <c r="K1888" s="574" t="s">
        <v>118</v>
      </c>
      <c r="L1888" s="575" t="s">
        <v>92</v>
      </c>
      <c r="M1888" s="575" t="s">
        <v>92</v>
      </c>
      <c r="N1888" s="576"/>
      <c r="O1888" s="577">
        <v>4.2999999999999997E-2</v>
      </c>
      <c r="P1888" s="578">
        <v>0</v>
      </c>
      <c r="Q1888" s="579">
        <v>0</v>
      </c>
      <c r="R1888" s="580">
        <v>4.0000000000000001E-3</v>
      </c>
    </row>
    <row r="1889" spans="1:18" s="306" customFormat="1" ht="12.75" customHeight="1" x14ac:dyDescent="0.25">
      <c r="A1889" s="565">
        <v>67655</v>
      </c>
      <c r="B1889" s="566" t="s">
        <v>2130</v>
      </c>
      <c r="C1889" s="567"/>
      <c r="D1889" s="568" t="s">
        <v>3791</v>
      </c>
      <c r="E1889" s="569" t="s">
        <v>900</v>
      </c>
      <c r="F1889" s="570" t="s">
        <v>901</v>
      </c>
      <c r="G1889" s="570"/>
      <c r="H1889" s="571">
        <v>43536</v>
      </c>
      <c r="I1889" s="572" t="s">
        <v>537</v>
      </c>
      <c r="J1889" s="573" t="s">
        <v>105</v>
      </c>
      <c r="K1889" s="574" t="s">
        <v>102</v>
      </c>
      <c r="L1889" s="575" t="s">
        <v>106</v>
      </c>
      <c r="M1889" s="575" t="s">
        <v>107</v>
      </c>
      <c r="N1889" s="576"/>
      <c r="O1889" s="577">
        <v>0.30399999999999999</v>
      </c>
      <c r="P1889" s="578">
        <v>0</v>
      </c>
      <c r="Q1889" s="579">
        <v>0</v>
      </c>
      <c r="R1889" s="580">
        <v>0</v>
      </c>
    </row>
    <row r="1890" spans="1:18" s="306" customFormat="1" ht="12.75" customHeight="1" x14ac:dyDescent="0.25">
      <c r="A1890" s="565">
        <v>67656</v>
      </c>
      <c r="B1890" s="566" t="s">
        <v>4114</v>
      </c>
      <c r="C1890" s="567"/>
      <c r="D1890" s="568" t="s">
        <v>3791</v>
      </c>
      <c r="E1890" s="569" t="s">
        <v>900</v>
      </c>
      <c r="F1890" s="570" t="s">
        <v>901</v>
      </c>
      <c r="G1890" s="570"/>
      <c r="H1890" s="571">
        <v>43537</v>
      </c>
      <c r="I1890" s="572" t="s">
        <v>537</v>
      </c>
      <c r="J1890" s="573" t="s">
        <v>105</v>
      </c>
      <c r="K1890" s="574" t="s">
        <v>84</v>
      </c>
      <c r="L1890" s="575" t="s">
        <v>163</v>
      </c>
      <c r="M1890" s="575" t="s">
        <v>107</v>
      </c>
      <c r="N1890" s="576"/>
      <c r="O1890" s="577">
        <v>0.15</v>
      </c>
      <c r="P1890" s="578">
        <v>0</v>
      </c>
      <c r="Q1890" s="579">
        <v>0</v>
      </c>
      <c r="R1890" s="580">
        <v>0</v>
      </c>
    </row>
    <row r="1891" spans="1:18" s="306" customFormat="1" ht="12.75" customHeight="1" x14ac:dyDescent="0.25">
      <c r="A1891" s="565">
        <v>67684</v>
      </c>
      <c r="B1891" s="566" t="s">
        <v>2131</v>
      </c>
      <c r="C1891" s="567"/>
      <c r="D1891" s="568" t="s">
        <v>3791</v>
      </c>
      <c r="E1891" s="569" t="s">
        <v>900</v>
      </c>
      <c r="F1891" s="570" t="s">
        <v>901</v>
      </c>
      <c r="G1891" s="570"/>
      <c r="H1891" s="571">
        <v>43536</v>
      </c>
      <c r="I1891" s="572" t="s">
        <v>534</v>
      </c>
      <c r="J1891" s="573" t="s">
        <v>92</v>
      </c>
      <c r="K1891" s="574" t="s">
        <v>93</v>
      </c>
      <c r="L1891" s="575" t="s">
        <v>92</v>
      </c>
      <c r="M1891" s="575" t="s">
        <v>92</v>
      </c>
      <c r="N1891" s="576"/>
      <c r="O1891" s="577">
        <v>1.2</v>
      </c>
      <c r="P1891" s="578">
        <v>0.109</v>
      </c>
      <c r="Q1891" s="579">
        <v>0.109</v>
      </c>
      <c r="R1891" s="580">
        <v>0.72099999999999997</v>
      </c>
    </row>
    <row r="1892" spans="1:18" s="306" customFormat="1" ht="12.75" customHeight="1" x14ac:dyDescent="0.25">
      <c r="A1892" s="565">
        <v>67685</v>
      </c>
      <c r="B1892" s="566" t="s">
        <v>2132</v>
      </c>
      <c r="C1892" s="567"/>
      <c r="D1892" s="568" t="s">
        <v>3791</v>
      </c>
      <c r="E1892" s="569" t="s">
        <v>900</v>
      </c>
      <c r="F1892" s="570" t="s">
        <v>901</v>
      </c>
      <c r="G1892" s="570"/>
      <c r="H1892" s="571">
        <v>43536</v>
      </c>
      <c r="I1892" s="572" t="s">
        <v>534</v>
      </c>
      <c r="J1892" s="573" t="s">
        <v>92</v>
      </c>
      <c r="K1892" s="574" t="s">
        <v>93</v>
      </c>
      <c r="L1892" s="575" t="s">
        <v>92</v>
      </c>
      <c r="M1892" s="575" t="s">
        <v>92</v>
      </c>
      <c r="N1892" s="576"/>
      <c r="O1892" s="577">
        <v>1.62</v>
      </c>
      <c r="P1892" s="578">
        <v>0.156</v>
      </c>
      <c r="Q1892" s="579">
        <v>0.156</v>
      </c>
      <c r="R1892" s="580">
        <v>1.06</v>
      </c>
    </row>
    <row r="1893" spans="1:18" s="306" customFormat="1" ht="12.75" customHeight="1" x14ac:dyDescent="0.25">
      <c r="A1893" s="565">
        <v>67689</v>
      </c>
      <c r="B1893" s="566" t="s">
        <v>2133</v>
      </c>
      <c r="C1893" s="567"/>
      <c r="D1893" s="568" t="s">
        <v>3791</v>
      </c>
      <c r="E1893" s="569" t="s">
        <v>900</v>
      </c>
      <c r="F1893" s="570" t="s">
        <v>901</v>
      </c>
      <c r="G1893" s="570"/>
      <c r="H1893" s="571">
        <v>43536</v>
      </c>
      <c r="I1893" s="572" t="s">
        <v>534</v>
      </c>
      <c r="J1893" s="573" t="s">
        <v>92</v>
      </c>
      <c r="K1893" s="574" t="s">
        <v>93</v>
      </c>
      <c r="L1893" s="575" t="s">
        <v>92</v>
      </c>
      <c r="M1893" s="575" t="s">
        <v>92</v>
      </c>
      <c r="N1893" s="576"/>
      <c r="O1893" s="577">
        <v>3</v>
      </c>
      <c r="P1893" s="578">
        <v>0.13500000000000001</v>
      </c>
      <c r="Q1893" s="579">
        <v>0.13500000000000001</v>
      </c>
      <c r="R1893" s="580">
        <v>1.361</v>
      </c>
    </row>
    <row r="1894" spans="1:18" s="306" customFormat="1" ht="12.75" customHeight="1" x14ac:dyDescent="0.25">
      <c r="A1894" s="565">
        <v>67690</v>
      </c>
      <c r="B1894" s="566" t="s">
        <v>2134</v>
      </c>
      <c r="C1894" s="567"/>
      <c r="D1894" s="568" t="s">
        <v>3791</v>
      </c>
      <c r="E1894" s="569" t="s">
        <v>900</v>
      </c>
      <c r="F1894" s="570" t="s">
        <v>901</v>
      </c>
      <c r="G1894" s="570"/>
      <c r="H1894" s="571">
        <v>43545</v>
      </c>
      <c r="I1894" s="572" t="s">
        <v>534</v>
      </c>
      <c r="J1894" s="573" t="s">
        <v>92</v>
      </c>
      <c r="K1894" s="574" t="s">
        <v>118</v>
      </c>
      <c r="L1894" s="575" t="s">
        <v>92</v>
      </c>
      <c r="M1894" s="575" t="s">
        <v>92</v>
      </c>
      <c r="N1894" s="576"/>
      <c r="O1894" s="577">
        <v>4.9000000000000002E-2</v>
      </c>
      <c r="P1894" s="578">
        <v>1E-3</v>
      </c>
      <c r="Q1894" s="579">
        <v>1E-3</v>
      </c>
      <c r="R1894" s="580">
        <v>1.7999999999999999E-2</v>
      </c>
    </row>
    <row r="1895" spans="1:18" s="306" customFormat="1" ht="12.75" customHeight="1" x14ac:dyDescent="0.25">
      <c r="A1895" s="565">
        <v>67692</v>
      </c>
      <c r="B1895" s="566" t="s">
        <v>3601</v>
      </c>
      <c r="C1895" s="567"/>
      <c r="D1895" s="568" t="s">
        <v>3791</v>
      </c>
      <c r="E1895" s="569" t="s">
        <v>900</v>
      </c>
      <c r="F1895" s="570" t="s">
        <v>901</v>
      </c>
      <c r="G1895" s="570"/>
      <c r="H1895" s="571">
        <v>43544</v>
      </c>
      <c r="I1895" s="572" t="s">
        <v>537</v>
      </c>
      <c r="J1895" s="573" t="s">
        <v>105</v>
      </c>
      <c r="K1895" s="574" t="s">
        <v>140</v>
      </c>
      <c r="L1895" s="575" t="s">
        <v>195</v>
      </c>
      <c r="M1895" s="575" t="s">
        <v>195</v>
      </c>
      <c r="N1895" s="576"/>
      <c r="O1895" s="577">
        <v>7.1999999999999995E-2</v>
      </c>
      <c r="P1895" s="578">
        <v>4.0000000000000001E-3</v>
      </c>
      <c r="Q1895" s="579">
        <v>4.0000000000000001E-3</v>
      </c>
      <c r="R1895" s="580">
        <v>3.5000000000000003E-2</v>
      </c>
    </row>
    <row r="1896" spans="1:18" s="306" customFormat="1" ht="12.75" customHeight="1" x14ac:dyDescent="0.25">
      <c r="A1896" s="565">
        <v>67696</v>
      </c>
      <c r="B1896" s="566" t="s">
        <v>2135</v>
      </c>
      <c r="C1896" s="567"/>
      <c r="D1896" s="568" t="s">
        <v>3791</v>
      </c>
      <c r="E1896" s="569" t="s">
        <v>900</v>
      </c>
      <c r="F1896" s="570" t="s">
        <v>901</v>
      </c>
      <c r="G1896" s="570"/>
      <c r="H1896" s="571">
        <v>43546</v>
      </c>
      <c r="I1896" s="572" t="s">
        <v>162</v>
      </c>
      <c r="J1896" s="573" t="s">
        <v>105</v>
      </c>
      <c r="K1896" s="574" t="s">
        <v>179</v>
      </c>
      <c r="L1896" s="575" t="s">
        <v>195</v>
      </c>
      <c r="M1896" s="575" t="s">
        <v>195</v>
      </c>
      <c r="N1896" s="576"/>
      <c r="O1896" s="577">
        <v>2.25</v>
      </c>
      <c r="P1896" s="578">
        <v>0.156</v>
      </c>
      <c r="Q1896" s="579">
        <v>0.156</v>
      </c>
      <c r="R1896" s="580">
        <v>1.252</v>
      </c>
    </row>
    <row r="1897" spans="1:18" s="306" customFormat="1" ht="12.75" customHeight="1" x14ac:dyDescent="0.25">
      <c r="A1897" s="565">
        <v>67699</v>
      </c>
      <c r="B1897" s="566" t="s">
        <v>3602</v>
      </c>
      <c r="C1897" s="567"/>
      <c r="D1897" s="568" t="s">
        <v>3791</v>
      </c>
      <c r="E1897" s="569" t="s">
        <v>900</v>
      </c>
      <c r="F1897" s="570" t="s">
        <v>901</v>
      </c>
      <c r="G1897" s="570"/>
      <c r="H1897" s="571">
        <v>43546</v>
      </c>
      <c r="I1897" s="572" t="s">
        <v>162</v>
      </c>
      <c r="J1897" s="573" t="s">
        <v>105</v>
      </c>
      <c r="K1897" s="574" t="s">
        <v>179</v>
      </c>
      <c r="L1897" s="575" t="s">
        <v>195</v>
      </c>
      <c r="M1897" s="575" t="s">
        <v>195</v>
      </c>
      <c r="N1897" s="576"/>
      <c r="O1897" s="577">
        <v>2</v>
      </c>
      <c r="P1897" s="578">
        <v>0.14299999999999999</v>
      </c>
      <c r="Q1897" s="579">
        <v>0.14299999999999999</v>
      </c>
      <c r="R1897" s="580">
        <v>1.1639999999999999</v>
      </c>
    </row>
    <row r="1898" spans="1:18" s="306" customFormat="1" ht="12.75" customHeight="1" x14ac:dyDescent="0.25">
      <c r="A1898" s="565">
        <v>67704</v>
      </c>
      <c r="B1898" s="566" t="s">
        <v>2136</v>
      </c>
      <c r="C1898" s="567"/>
      <c r="D1898" s="568" t="s">
        <v>3791</v>
      </c>
      <c r="E1898" s="569" t="s">
        <v>900</v>
      </c>
      <c r="F1898" s="570" t="s">
        <v>901</v>
      </c>
      <c r="G1898" s="570"/>
      <c r="H1898" s="571">
        <v>43546</v>
      </c>
      <c r="I1898" s="572" t="s">
        <v>162</v>
      </c>
      <c r="J1898" s="573" t="s">
        <v>105</v>
      </c>
      <c r="K1898" s="574" t="s">
        <v>118</v>
      </c>
      <c r="L1898" s="575" t="s">
        <v>195</v>
      </c>
      <c r="M1898" s="575" t="s">
        <v>195</v>
      </c>
      <c r="N1898" s="576"/>
      <c r="O1898" s="577">
        <v>3</v>
      </c>
      <c r="P1898" s="578">
        <v>0.156</v>
      </c>
      <c r="Q1898" s="579">
        <v>0.156</v>
      </c>
      <c r="R1898" s="580">
        <v>1.252</v>
      </c>
    </row>
    <row r="1899" spans="1:18" s="306" customFormat="1" ht="12.75" customHeight="1" x14ac:dyDescent="0.25">
      <c r="A1899" s="565">
        <v>67714</v>
      </c>
      <c r="B1899" s="566" t="s">
        <v>2137</v>
      </c>
      <c r="C1899" s="567">
        <v>40998</v>
      </c>
      <c r="D1899" s="568" t="s">
        <v>2998</v>
      </c>
      <c r="E1899" s="569" t="s">
        <v>900</v>
      </c>
      <c r="F1899" s="570" t="s">
        <v>901</v>
      </c>
      <c r="G1899" s="570"/>
      <c r="H1899" s="571">
        <v>43553</v>
      </c>
      <c r="I1899" s="572" t="s">
        <v>534</v>
      </c>
      <c r="J1899" s="573" t="s">
        <v>92</v>
      </c>
      <c r="K1899" s="574" t="s">
        <v>93</v>
      </c>
      <c r="L1899" s="575" t="s">
        <v>92</v>
      </c>
      <c r="M1899" s="575" t="s">
        <v>92</v>
      </c>
      <c r="N1899" s="576"/>
      <c r="O1899" s="577">
        <v>0.84</v>
      </c>
      <c r="P1899" s="578">
        <v>5.8999999999999997E-2</v>
      </c>
      <c r="Q1899" s="579">
        <v>5.8999999999999997E-2</v>
      </c>
      <c r="R1899" s="580">
        <v>0.439</v>
      </c>
    </row>
    <row r="1900" spans="1:18" s="306" customFormat="1" ht="12.75" customHeight="1" x14ac:dyDescent="0.25">
      <c r="A1900" s="565">
        <v>67716</v>
      </c>
      <c r="B1900" s="566" t="s">
        <v>2138</v>
      </c>
      <c r="C1900" s="567"/>
      <c r="D1900" s="568" t="s">
        <v>3791</v>
      </c>
      <c r="E1900" s="569" t="s">
        <v>900</v>
      </c>
      <c r="F1900" s="570" t="s">
        <v>901</v>
      </c>
      <c r="G1900" s="570"/>
      <c r="H1900" s="571">
        <v>43553</v>
      </c>
      <c r="I1900" s="572" t="s">
        <v>534</v>
      </c>
      <c r="J1900" s="573" t="s">
        <v>92</v>
      </c>
      <c r="K1900" s="574" t="s">
        <v>93</v>
      </c>
      <c r="L1900" s="575" t="s">
        <v>92</v>
      </c>
      <c r="M1900" s="575" t="s">
        <v>92</v>
      </c>
      <c r="N1900" s="576"/>
      <c r="O1900" s="577">
        <v>0.08</v>
      </c>
      <c r="P1900" s="578">
        <v>7.0000000000000001E-3</v>
      </c>
      <c r="Q1900" s="579">
        <v>7.0000000000000001E-3</v>
      </c>
      <c r="R1900" s="580">
        <v>3.9E-2</v>
      </c>
    </row>
    <row r="1901" spans="1:18" s="306" customFormat="1" ht="12.75" customHeight="1" x14ac:dyDescent="0.25">
      <c r="A1901" s="565">
        <v>67717</v>
      </c>
      <c r="B1901" s="566" t="s">
        <v>2139</v>
      </c>
      <c r="C1901" s="567"/>
      <c r="D1901" s="568" t="s">
        <v>3791</v>
      </c>
      <c r="E1901" s="569" t="s">
        <v>900</v>
      </c>
      <c r="F1901" s="570" t="s">
        <v>901</v>
      </c>
      <c r="G1901" s="570"/>
      <c r="H1901" s="571">
        <v>43553</v>
      </c>
      <c r="I1901" s="572" t="s">
        <v>534</v>
      </c>
      <c r="J1901" s="573" t="s">
        <v>92</v>
      </c>
      <c r="K1901" s="574" t="s">
        <v>128</v>
      </c>
      <c r="L1901" s="575" t="s">
        <v>92</v>
      </c>
      <c r="M1901" s="575" t="s">
        <v>92</v>
      </c>
      <c r="N1901" s="576"/>
      <c r="O1901" s="577">
        <v>6.7000000000000004E-2</v>
      </c>
      <c r="P1901" s="578">
        <v>0</v>
      </c>
      <c r="Q1901" s="579">
        <v>0</v>
      </c>
      <c r="R1901" s="580">
        <v>1.0999999999999999E-2</v>
      </c>
    </row>
    <row r="1902" spans="1:18" s="306" customFormat="1" ht="12.75" customHeight="1" x14ac:dyDescent="0.25">
      <c r="A1902" s="565">
        <v>67718</v>
      </c>
      <c r="B1902" s="566" t="s">
        <v>4115</v>
      </c>
      <c r="C1902" s="567"/>
      <c r="D1902" s="568" t="s">
        <v>3791</v>
      </c>
      <c r="E1902" s="569" t="s">
        <v>900</v>
      </c>
      <c r="F1902" s="570" t="s">
        <v>901</v>
      </c>
      <c r="G1902" s="570"/>
      <c r="H1902" s="571">
        <v>43556</v>
      </c>
      <c r="I1902" s="572" t="s">
        <v>537</v>
      </c>
      <c r="J1902" s="573" t="s">
        <v>105</v>
      </c>
      <c r="K1902" s="574" t="s">
        <v>124</v>
      </c>
      <c r="L1902" s="575" t="s">
        <v>163</v>
      </c>
      <c r="M1902" s="575" t="s">
        <v>107</v>
      </c>
      <c r="N1902" s="576"/>
      <c r="O1902" s="577">
        <v>0.12</v>
      </c>
      <c r="P1902" s="578">
        <v>0</v>
      </c>
      <c r="Q1902" s="579">
        <v>0</v>
      </c>
      <c r="R1902" s="580">
        <v>0</v>
      </c>
    </row>
    <row r="1903" spans="1:18" s="306" customFormat="1" ht="12.75" customHeight="1" x14ac:dyDescent="0.25">
      <c r="A1903" s="565">
        <v>67719</v>
      </c>
      <c r="B1903" s="566" t="s">
        <v>4116</v>
      </c>
      <c r="C1903" s="567"/>
      <c r="D1903" s="568" t="s">
        <v>3791</v>
      </c>
      <c r="E1903" s="569" t="s">
        <v>900</v>
      </c>
      <c r="F1903" s="570" t="s">
        <v>901</v>
      </c>
      <c r="G1903" s="570"/>
      <c r="H1903" s="571">
        <v>43558</v>
      </c>
      <c r="I1903" s="572" t="s">
        <v>537</v>
      </c>
      <c r="J1903" s="573" t="s">
        <v>105</v>
      </c>
      <c r="K1903" s="574" t="s">
        <v>128</v>
      </c>
      <c r="L1903" s="575" t="s">
        <v>260</v>
      </c>
      <c r="M1903" s="575" t="s">
        <v>261</v>
      </c>
      <c r="N1903" s="576"/>
      <c r="O1903" s="577">
        <v>0.112</v>
      </c>
      <c r="P1903" s="578">
        <v>7.0000000000000001E-3</v>
      </c>
      <c r="Q1903" s="579">
        <v>7.0000000000000001E-3</v>
      </c>
      <c r="R1903" s="580">
        <v>0</v>
      </c>
    </row>
    <row r="1904" spans="1:18" s="306" customFormat="1" ht="12.75" customHeight="1" x14ac:dyDescent="0.25">
      <c r="A1904" s="565">
        <v>67722</v>
      </c>
      <c r="B1904" s="566" t="s">
        <v>4117</v>
      </c>
      <c r="C1904" s="567"/>
      <c r="D1904" s="568" t="s">
        <v>3791</v>
      </c>
      <c r="E1904" s="569" t="s">
        <v>900</v>
      </c>
      <c r="F1904" s="570" t="s">
        <v>901</v>
      </c>
      <c r="G1904" s="570"/>
      <c r="H1904" s="571">
        <v>43556</v>
      </c>
      <c r="I1904" s="572" t="s">
        <v>537</v>
      </c>
      <c r="J1904" s="573" t="s">
        <v>105</v>
      </c>
      <c r="K1904" s="574" t="s">
        <v>128</v>
      </c>
      <c r="L1904" s="575" t="s">
        <v>260</v>
      </c>
      <c r="M1904" s="575" t="s">
        <v>261</v>
      </c>
      <c r="N1904" s="576"/>
      <c r="O1904" s="577">
        <v>0.126</v>
      </c>
      <c r="P1904" s="578">
        <v>8.0000000000000002E-3</v>
      </c>
      <c r="Q1904" s="579">
        <v>8.0000000000000002E-3</v>
      </c>
      <c r="R1904" s="580">
        <v>0</v>
      </c>
    </row>
    <row r="1905" spans="1:18" s="306" customFormat="1" ht="12.75" customHeight="1" x14ac:dyDescent="0.25">
      <c r="A1905" s="565">
        <v>67723</v>
      </c>
      <c r="B1905" s="566" t="s">
        <v>2140</v>
      </c>
      <c r="C1905" s="567"/>
      <c r="D1905" s="568" t="s">
        <v>3791</v>
      </c>
      <c r="E1905" s="569" t="s">
        <v>900</v>
      </c>
      <c r="F1905" s="570" t="s">
        <v>901</v>
      </c>
      <c r="G1905" s="570"/>
      <c r="H1905" s="571">
        <v>43553</v>
      </c>
      <c r="I1905" s="572" t="s">
        <v>537</v>
      </c>
      <c r="J1905" s="573" t="s">
        <v>105</v>
      </c>
      <c r="K1905" s="574" t="s">
        <v>102</v>
      </c>
      <c r="L1905" s="575" t="s">
        <v>106</v>
      </c>
      <c r="M1905" s="575" t="s">
        <v>107</v>
      </c>
      <c r="N1905" s="576"/>
      <c r="O1905" s="577">
        <v>0.27500000000000002</v>
      </c>
      <c r="P1905" s="578">
        <v>2.5000000000000001E-2</v>
      </c>
      <c r="Q1905" s="579">
        <v>2.5000000000000001E-2</v>
      </c>
      <c r="R1905" s="580">
        <v>0.14499999999999999</v>
      </c>
    </row>
    <row r="1906" spans="1:18" s="306" customFormat="1" ht="12.75" customHeight="1" x14ac:dyDescent="0.25">
      <c r="A1906" s="565">
        <v>67724</v>
      </c>
      <c r="B1906" s="566" t="s">
        <v>4118</v>
      </c>
      <c r="C1906" s="567"/>
      <c r="D1906" s="568" t="s">
        <v>3791</v>
      </c>
      <c r="E1906" s="569" t="s">
        <v>900</v>
      </c>
      <c r="F1906" s="570" t="s">
        <v>901</v>
      </c>
      <c r="G1906" s="570"/>
      <c r="H1906" s="571">
        <v>43553</v>
      </c>
      <c r="I1906" s="572" t="s">
        <v>537</v>
      </c>
      <c r="J1906" s="573" t="s">
        <v>105</v>
      </c>
      <c r="K1906" s="574" t="s">
        <v>124</v>
      </c>
      <c r="L1906" s="575" t="s">
        <v>106</v>
      </c>
      <c r="M1906" s="575" t="s">
        <v>107</v>
      </c>
      <c r="N1906" s="576"/>
      <c r="O1906" s="577">
        <v>0.26</v>
      </c>
      <c r="P1906" s="578">
        <v>0</v>
      </c>
      <c r="Q1906" s="579">
        <v>0</v>
      </c>
      <c r="R1906" s="580">
        <v>0</v>
      </c>
    </row>
    <row r="1907" spans="1:18" s="306" customFormat="1" ht="12.75" customHeight="1" x14ac:dyDescent="0.25">
      <c r="A1907" s="565">
        <v>67726</v>
      </c>
      <c r="B1907" s="566" t="s">
        <v>3603</v>
      </c>
      <c r="C1907" s="567"/>
      <c r="D1907" s="568" t="s">
        <v>3791</v>
      </c>
      <c r="E1907" s="569" t="s">
        <v>591</v>
      </c>
      <c r="F1907" s="570" t="s">
        <v>592</v>
      </c>
      <c r="G1907" s="570"/>
      <c r="H1907" s="571">
        <v>43788</v>
      </c>
      <c r="I1907" s="572" t="s">
        <v>438</v>
      </c>
      <c r="J1907" s="573" t="s">
        <v>105</v>
      </c>
      <c r="K1907" s="574" t="s">
        <v>102</v>
      </c>
      <c r="L1907" s="575" t="s">
        <v>106</v>
      </c>
      <c r="M1907" s="575" t="s">
        <v>107</v>
      </c>
      <c r="N1907" s="576"/>
      <c r="O1907" s="577">
        <v>4.6800000000000006</v>
      </c>
      <c r="P1907" s="578">
        <v>0</v>
      </c>
      <c r="Q1907" s="579">
        <v>0</v>
      </c>
      <c r="R1907" s="580">
        <v>0.36247150569886016</v>
      </c>
    </row>
    <row r="1908" spans="1:18" s="306" customFormat="1" ht="12.75" customHeight="1" x14ac:dyDescent="0.25">
      <c r="A1908" s="565">
        <v>67729</v>
      </c>
      <c r="B1908" s="566" t="s">
        <v>4119</v>
      </c>
      <c r="C1908" s="567"/>
      <c r="D1908" s="568" t="s">
        <v>3791</v>
      </c>
      <c r="E1908" s="569" t="s">
        <v>900</v>
      </c>
      <c r="F1908" s="570" t="s">
        <v>901</v>
      </c>
      <c r="G1908" s="570"/>
      <c r="H1908" s="571">
        <v>43559</v>
      </c>
      <c r="I1908" s="572" t="s">
        <v>537</v>
      </c>
      <c r="J1908" s="573" t="s">
        <v>105</v>
      </c>
      <c r="K1908" s="574" t="s">
        <v>124</v>
      </c>
      <c r="L1908" s="575" t="s">
        <v>163</v>
      </c>
      <c r="M1908" s="575" t="s">
        <v>107</v>
      </c>
      <c r="N1908" s="576"/>
      <c r="O1908" s="577">
        <v>0.1</v>
      </c>
      <c r="P1908" s="578">
        <v>0</v>
      </c>
      <c r="Q1908" s="579">
        <v>0</v>
      </c>
      <c r="R1908" s="580">
        <v>0</v>
      </c>
    </row>
    <row r="1909" spans="1:18" s="306" customFormat="1" ht="12.75" customHeight="1" x14ac:dyDescent="0.25">
      <c r="A1909" s="565">
        <v>67730</v>
      </c>
      <c r="B1909" s="566" t="s">
        <v>2141</v>
      </c>
      <c r="C1909" s="567"/>
      <c r="D1909" s="568" t="s">
        <v>3791</v>
      </c>
      <c r="E1909" s="569" t="s">
        <v>900</v>
      </c>
      <c r="F1909" s="570" t="s">
        <v>901</v>
      </c>
      <c r="G1909" s="570"/>
      <c r="H1909" s="571">
        <v>43558</v>
      </c>
      <c r="I1909" s="572" t="s">
        <v>537</v>
      </c>
      <c r="J1909" s="573" t="s">
        <v>105</v>
      </c>
      <c r="K1909" s="574" t="s">
        <v>124</v>
      </c>
      <c r="L1909" s="575" t="s">
        <v>163</v>
      </c>
      <c r="M1909" s="575" t="s">
        <v>107</v>
      </c>
      <c r="N1909" s="576"/>
      <c r="O1909" s="577">
        <v>0.15</v>
      </c>
      <c r="P1909" s="578">
        <v>0</v>
      </c>
      <c r="Q1909" s="579">
        <v>0</v>
      </c>
      <c r="R1909" s="580">
        <v>0</v>
      </c>
    </row>
    <row r="1910" spans="1:18" s="306" customFormat="1" ht="12.75" customHeight="1" x14ac:dyDescent="0.25">
      <c r="A1910" s="565">
        <v>67731</v>
      </c>
      <c r="B1910" s="566" t="s">
        <v>4120</v>
      </c>
      <c r="C1910" s="567"/>
      <c r="D1910" s="568" t="s">
        <v>3791</v>
      </c>
      <c r="E1910" s="569" t="s">
        <v>900</v>
      </c>
      <c r="F1910" s="570" t="s">
        <v>901</v>
      </c>
      <c r="G1910" s="570"/>
      <c r="H1910" s="571">
        <v>43556</v>
      </c>
      <c r="I1910" s="572" t="s">
        <v>537</v>
      </c>
      <c r="J1910" s="573" t="s">
        <v>105</v>
      </c>
      <c r="K1910" s="574" t="s">
        <v>179</v>
      </c>
      <c r="L1910" s="575" t="s">
        <v>92</v>
      </c>
      <c r="M1910" s="575" t="s">
        <v>195</v>
      </c>
      <c r="N1910" s="576"/>
      <c r="O1910" s="577">
        <v>0.14000000000000001</v>
      </c>
      <c r="P1910" s="578">
        <v>3.0000000000000001E-3</v>
      </c>
      <c r="Q1910" s="579">
        <v>3.0000000000000001E-3</v>
      </c>
      <c r="R1910" s="580">
        <v>0</v>
      </c>
    </row>
    <row r="1911" spans="1:18" s="306" customFormat="1" ht="12.75" customHeight="1" x14ac:dyDescent="0.25">
      <c r="A1911" s="565">
        <v>67732</v>
      </c>
      <c r="B1911" s="566" t="s">
        <v>3604</v>
      </c>
      <c r="C1911" s="567">
        <v>41194</v>
      </c>
      <c r="D1911" s="568" t="s">
        <v>3138</v>
      </c>
      <c r="E1911" s="569" t="s">
        <v>900</v>
      </c>
      <c r="F1911" s="570" t="s">
        <v>901</v>
      </c>
      <c r="G1911" s="570"/>
      <c r="H1911" s="571">
        <v>43809</v>
      </c>
      <c r="I1911" s="572" t="s">
        <v>3605</v>
      </c>
      <c r="J1911" s="573" t="s">
        <v>101</v>
      </c>
      <c r="K1911" s="574" t="s">
        <v>102</v>
      </c>
      <c r="L1911" s="575" t="s">
        <v>101</v>
      </c>
      <c r="M1911" s="575" t="s">
        <v>101</v>
      </c>
      <c r="N1911" s="576"/>
      <c r="O1911" s="577">
        <v>33.264000000000003</v>
      </c>
      <c r="P1911" s="578">
        <v>0</v>
      </c>
      <c r="Q1911" s="579">
        <v>0</v>
      </c>
      <c r="R1911" s="580">
        <v>13.76</v>
      </c>
    </row>
    <row r="1912" spans="1:18" s="306" customFormat="1" ht="12.75" customHeight="1" x14ac:dyDescent="0.25">
      <c r="A1912" s="565">
        <v>67733</v>
      </c>
      <c r="B1912" s="566" t="s">
        <v>4121</v>
      </c>
      <c r="C1912" s="567"/>
      <c r="D1912" s="568" t="s">
        <v>3791</v>
      </c>
      <c r="E1912" s="569" t="s">
        <v>900</v>
      </c>
      <c r="F1912" s="570" t="s">
        <v>901</v>
      </c>
      <c r="G1912" s="570"/>
      <c r="H1912" s="571">
        <v>43558</v>
      </c>
      <c r="I1912" s="572" t="s">
        <v>537</v>
      </c>
      <c r="J1912" s="573" t="s">
        <v>105</v>
      </c>
      <c r="K1912" s="574" t="s">
        <v>84</v>
      </c>
      <c r="L1912" s="575" t="s">
        <v>260</v>
      </c>
      <c r="M1912" s="575" t="s">
        <v>261</v>
      </c>
      <c r="N1912" s="576"/>
      <c r="O1912" s="577">
        <v>0.14000000000000001</v>
      </c>
      <c r="P1912" s="578">
        <v>0</v>
      </c>
      <c r="Q1912" s="579">
        <v>0</v>
      </c>
      <c r="R1912" s="580">
        <v>0</v>
      </c>
    </row>
    <row r="1913" spans="1:18" s="306" customFormat="1" ht="12.75" customHeight="1" x14ac:dyDescent="0.25">
      <c r="A1913" s="565">
        <v>67734</v>
      </c>
      <c r="B1913" s="566" t="s">
        <v>4122</v>
      </c>
      <c r="C1913" s="567"/>
      <c r="D1913" s="568" t="s">
        <v>3791</v>
      </c>
      <c r="E1913" s="569" t="s">
        <v>900</v>
      </c>
      <c r="F1913" s="570" t="s">
        <v>901</v>
      </c>
      <c r="G1913" s="570"/>
      <c r="H1913" s="571">
        <v>43559</v>
      </c>
      <c r="I1913" s="572" t="s">
        <v>537</v>
      </c>
      <c r="J1913" s="573" t="s">
        <v>105</v>
      </c>
      <c r="K1913" s="574" t="s">
        <v>124</v>
      </c>
      <c r="L1913" s="575" t="s">
        <v>163</v>
      </c>
      <c r="M1913" s="575" t="s">
        <v>107</v>
      </c>
      <c r="N1913" s="576"/>
      <c r="O1913" s="577">
        <v>7.1999999999999995E-2</v>
      </c>
      <c r="P1913" s="578">
        <v>3.0000000000000001E-3</v>
      </c>
      <c r="Q1913" s="579">
        <v>3.0000000000000001E-3</v>
      </c>
      <c r="R1913" s="580">
        <v>0</v>
      </c>
    </row>
    <row r="1914" spans="1:18" s="306" customFormat="1" ht="12.75" customHeight="1" x14ac:dyDescent="0.25">
      <c r="A1914" s="565">
        <v>67735</v>
      </c>
      <c r="B1914" s="566" t="s">
        <v>4123</v>
      </c>
      <c r="C1914" s="567"/>
      <c r="D1914" s="568" t="s">
        <v>3791</v>
      </c>
      <c r="E1914" s="569" t="s">
        <v>900</v>
      </c>
      <c r="F1914" s="570" t="s">
        <v>901</v>
      </c>
      <c r="G1914" s="570"/>
      <c r="H1914" s="571">
        <v>43559</v>
      </c>
      <c r="I1914" s="572" t="s">
        <v>537</v>
      </c>
      <c r="J1914" s="573" t="s">
        <v>105</v>
      </c>
      <c r="K1914" s="574" t="s">
        <v>84</v>
      </c>
      <c r="L1914" s="575" t="s">
        <v>260</v>
      </c>
      <c r="M1914" s="575" t="s">
        <v>261</v>
      </c>
      <c r="N1914" s="576"/>
      <c r="O1914" s="577">
        <v>6.4000000000000001E-2</v>
      </c>
      <c r="P1914" s="578">
        <v>0</v>
      </c>
      <c r="Q1914" s="579">
        <v>0</v>
      </c>
      <c r="R1914" s="580">
        <v>0</v>
      </c>
    </row>
    <row r="1915" spans="1:18" s="306" customFormat="1" ht="12.75" customHeight="1" x14ac:dyDescent="0.25">
      <c r="A1915" s="565">
        <v>67755</v>
      </c>
      <c r="B1915" s="566" t="s">
        <v>4124</v>
      </c>
      <c r="C1915" s="567"/>
      <c r="D1915" s="568" t="s">
        <v>3791</v>
      </c>
      <c r="E1915" s="569" t="s">
        <v>900</v>
      </c>
      <c r="F1915" s="570" t="s">
        <v>901</v>
      </c>
      <c r="G1915" s="570"/>
      <c r="H1915" s="571">
        <v>43563</v>
      </c>
      <c r="I1915" s="572" t="s">
        <v>537</v>
      </c>
      <c r="J1915" s="573" t="s">
        <v>105</v>
      </c>
      <c r="K1915" s="574" t="s">
        <v>124</v>
      </c>
      <c r="L1915" s="575" t="s">
        <v>163</v>
      </c>
      <c r="M1915" s="575" t="s">
        <v>107</v>
      </c>
      <c r="N1915" s="576"/>
      <c r="O1915" s="577">
        <v>9.6000000000000002E-2</v>
      </c>
      <c r="P1915" s="578">
        <v>1E-3</v>
      </c>
      <c r="Q1915" s="579">
        <v>1E-3</v>
      </c>
      <c r="R1915" s="580">
        <v>0</v>
      </c>
    </row>
    <row r="1916" spans="1:18" s="306" customFormat="1" ht="12.75" customHeight="1" x14ac:dyDescent="0.25">
      <c r="A1916" s="565">
        <v>67780</v>
      </c>
      <c r="B1916" s="566" t="s">
        <v>4125</v>
      </c>
      <c r="C1916" s="567"/>
      <c r="D1916" s="568" t="s">
        <v>3791</v>
      </c>
      <c r="E1916" s="569" t="s">
        <v>900</v>
      </c>
      <c r="F1916" s="570" t="s">
        <v>901</v>
      </c>
      <c r="G1916" s="570"/>
      <c r="H1916" s="571">
        <v>43566</v>
      </c>
      <c r="I1916" s="572" t="s">
        <v>537</v>
      </c>
      <c r="J1916" s="573" t="s">
        <v>105</v>
      </c>
      <c r="K1916" s="574" t="s">
        <v>102</v>
      </c>
      <c r="L1916" s="575" t="s">
        <v>106</v>
      </c>
      <c r="M1916" s="575" t="s">
        <v>107</v>
      </c>
      <c r="N1916" s="576"/>
      <c r="O1916" s="577">
        <v>0.16</v>
      </c>
      <c r="P1916" s="578">
        <v>1.2999999999999999E-2</v>
      </c>
      <c r="Q1916" s="579">
        <v>1.2999999999999999E-2</v>
      </c>
      <c r="R1916" s="580">
        <v>0</v>
      </c>
    </row>
    <row r="1917" spans="1:18" s="306" customFormat="1" ht="12.75" customHeight="1" x14ac:dyDescent="0.25">
      <c r="A1917" s="565">
        <v>67786</v>
      </c>
      <c r="B1917" s="566" t="s">
        <v>3606</v>
      </c>
      <c r="C1917" s="567"/>
      <c r="D1917" s="568" t="s">
        <v>3791</v>
      </c>
      <c r="E1917" s="569" t="s">
        <v>900</v>
      </c>
      <c r="F1917" s="570" t="s">
        <v>901</v>
      </c>
      <c r="G1917" s="570"/>
      <c r="H1917" s="571">
        <v>43566</v>
      </c>
      <c r="I1917" s="572" t="s">
        <v>537</v>
      </c>
      <c r="J1917" s="573" t="s">
        <v>105</v>
      </c>
      <c r="K1917" s="574" t="s">
        <v>84</v>
      </c>
      <c r="L1917" s="575" t="s">
        <v>163</v>
      </c>
      <c r="M1917" s="575" t="s">
        <v>107</v>
      </c>
      <c r="N1917" s="576"/>
      <c r="O1917" s="577">
        <v>0.33</v>
      </c>
      <c r="P1917" s="578">
        <v>0.03</v>
      </c>
      <c r="Q1917" s="579">
        <v>0.03</v>
      </c>
      <c r="R1917" s="580">
        <v>0.17799999999999999</v>
      </c>
    </row>
    <row r="1918" spans="1:18" s="306" customFormat="1" ht="12.75" customHeight="1" x14ac:dyDescent="0.25">
      <c r="A1918" s="565">
        <v>67790</v>
      </c>
      <c r="B1918" s="566" t="s">
        <v>4126</v>
      </c>
      <c r="C1918" s="567"/>
      <c r="D1918" s="568" t="s">
        <v>3791</v>
      </c>
      <c r="E1918" s="569" t="s">
        <v>900</v>
      </c>
      <c r="F1918" s="570" t="s">
        <v>901</v>
      </c>
      <c r="G1918" s="570"/>
      <c r="H1918" s="571">
        <v>43563</v>
      </c>
      <c r="I1918" s="572" t="s">
        <v>537</v>
      </c>
      <c r="J1918" s="573" t="s">
        <v>105</v>
      </c>
      <c r="K1918" s="574" t="s">
        <v>84</v>
      </c>
      <c r="L1918" s="575" t="s">
        <v>163</v>
      </c>
      <c r="M1918" s="575" t="s">
        <v>107</v>
      </c>
      <c r="N1918" s="576"/>
      <c r="O1918" s="577">
        <v>7.1999999999999995E-2</v>
      </c>
      <c r="P1918" s="578">
        <v>0</v>
      </c>
      <c r="Q1918" s="579">
        <v>0</v>
      </c>
      <c r="R1918" s="580">
        <v>0</v>
      </c>
    </row>
    <row r="1919" spans="1:18" s="306" customFormat="1" ht="12.75" customHeight="1" x14ac:dyDescent="0.25">
      <c r="A1919" s="565">
        <v>67793</v>
      </c>
      <c r="B1919" s="566" t="s">
        <v>3607</v>
      </c>
      <c r="C1919" s="567"/>
      <c r="D1919" s="568" t="s">
        <v>3791</v>
      </c>
      <c r="E1919" s="569" t="s">
        <v>900</v>
      </c>
      <c r="F1919" s="570" t="s">
        <v>901</v>
      </c>
      <c r="G1919" s="570"/>
      <c r="H1919" s="571">
        <v>43566</v>
      </c>
      <c r="I1919" s="572" t="s">
        <v>534</v>
      </c>
      <c r="J1919" s="573" t="s">
        <v>92</v>
      </c>
      <c r="K1919" s="574" t="s">
        <v>128</v>
      </c>
      <c r="L1919" s="575" t="s">
        <v>92</v>
      </c>
      <c r="M1919" s="575" t="s">
        <v>92</v>
      </c>
      <c r="N1919" s="576"/>
      <c r="O1919" s="577">
        <v>4.0049999999999999</v>
      </c>
      <c r="P1919" s="578">
        <v>0.33100000000000002</v>
      </c>
      <c r="Q1919" s="579">
        <v>0.33100000000000002</v>
      </c>
      <c r="R1919" s="580">
        <v>1.4930000000000001</v>
      </c>
    </row>
    <row r="1920" spans="1:18" s="306" customFormat="1" ht="12.75" customHeight="1" x14ac:dyDescent="0.25">
      <c r="A1920" s="565">
        <v>67794</v>
      </c>
      <c r="B1920" s="566" t="s">
        <v>3608</v>
      </c>
      <c r="C1920" s="567"/>
      <c r="D1920" s="568" t="s">
        <v>3791</v>
      </c>
      <c r="E1920" s="569" t="s">
        <v>900</v>
      </c>
      <c r="F1920" s="570" t="s">
        <v>901</v>
      </c>
      <c r="G1920" s="570"/>
      <c r="H1920" s="571">
        <v>43566</v>
      </c>
      <c r="I1920" s="572" t="s">
        <v>534</v>
      </c>
      <c r="J1920" s="573" t="s">
        <v>92</v>
      </c>
      <c r="K1920" s="574" t="s">
        <v>128</v>
      </c>
      <c r="L1920" s="575" t="s">
        <v>92</v>
      </c>
      <c r="M1920" s="575" t="s">
        <v>92</v>
      </c>
      <c r="N1920" s="576"/>
      <c r="O1920" s="577">
        <v>0.67500000000000004</v>
      </c>
      <c r="P1920" s="578">
        <v>4.9000000000000002E-2</v>
      </c>
      <c r="Q1920" s="579">
        <v>4.9000000000000002E-2</v>
      </c>
      <c r="R1920" s="580">
        <v>0.32</v>
      </c>
    </row>
    <row r="1921" spans="1:18" s="306" customFormat="1" ht="12.75" customHeight="1" x14ac:dyDescent="0.25">
      <c r="A1921" s="565">
        <v>67795</v>
      </c>
      <c r="B1921" s="566" t="s">
        <v>3609</v>
      </c>
      <c r="C1921" s="567"/>
      <c r="D1921" s="568" t="s">
        <v>3791</v>
      </c>
      <c r="E1921" s="569" t="s">
        <v>900</v>
      </c>
      <c r="F1921" s="570" t="s">
        <v>901</v>
      </c>
      <c r="G1921" s="570"/>
      <c r="H1921" s="571">
        <v>43566</v>
      </c>
      <c r="I1921" s="572" t="s">
        <v>534</v>
      </c>
      <c r="J1921" s="573" t="s">
        <v>92</v>
      </c>
      <c r="K1921" s="574" t="s">
        <v>93</v>
      </c>
      <c r="L1921" s="575" t="s">
        <v>92</v>
      </c>
      <c r="M1921" s="575" t="s">
        <v>92</v>
      </c>
      <c r="N1921" s="576"/>
      <c r="O1921" s="577">
        <v>4.2999999999999997E-2</v>
      </c>
      <c r="P1921" s="578">
        <v>4.0000000000000001E-3</v>
      </c>
      <c r="Q1921" s="579">
        <v>4.0000000000000001E-3</v>
      </c>
      <c r="R1921" s="580">
        <v>2.3E-2</v>
      </c>
    </row>
    <row r="1922" spans="1:18" s="306" customFormat="1" ht="12.75" customHeight="1" x14ac:dyDescent="0.25">
      <c r="A1922" s="565">
        <v>67799</v>
      </c>
      <c r="B1922" s="566" t="s">
        <v>4127</v>
      </c>
      <c r="C1922" s="567"/>
      <c r="D1922" s="568" t="s">
        <v>3791</v>
      </c>
      <c r="E1922" s="569" t="s">
        <v>900</v>
      </c>
      <c r="F1922" s="570" t="s">
        <v>901</v>
      </c>
      <c r="G1922" s="570"/>
      <c r="H1922" s="571">
        <v>43571</v>
      </c>
      <c r="I1922" s="572" t="s">
        <v>537</v>
      </c>
      <c r="J1922" s="573" t="s">
        <v>105</v>
      </c>
      <c r="K1922" s="574" t="s">
        <v>218</v>
      </c>
      <c r="L1922" s="575" t="s">
        <v>106</v>
      </c>
      <c r="M1922" s="575" t="s">
        <v>107</v>
      </c>
      <c r="N1922" s="576"/>
      <c r="O1922" s="577">
        <v>7.1999999999999995E-2</v>
      </c>
      <c r="P1922" s="578">
        <v>5.0000000000000001E-3</v>
      </c>
      <c r="Q1922" s="579">
        <v>5.0000000000000001E-3</v>
      </c>
      <c r="R1922" s="580">
        <v>0</v>
      </c>
    </row>
    <row r="1923" spans="1:18" s="306" customFormat="1" ht="12.75" customHeight="1" x14ac:dyDescent="0.25">
      <c r="A1923" s="565">
        <v>67800</v>
      </c>
      <c r="B1923" s="566" t="s">
        <v>3610</v>
      </c>
      <c r="C1923" s="567"/>
      <c r="D1923" s="568" t="s">
        <v>3791</v>
      </c>
      <c r="E1923" s="569" t="s">
        <v>900</v>
      </c>
      <c r="F1923" s="570" t="s">
        <v>901</v>
      </c>
      <c r="G1923" s="570"/>
      <c r="H1923" s="571">
        <v>43566</v>
      </c>
      <c r="I1923" s="572" t="s">
        <v>82</v>
      </c>
      <c r="J1923" s="573" t="s">
        <v>83</v>
      </c>
      <c r="K1923" s="574" t="s">
        <v>112</v>
      </c>
      <c r="L1923" s="575" t="s">
        <v>83</v>
      </c>
      <c r="M1923" s="575" t="s">
        <v>83</v>
      </c>
      <c r="N1923" s="576"/>
      <c r="O1923" s="577">
        <v>0.66400000000000003</v>
      </c>
      <c r="P1923" s="578">
        <v>7.0999999999999994E-2</v>
      </c>
      <c r="Q1923" s="579">
        <v>7.0999999999999994E-2</v>
      </c>
      <c r="R1923" s="580">
        <v>0.39100000000000001</v>
      </c>
    </row>
    <row r="1924" spans="1:18" s="306" customFormat="1" ht="12.75" customHeight="1" x14ac:dyDescent="0.25">
      <c r="A1924" s="565">
        <v>67801</v>
      </c>
      <c r="B1924" s="566" t="s">
        <v>4128</v>
      </c>
      <c r="C1924" s="567"/>
      <c r="D1924" s="568" t="s">
        <v>3791</v>
      </c>
      <c r="E1924" s="569" t="s">
        <v>900</v>
      </c>
      <c r="F1924" s="570" t="s">
        <v>901</v>
      </c>
      <c r="G1924" s="570"/>
      <c r="H1924" s="571">
        <v>43566</v>
      </c>
      <c r="I1924" s="572" t="s">
        <v>537</v>
      </c>
      <c r="J1924" s="573" t="s">
        <v>105</v>
      </c>
      <c r="K1924" s="574" t="s">
        <v>124</v>
      </c>
      <c r="L1924" s="575" t="s">
        <v>106</v>
      </c>
      <c r="M1924" s="575" t="s">
        <v>107</v>
      </c>
      <c r="N1924" s="576"/>
      <c r="O1924" s="577">
        <v>7.1999999999999995E-2</v>
      </c>
      <c r="P1924" s="578">
        <v>6.0000000000000001E-3</v>
      </c>
      <c r="Q1924" s="579">
        <v>6.0000000000000001E-3</v>
      </c>
      <c r="R1924" s="580">
        <v>0</v>
      </c>
    </row>
    <row r="1925" spans="1:18" s="306" customFormat="1" ht="12.75" customHeight="1" x14ac:dyDescent="0.25">
      <c r="A1925" s="565">
        <v>67802</v>
      </c>
      <c r="B1925" s="566" t="s">
        <v>3611</v>
      </c>
      <c r="C1925" s="567"/>
      <c r="D1925" s="568" t="s">
        <v>3791</v>
      </c>
      <c r="E1925" s="569" t="s">
        <v>900</v>
      </c>
      <c r="F1925" s="570" t="s">
        <v>901</v>
      </c>
      <c r="G1925" s="570"/>
      <c r="H1925" s="571">
        <v>43567</v>
      </c>
      <c r="I1925" s="572" t="s">
        <v>534</v>
      </c>
      <c r="J1925" s="573" t="s">
        <v>92</v>
      </c>
      <c r="K1925" s="574" t="s">
        <v>93</v>
      </c>
      <c r="L1925" s="575" t="s">
        <v>92</v>
      </c>
      <c r="M1925" s="575" t="s">
        <v>92</v>
      </c>
      <c r="N1925" s="576"/>
      <c r="O1925" s="577">
        <v>0.75</v>
      </c>
      <c r="P1925" s="578">
        <v>5.1999999999999998E-2</v>
      </c>
      <c r="Q1925" s="579">
        <v>5.1999999999999998E-2</v>
      </c>
      <c r="R1925" s="580">
        <v>0.374</v>
      </c>
    </row>
    <row r="1926" spans="1:18" s="306" customFormat="1" ht="12.75" customHeight="1" x14ac:dyDescent="0.25">
      <c r="A1926" s="565">
        <v>67803</v>
      </c>
      <c r="B1926" s="566" t="s">
        <v>4129</v>
      </c>
      <c r="C1926" s="567"/>
      <c r="D1926" s="568" t="s">
        <v>3791</v>
      </c>
      <c r="E1926" s="569" t="s">
        <v>900</v>
      </c>
      <c r="F1926" s="570" t="s">
        <v>901</v>
      </c>
      <c r="G1926" s="570"/>
      <c r="H1926" s="571">
        <v>43567</v>
      </c>
      <c r="I1926" s="572" t="s">
        <v>537</v>
      </c>
      <c r="J1926" s="573" t="s">
        <v>105</v>
      </c>
      <c r="K1926" s="574" t="s">
        <v>390</v>
      </c>
      <c r="L1926" s="575" t="s">
        <v>92</v>
      </c>
      <c r="M1926" s="575" t="s">
        <v>195</v>
      </c>
      <c r="N1926" s="576"/>
      <c r="O1926" s="577">
        <v>1.05</v>
      </c>
      <c r="P1926" s="578">
        <v>0</v>
      </c>
      <c r="Q1926" s="579">
        <v>0</v>
      </c>
      <c r="R1926" s="580">
        <v>0</v>
      </c>
    </row>
    <row r="1927" spans="1:18" s="306" customFormat="1" ht="12.75" customHeight="1" x14ac:dyDescent="0.25">
      <c r="A1927" s="565">
        <v>67804</v>
      </c>
      <c r="B1927" s="566" t="s">
        <v>3612</v>
      </c>
      <c r="C1927" s="567"/>
      <c r="D1927" s="568" t="s">
        <v>3791</v>
      </c>
      <c r="E1927" s="569" t="s">
        <v>900</v>
      </c>
      <c r="F1927" s="570" t="s">
        <v>901</v>
      </c>
      <c r="G1927" s="570"/>
      <c r="H1927" s="571">
        <v>43571</v>
      </c>
      <c r="I1927" s="572" t="s">
        <v>534</v>
      </c>
      <c r="J1927" s="573" t="s">
        <v>92</v>
      </c>
      <c r="K1927" s="574" t="s">
        <v>93</v>
      </c>
      <c r="L1927" s="575" t="s">
        <v>92</v>
      </c>
      <c r="M1927" s="575" t="s">
        <v>92</v>
      </c>
      <c r="N1927" s="576"/>
      <c r="O1927" s="577">
        <v>0.03</v>
      </c>
      <c r="P1927" s="578">
        <v>0</v>
      </c>
      <c r="Q1927" s="579">
        <v>0</v>
      </c>
      <c r="R1927" s="580">
        <v>8.9999999999999993E-3</v>
      </c>
    </row>
    <row r="1928" spans="1:18" s="306" customFormat="1" ht="12.75" customHeight="1" x14ac:dyDescent="0.25">
      <c r="A1928" s="565">
        <v>67805</v>
      </c>
      <c r="B1928" s="566" t="s">
        <v>3613</v>
      </c>
      <c r="C1928" s="567"/>
      <c r="D1928" s="568" t="s">
        <v>3791</v>
      </c>
      <c r="E1928" s="569" t="s">
        <v>900</v>
      </c>
      <c r="F1928" s="570" t="s">
        <v>901</v>
      </c>
      <c r="G1928" s="570"/>
      <c r="H1928" s="571">
        <v>43572</v>
      </c>
      <c r="I1928" s="572" t="s">
        <v>537</v>
      </c>
      <c r="J1928" s="573" t="s">
        <v>105</v>
      </c>
      <c r="K1928" s="574" t="s">
        <v>84</v>
      </c>
      <c r="L1928" s="575" t="s">
        <v>163</v>
      </c>
      <c r="M1928" s="575" t="s">
        <v>107</v>
      </c>
      <c r="N1928" s="576"/>
      <c r="O1928" s="577">
        <v>0.28799999999999998</v>
      </c>
      <c r="P1928" s="578">
        <v>2.3E-2</v>
      </c>
      <c r="Q1928" s="579">
        <v>2.3E-2</v>
      </c>
      <c r="R1928" s="580">
        <v>0.11799999999999999</v>
      </c>
    </row>
    <row r="1929" spans="1:18" s="306" customFormat="1" ht="12.75" customHeight="1" x14ac:dyDescent="0.25">
      <c r="A1929" s="565">
        <v>67809</v>
      </c>
      <c r="B1929" s="566" t="s">
        <v>4130</v>
      </c>
      <c r="C1929" s="567"/>
      <c r="D1929" s="568" t="s">
        <v>3791</v>
      </c>
      <c r="E1929" s="569" t="s">
        <v>900</v>
      </c>
      <c r="F1929" s="570" t="s">
        <v>901</v>
      </c>
      <c r="G1929" s="570"/>
      <c r="H1929" s="571">
        <v>43571</v>
      </c>
      <c r="I1929" s="572" t="s">
        <v>537</v>
      </c>
      <c r="J1929" s="573" t="s">
        <v>105</v>
      </c>
      <c r="K1929" s="574" t="s">
        <v>179</v>
      </c>
      <c r="L1929" s="575" t="s">
        <v>195</v>
      </c>
      <c r="M1929" s="575" t="s">
        <v>195</v>
      </c>
      <c r="N1929" s="576"/>
      <c r="O1929" s="577">
        <v>0.06</v>
      </c>
      <c r="P1929" s="578">
        <v>0</v>
      </c>
      <c r="Q1929" s="579">
        <v>0</v>
      </c>
      <c r="R1929" s="580">
        <v>0</v>
      </c>
    </row>
    <row r="1930" spans="1:18" s="306" customFormat="1" ht="12.75" customHeight="1" x14ac:dyDescent="0.25">
      <c r="A1930" s="565">
        <v>67810</v>
      </c>
      <c r="B1930" s="566" t="s">
        <v>3614</v>
      </c>
      <c r="C1930" s="567">
        <v>41361</v>
      </c>
      <c r="D1930" s="568" t="s">
        <v>3266</v>
      </c>
      <c r="E1930" s="569" t="s">
        <v>900</v>
      </c>
      <c r="F1930" s="570" t="s">
        <v>901</v>
      </c>
      <c r="G1930" s="570"/>
      <c r="H1930" s="571">
        <v>43572</v>
      </c>
      <c r="I1930" s="572" t="s">
        <v>537</v>
      </c>
      <c r="J1930" s="573" t="s">
        <v>105</v>
      </c>
      <c r="K1930" s="574" t="s">
        <v>124</v>
      </c>
      <c r="L1930" s="575" t="s">
        <v>106</v>
      </c>
      <c r="M1930" s="575" t="s">
        <v>107</v>
      </c>
      <c r="N1930" s="576"/>
      <c r="O1930" s="577">
        <v>1</v>
      </c>
      <c r="P1930" s="578">
        <v>7.1999999999999995E-2</v>
      </c>
      <c r="Q1930" s="579">
        <v>7.1999999999999995E-2</v>
      </c>
      <c r="R1930" s="580">
        <v>0.436</v>
      </c>
    </row>
    <row r="1931" spans="1:18" s="306" customFormat="1" ht="12.75" customHeight="1" x14ac:dyDescent="0.25">
      <c r="A1931" s="565">
        <v>67816</v>
      </c>
      <c r="B1931" s="566" t="s">
        <v>3615</v>
      </c>
      <c r="C1931" s="567"/>
      <c r="D1931" s="568" t="s">
        <v>3791</v>
      </c>
      <c r="E1931" s="569" t="s">
        <v>900</v>
      </c>
      <c r="F1931" s="570" t="s">
        <v>901</v>
      </c>
      <c r="G1931" s="570"/>
      <c r="H1931" s="571">
        <v>43578</v>
      </c>
      <c r="I1931" s="572" t="s">
        <v>162</v>
      </c>
      <c r="J1931" s="573" t="s">
        <v>105</v>
      </c>
      <c r="K1931" s="574" t="s">
        <v>390</v>
      </c>
      <c r="L1931" s="575" t="s">
        <v>260</v>
      </c>
      <c r="M1931" s="575" t="s">
        <v>261</v>
      </c>
      <c r="N1931" s="576"/>
      <c r="O1931" s="577">
        <v>0.96</v>
      </c>
      <c r="P1931" s="578">
        <v>0.112</v>
      </c>
      <c r="Q1931" s="579">
        <v>0.112</v>
      </c>
      <c r="R1931" s="580">
        <v>0.47199999999999998</v>
      </c>
    </row>
    <row r="1932" spans="1:18" s="306" customFormat="1" ht="12.75" customHeight="1" x14ac:dyDescent="0.25">
      <c r="A1932" s="565">
        <v>67817</v>
      </c>
      <c r="B1932" s="566" t="s">
        <v>3616</v>
      </c>
      <c r="C1932" s="567"/>
      <c r="D1932" s="568" t="s">
        <v>3791</v>
      </c>
      <c r="E1932" s="569" t="s">
        <v>900</v>
      </c>
      <c r="F1932" s="570" t="s">
        <v>901</v>
      </c>
      <c r="G1932" s="570"/>
      <c r="H1932" s="571">
        <v>43580</v>
      </c>
      <c r="I1932" s="572" t="s">
        <v>537</v>
      </c>
      <c r="J1932" s="573" t="s">
        <v>105</v>
      </c>
      <c r="K1932" s="574" t="s">
        <v>84</v>
      </c>
      <c r="L1932" s="575" t="s">
        <v>260</v>
      </c>
      <c r="M1932" s="575" t="s">
        <v>261</v>
      </c>
      <c r="N1932" s="576"/>
      <c r="O1932" s="577">
        <v>0.15</v>
      </c>
      <c r="P1932" s="578">
        <v>0</v>
      </c>
      <c r="Q1932" s="579">
        <v>0</v>
      </c>
      <c r="R1932" s="580">
        <v>0</v>
      </c>
    </row>
    <row r="1933" spans="1:18" s="306" customFormat="1" ht="12.75" customHeight="1" x14ac:dyDescent="0.25">
      <c r="A1933" s="565">
        <v>67836</v>
      </c>
      <c r="B1933" s="566" t="s">
        <v>3617</v>
      </c>
      <c r="C1933" s="567"/>
      <c r="D1933" s="568" t="s">
        <v>3791</v>
      </c>
      <c r="E1933" s="569" t="s">
        <v>900</v>
      </c>
      <c r="F1933" s="570" t="s">
        <v>901</v>
      </c>
      <c r="G1933" s="570"/>
      <c r="H1933" s="571">
        <v>43580</v>
      </c>
      <c r="I1933" s="572" t="s">
        <v>534</v>
      </c>
      <c r="J1933" s="573" t="s">
        <v>92</v>
      </c>
      <c r="K1933" s="574" t="s">
        <v>179</v>
      </c>
      <c r="L1933" s="575" t="s">
        <v>195</v>
      </c>
      <c r="M1933" s="575" t="s">
        <v>92</v>
      </c>
      <c r="N1933" s="576"/>
      <c r="O1933" s="577">
        <v>0.19800000000000001</v>
      </c>
      <c r="P1933" s="578">
        <v>1.9E-2</v>
      </c>
      <c r="Q1933" s="579">
        <v>1.9E-2</v>
      </c>
      <c r="R1933" s="580">
        <v>9.7000000000000003E-2</v>
      </c>
    </row>
    <row r="1934" spans="1:18" s="306" customFormat="1" ht="12.75" customHeight="1" x14ac:dyDescent="0.25">
      <c r="A1934" s="565">
        <v>67853</v>
      </c>
      <c r="B1934" s="566" t="s">
        <v>3618</v>
      </c>
      <c r="C1934" s="567">
        <v>41026</v>
      </c>
      <c r="D1934" s="568" t="s">
        <v>3619</v>
      </c>
      <c r="E1934" s="569" t="s">
        <v>900</v>
      </c>
      <c r="F1934" s="570" t="s">
        <v>901</v>
      </c>
      <c r="G1934" s="570"/>
      <c r="H1934" s="571">
        <v>43585</v>
      </c>
      <c r="I1934" s="572" t="s">
        <v>534</v>
      </c>
      <c r="J1934" s="573" t="s">
        <v>92</v>
      </c>
      <c r="K1934" s="574" t="s">
        <v>102</v>
      </c>
      <c r="L1934" s="575" t="s">
        <v>92</v>
      </c>
      <c r="M1934" s="575" t="s">
        <v>92</v>
      </c>
      <c r="N1934" s="576"/>
      <c r="O1934" s="577">
        <v>0.78</v>
      </c>
      <c r="P1934" s="578">
        <v>7.1999999999999995E-2</v>
      </c>
      <c r="Q1934" s="579">
        <v>7.1999999999999995E-2</v>
      </c>
      <c r="R1934" s="580">
        <v>0.432</v>
      </c>
    </row>
    <row r="1935" spans="1:18" s="306" customFormat="1" ht="12.75" customHeight="1" x14ac:dyDescent="0.25">
      <c r="A1935" s="565">
        <v>67919</v>
      </c>
      <c r="B1935" s="566" t="s">
        <v>3620</v>
      </c>
      <c r="C1935" s="567"/>
      <c r="D1935" s="568" t="s">
        <v>3791</v>
      </c>
      <c r="E1935" s="569" t="s">
        <v>900</v>
      </c>
      <c r="F1935" s="570" t="s">
        <v>901</v>
      </c>
      <c r="G1935" s="570"/>
      <c r="H1935" s="571">
        <v>43585</v>
      </c>
      <c r="I1935" s="572" t="s">
        <v>534</v>
      </c>
      <c r="J1935" s="573" t="s">
        <v>92</v>
      </c>
      <c r="K1935" s="574" t="s">
        <v>118</v>
      </c>
      <c r="L1935" s="575" t="s">
        <v>92</v>
      </c>
      <c r="M1935" s="575" t="s">
        <v>92</v>
      </c>
      <c r="N1935" s="576"/>
      <c r="O1935" s="577">
        <v>0.05</v>
      </c>
      <c r="P1935" s="578">
        <v>0</v>
      </c>
      <c r="Q1935" s="579">
        <v>0</v>
      </c>
      <c r="R1935" s="580">
        <v>0</v>
      </c>
    </row>
    <row r="1936" spans="1:18" s="306" customFormat="1" ht="12.75" customHeight="1" x14ac:dyDescent="0.25">
      <c r="A1936" s="565">
        <v>67952</v>
      </c>
      <c r="B1936" s="566" t="s">
        <v>3621</v>
      </c>
      <c r="C1936" s="567"/>
      <c r="D1936" s="568" t="s">
        <v>3791</v>
      </c>
      <c r="E1936" s="569" t="s">
        <v>900</v>
      </c>
      <c r="F1936" s="570" t="s">
        <v>901</v>
      </c>
      <c r="G1936" s="570"/>
      <c r="H1936" s="571">
        <v>43592</v>
      </c>
      <c r="I1936" s="572" t="s">
        <v>534</v>
      </c>
      <c r="J1936" s="573" t="s">
        <v>92</v>
      </c>
      <c r="K1936" s="574" t="s">
        <v>118</v>
      </c>
      <c r="L1936" s="575" t="s">
        <v>92</v>
      </c>
      <c r="M1936" s="575" t="s">
        <v>92</v>
      </c>
      <c r="N1936" s="576"/>
      <c r="O1936" s="577">
        <v>4.2999999999999997E-2</v>
      </c>
      <c r="P1936" s="578">
        <v>0</v>
      </c>
      <c r="Q1936" s="579">
        <v>0</v>
      </c>
      <c r="R1936" s="580">
        <v>1.7000000000000001E-2</v>
      </c>
    </row>
    <row r="1937" spans="1:18" s="306" customFormat="1" ht="12.75" customHeight="1" x14ac:dyDescent="0.25">
      <c r="A1937" s="565">
        <v>67953</v>
      </c>
      <c r="B1937" s="566" t="s">
        <v>4131</v>
      </c>
      <c r="C1937" s="567"/>
      <c r="D1937" s="568" t="s">
        <v>3791</v>
      </c>
      <c r="E1937" s="569" t="s">
        <v>900</v>
      </c>
      <c r="F1937" s="570" t="s">
        <v>901</v>
      </c>
      <c r="G1937" s="570"/>
      <c r="H1937" s="571">
        <v>43593</v>
      </c>
      <c r="I1937" s="572" t="s">
        <v>537</v>
      </c>
      <c r="J1937" s="573" t="s">
        <v>105</v>
      </c>
      <c r="K1937" s="574" t="s">
        <v>124</v>
      </c>
      <c r="L1937" s="575" t="s">
        <v>106</v>
      </c>
      <c r="M1937" s="575" t="s">
        <v>107</v>
      </c>
      <c r="N1937" s="576"/>
      <c r="O1937" s="577">
        <v>9.6000000000000002E-2</v>
      </c>
      <c r="P1937" s="578">
        <v>0</v>
      </c>
      <c r="Q1937" s="579">
        <v>0</v>
      </c>
      <c r="R1937" s="580">
        <v>0</v>
      </c>
    </row>
    <row r="1938" spans="1:18" s="306" customFormat="1" ht="12.75" customHeight="1" x14ac:dyDescent="0.25">
      <c r="A1938" s="565">
        <v>67975</v>
      </c>
      <c r="B1938" s="566" t="s">
        <v>4132</v>
      </c>
      <c r="C1938" s="567"/>
      <c r="D1938" s="568" t="s">
        <v>3791</v>
      </c>
      <c r="E1938" s="569" t="s">
        <v>900</v>
      </c>
      <c r="F1938" s="570" t="s">
        <v>901</v>
      </c>
      <c r="G1938" s="570"/>
      <c r="H1938" s="571">
        <v>43594</v>
      </c>
      <c r="I1938" s="572" t="s">
        <v>537</v>
      </c>
      <c r="J1938" s="573" t="s">
        <v>105</v>
      </c>
      <c r="K1938" s="574" t="s">
        <v>128</v>
      </c>
      <c r="L1938" s="575" t="s">
        <v>260</v>
      </c>
      <c r="M1938" s="575" t="s">
        <v>261</v>
      </c>
      <c r="N1938" s="576"/>
      <c r="O1938" s="577">
        <v>0.15</v>
      </c>
      <c r="P1938" s="578">
        <v>0</v>
      </c>
      <c r="Q1938" s="579">
        <v>0</v>
      </c>
      <c r="R1938" s="580">
        <v>0</v>
      </c>
    </row>
    <row r="1939" spans="1:18" s="306" customFormat="1" ht="12.75" customHeight="1" x14ac:dyDescent="0.25">
      <c r="A1939" s="565">
        <v>67976</v>
      </c>
      <c r="B1939" s="566" t="s">
        <v>4133</v>
      </c>
      <c r="C1939" s="567"/>
      <c r="D1939" s="568" t="s">
        <v>3791</v>
      </c>
      <c r="E1939" s="569" t="s">
        <v>900</v>
      </c>
      <c r="F1939" s="570" t="s">
        <v>901</v>
      </c>
      <c r="G1939" s="570"/>
      <c r="H1939" s="571">
        <v>43594</v>
      </c>
      <c r="I1939" s="572" t="s">
        <v>537</v>
      </c>
      <c r="J1939" s="573" t="s">
        <v>105</v>
      </c>
      <c r="K1939" s="574" t="s">
        <v>128</v>
      </c>
      <c r="L1939" s="575" t="s">
        <v>163</v>
      </c>
      <c r="M1939" s="575" t="s">
        <v>107</v>
      </c>
      <c r="N1939" s="576"/>
      <c r="O1939" s="577">
        <v>0.108</v>
      </c>
      <c r="P1939" s="578">
        <v>0</v>
      </c>
      <c r="Q1939" s="579">
        <v>0</v>
      </c>
      <c r="R1939" s="580">
        <v>0</v>
      </c>
    </row>
    <row r="1940" spans="1:18" s="306" customFormat="1" ht="12.75" customHeight="1" x14ac:dyDescent="0.25">
      <c r="A1940" s="565">
        <v>68009</v>
      </c>
      <c r="B1940" s="566" t="s">
        <v>3622</v>
      </c>
      <c r="C1940" s="567"/>
      <c r="D1940" s="568" t="s">
        <v>3791</v>
      </c>
      <c r="E1940" s="569" t="s">
        <v>900</v>
      </c>
      <c r="F1940" s="570" t="s">
        <v>901</v>
      </c>
      <c r="G1940" s="570"/>
      <c r="H1940" s="571">
        <v>43602</v>
      </c>
      <c r="I1940" s="572" t="s">
        <v>162</v>
      </c>
      <c r="J1940" s="573" t="s">
        <v>105</v>
      </c>
      <c r="K1940" s="574" t="s">
        <v>390</v>
      </c>
      <c r="L1940" s="575" t="s">
        <v>92</v>
      </c>
      <c r="M1940" s="575" t="s">
        <v>195</v>
      </c>
      <c r="N1940" s="576"/>
      <c r="O1940" s="577">
        <v>1.002</v>
      </c>
      <c r="P1940" s="578">
        <v>0</v>
      </c>
      <c r="Q1940" s="579">
        <v>0</v>
      </c>
      <c r="R1940" s="580">
        <v>0.41799999999999998</v>
      </c>
    </row>
    <row r="1941" spans="1:18" s="306" customFormat="1" ht="12.75" customHeight="1" x14ac:dyDescent="0.25">
      <c r="A1941" s="565">
        <v>68011</v>
      </c>
      <c r="B1941" s="566" t="s">
        <v>3623</v>
      </c>
      <c r="C1941" s="567">
        <v>40789</v>
      </c>
      <c r="D1941" s="568" t="s">
        <v>2811</v>
      </c>
      <c r="E1941" s="569" t="s">
        <v>900</v>
      </c>
      <c r="F1941" s="570" t="s">
        <v>901</v>
      </c>
      <c r="G1941" s="570"/>
      <c r="H1941" s="571">
        <v>43602</v>
      </c>
      <c r="I1941" s="572" t="s">
        <v>162</v>
      </c>
      <c r="J1941" s="573" t="s">
        <v>105</v>
      </c>
      <c r="K1941" s="574" t="s">
        <v>84</v>
      </c>
      <c r="L1941" s="575" t="s">
        <v>260</v>
      </c>
      <c r="M1941" s="575" t="s">
        <v>261</v>
      </c>
      <c r="N1941" s="576"/>
      <c r="O1941" s="577">
        <v>0.10100000000000001</v>
      </c>
      <c r="P1941" s="578">
        <v>0</v>
      </c>
      <c r="Q1941" s="579">
        <v>0</v>
      </c>
      <c r="R1941" s="580">
        <v>3.7999999999999999E-2</v>
      </c>
    </row>
    <row r="1942" spans="1:18" s="306" customFormat="1" ht="12.75" customHeight="1" x14ac:dyDescent="0.25">
      <c r="A1942" s="565">
        <v>68012</v>
      </c>
      <c r="B1942" s="566" t="s">
        <v>3624</v>
      </c>
      <c r="C1942" s="567">
        <v>40789</v>
      </c>
      <c r="D1942" s="568" t="s">
        <v>2811</v>
      </c>
      <c r="E1942" s="569" t="s">
        <v>900</v>
      </c>
      <c r="F1942" s="570" t="s">
        <v>901</v>
      </c>
      <c r="G1942" s="570"/>
      <c r="H1942" s="571">
        <v>43602</v>
      </c>
      <c r="I1942" s="572" t="s">
        <v>162</v>
      </c>
      <c r="J1942" s="573" t="s">
        <v>105</v>
      </c>
      <c r="K1942" s="574" t="s">
        <v>84</v>
      </c>
      <c r="L1942" s="575" t="s">
        <v>260</v>
      </c>
      <c r="M1942" s="575" t="s">
        <v>261</v>
      </c>
      <c r="N1942" s="576"/>
      <c r="O1942" s="577">
        <v>7.1999999999999995E-2</v>
      </c>
      <c r="P1942" s="578">
        <v>0</v>
      </c>
      <c r="Q1942" s="579">
        <v>0</v>
      </c>
      <c r="R1942" s="580">
        <v>3.4000000000000002E-2</v>
      </c>
    </row>
    <row r="1943" spans="1:18" s="306" customFormat="1" ht="12.75" customHeight="1" x14ac:dyDescent="0.25">
      <c r="A1943" s="565">
        <v>68029</v>
      </c>
      <c r="B1943" s="566" t="s">
        <v>3625</v>
      </c>
      <c r="C1943" s="567"/>
      <c r="D1943" s="568" t="s">
        <v>3791</v>
      </c>
      <c r="E1943" s="569" t="s">
        <v>900</v>
      </c>
      <c r="F1943" s="570" t="s">
        <v>901</v>
      </c>
      <c r="G1943" s="570"/>
      <c r="H1943" s="571">
        <v>43606</v>
      </c>
      <c r="I1943" s="572" t="s">
        <v>162</v>
      </c>
      <c r="J1943" s="573" t="s">
        <v>105</v>
      </c>
      <c r="K1943" s="574" t="s">
        <v>84</v>
      </c>
      <c r="L1943" s="575" t="s">
        <v>92</v>
      </c>
      <c r="M1943" s="575" t="s">
        <v>195</v>
      </c>
      <c r="N1943" s="576"/>
      <c r="O1943" s="577">
        <v>1.98</v>
      </c>
      <c r="P1943" s="578">
        <v>0</v>
      </c>
      <c r="Q1943" s="579">
        <v>0</v>
      </c>
      <c r="R1943" s="580">
        <v>1.0840000000000001</v>
      </c>
    </row>
    <row r="1944" spans="1:18" s="306" customFormat="1" ht="12.75" customHeight="1" x14ac:dyDescent="0.25">
      <c r="A1944" s="565">
        <v>68034</v>
      </c>
      <c r="B1944" s="566" t="s">
        <v>3626</v>
      </c>
      <c r="C1944" s="567"/>
      <c r="D1944" s="568" t="s">
        <v>3791</v>
      </c>
      <c r="E1944" s="569" t="s">
        <v>900</v>
      </c>
      <c r="F1944" s="570" t="s">
        <v>901</v>
      </c>
      <c r="G1944" s="570"/>
      <c r="H1944" s="571">
        <v>43608</v>
      </c>
      <c r="I1944" s="572" t="s">
        <v>162</v>
      </c>
      <c r="J1944" s="573" t="s">
        <v>105</v>
      </c>
      <c r="K1944" s="574" t="s">
        <v>179</v>
      </c>
      <c r="L1944" s="575" t="s">
        <v>195</v>
      </c>
      <c r="M1944" s="575" t="s">
        <v>195</v>
      </c>
      <c r="N1944" s="576"/>
      <c r="O1944" s="577">
        <v>3.984</v>
      </c>
      <c r="P1944" s="578">
        <v>0</v>
      </c>
      <c r="Q1944" s="579">
        <v>0</v>
      </c>
      <c r="R1944" s="580">
        <v>2.6480000000000001</v>
      </c>
    </row>
    <row r="1945" spans="1:18" s="306" customFormat="1" ht="12.75" customHeight="1" x14ac:dyDescent="0.25">
      <c r="A1945" s="565">
        <v>68081</v>
      </c>
      <c r="B1945" s="566" t="s">
        <v>3627</v>
      </c>
      <c r="C1945" s="567"/>
      <c r="D1945" s="568" t="s">
        <v>3791</v>
      </c>
      <c r="E1945" s="569" t="s">
        <v>900</v>
      </c>
      <c r="F1945" s="570" t="s">
        <v>901</v>
      </c>
      <c r="G1945" s="570"/>
      <c r="H1945" s="571">
        <v>43621</v>
      </c>
      <c r="I1945" s="572" t="s">
        <v>537</v>
      </c>
      <c r="J1945" s="573" t="s">
        <v>105</v>
      </c>
      <c r="K1945" s="574" t="s">
        <v>179</v>
      </c>
      <c r="L1945" s="575" t="s">
        <v>195</v>
      </c>
      <c r="M1945" s="575" t="s">
        <v>195</v>
      </c>
      <c r="N1945" s="576"/>
      <c r="O1945" s="577">
        <v>0.52800000000000002</v>
      </c>
      <c r="P1945" s="578">
        <v>0</v>
      </c>
      <c r="Q1945" s="579">
        <v>0</v>
      </c>
      <c r="R1945" s="580">
        <v>0.158</v>
      </c>
    </row>
    <row r="1946" spans="1:18" s="306" customFormat="1" ht="12.75" customHeight="1" x14ac:dyDescent="0.25">
      <c r="A1946" s="565">
        <v>68083</v>
      </c>
      <c r="B1946" s="566" t="s">
        <v>3628</v>
      </c>
      <c r="C1946" s="567"/>
      <c r="D1946" s="568" t="s">
        <v>3791</v>
      </c>
      <c r="E1946" s="569" t="s">
        <v>900</v>
      </c>
      <c r="F1946" s="570" t="s">
        <v>901</v>
      </c>
      <c r="G1946" s="570"/>
      <c r="H1946" s="571">
        <v>43621</v>
      </c>
      <c r="I1946" s="572" t="s">
        <v>537</v>
      </c>
      <c r="J1946" s="573" t="s">
        <v>105</v>
      </c>
      <c r="K1946" s="574" t="s">
        <v>84</v>
      </c>
      <c r="L1946" s="575" t="s">
        <v>163</v>
      </c>
      <c r="M1946" s="575" t="s">
        <v>107</v>
      </c>
      <c r="N1946" s="576"/>
      <c r="O1946" s="577">
        <v>0.39600000000000002</v>
      </c>
      <c r="P1946" s="578">
        <v>0</v>
      </c>
      <c r="Q1946" s="579">
        <v>0</v>
      </c>
      <c r="R1946" s="580">
        <v>0.23200000000000001</v>
      </c>
    </row>
    <row r="1947" spans="1:18" s="306" customFormat="1" ht="12.75" customHeight="1" x14ac:dyDescent="0.25">
      <c r="A1947" s="565">
        <v>68109</v>
      </c>
      <c r="B1947" s="566" t="s">
        <v>3629</v>
      </c>
      <c r="C1947" s="567">
        <v>41000</v>
      </c>
      <c r="D1947" s="568" t="s">
        <v>3000</v>
      </c>
      <c r="E1947" s="569" t="s">
        <v>900</v>
      </c>
      <c r="F1947" s="570" t="s">
        <v>901</v>
      </c>
      <c r="G1947" s="570"/>
      <c r="H1947" s="571">
        <v>43630</v>
      </c>
      <c r="I1947" s="572" t="s">
        <v>534</v>
      </c>
      <c r="J1947" s="573" t="s">
        <v>92</v>
      </c>
      <c r="K1947" s="574" t="s">
        <v>93</v>
      </c>
      <c r="L1947" s="575" t="s">
        <v>92</v>
      </c>
      <c r="M1947" s="575" t="s">
        <v>92</v>
      </c>
      <c r="N1947" s="576"/>
      <c r="O1947" s="577">
        <v>0.19800000000000001</v>
      </c>
      <c r="P1947" s="578">
        <v>0</v>
      </c>
      <c r="Q1947" s="579">
        <v>0</v>
      </c>
      <c r="R1947" s="580">
        <v>0.114</v>
      </c>
    </row>
    <row r="1948" spans="1:18" s="306" customFormat="1" ht="12.75" customHeight="1" x14ac:dyDescent="0.25">
      <c r="A1948" s="565">
        <v>68111</v>
      </c>
      <c r="B1948" s="566" t="s">
        <v>3630</v>
      </c>
      <c r="C1948" s="567"/>
      <c r="D1948" s="568" t="s">
        <v>3791</v>
      </c>
      <c r="E1948" s="569" t="s">
        <v>900</v>
      </c>
      <c r="F1948" s="570" t="s">
        <v>901</v>
      </c>
      <c r="G1948" s="570"/>
      <c r="H1948" s="571">
        <v>43630</v>
      </c>
      <c r="I1948" s="572" t="s">
        <v>534</v>
      </c>
      <c r="J1948" s="573" t="s">
        <v>92</v>
      </c>
      <c r="K1948" s="574" t="s">
        <v>118</v>
      </c>
      <c r="L1948" s="575" t="s">
        <v>92</v>
      </c>
      <c r="M1948" s="575" t="s">
        <v>92</v>
      </c>
      <c r="N1948" s="576"/>
      <c r="O1948" s="577">
        <v>4.8000000000000001E-2</v>
      </c>
      <c r="P1948" s="578">
        <v>0</v>
      </c>
      <c r="Q1948" s="579">
        <v>0</v>
      </c>
      <c r="R1948" s="580">
        <v>0</v>
      </c>
    </row>
    <row r="1949" spans="1:18" s="306" customFormat="1" ht="12.75" customHeight="1" x14ac:dyDescent="0.25">
      <c r="A1949" s="565">
        <v>68118</v>
      </c>
      <c r="B1949" s="566" t="s">
        <v>3631</v>
      </c>
      <c r="C1949" s="567"/>
      <c r="D1949" s="568" t="s">
        <v>3791</v>
      </c>
      <c r="E1949" s="569" t="s">
        <v>900</v>
      </c>
      <c r="F1949" s="570" t="s">
        <v>901</v>
      </c>
      <c r="G1949" s="570"/>
      <c r="H1949" s="571">
        <v>43629</v>
      </c>
      <c r="I1949" s="572" t="s">
        <v>537</v>
      </c>
      <c r="J1949" s="573" t="s">
        <v>105</v>
      </c>
      <c r="K1949" s="574" t="s">
        <v>140</v>
      </c>
      <c r="L1949" s="575" t="s">
        <v>195</v>
      </c>
      <c r="M1949" s="575" t="s">
        <v>195</v>
      </c>
      <c r="N1949" s="576"/>
      <c r="O1949" s="577">
        <v>0.2</v>
      </c>
      <c r="P1949" s="578">
        <v>0</v>
      </c>
      <c r="Q1949" s="579">
        <v>0</v>
      </c>
      <c r="R1949" s="580">
        <v>5.0000000000000001E-3</v>
      </c>
    </row>
    <row r="1950" spans="1:18" s="306" customFormat="1" ht="12.75" customHeight="1" x14ac:dyDescent="0.25">
      <c r="A1950" s="565">
        <v>68120</v>
      </c>
      <c r="B1950" s="566" t="s">
        <v>3632</v>
      </c>
      <c r="C1950" s="567"/>
      <c r="D1950" s="568" t="s">
        <v>3791</v>
      </c>
      <c r="E1950" s="569" t="s">
        <v>900</v>
      </c>
      <c r="F1950" s="570" t="s">
        <v>901</v>
      </c>
      <c r="G1950" s="570"/>
      <c r="H1950" s="571">
        <v>43630</v>
      </c>
      <c r="I1950" s="572" t="s">
        <v>534</v>
      </c>
      <c r="J1950" s="573" t="s">
        <v>92</v>
      </c>
      <c r="K1950" s="574" t="s">
        <v>118</v>
      </c>
      <c r="L1950" s="575" t="s">
        <v>92</v>
      </c>
      <c r="M1950" s="575" t="s">
        <v>92</v>
      </c>
      <c r="N1950" s="576"/>
      <c r="O1950" s="577">
        <v>5.8000000000000003E-2</v>
      </c>
      <c r="P1950" s="578">
        <v>0</v>
      </c>
      <c r="Q1950" s="579">
        <v>0</v>
      </c>
      <c r="R1950" s="580">
        <v>2.7E-2</v>
      </c>
    </row>
    <row r="1951" spans="1:18" s="306" customFormat="1" ht="12.75" customHeight="1" x14ac:dyDescent="0.25">
      <c r="A1951" s="565">
        <v>68121</v>
      </c>
      <c r="B1951" s="566" t="s">
        <v>3633</v>
      </c>
      <c r="C1951" s="567"/>
      <c r="D1951" s="568" t="s">
        <v>3791</v>
      </c>
      <c r="E1951" s="569" t="s">
        <v>900</v>
      </c>
      <c r="F1951" s="570" t="s">
        <v>901</v>
      </c>
      <c r="G1951" s="570"/>
      <c r="H1951" s="571">
        <v>43630</v>
      </c>
      <c r="I1951" s="572" t="s">
        <v>537</v>
      </c>
      <c r="J1951" s="573" t="s">
        <v>105</v>
      </c>
      <c r="K1951" s="574" t="s">
        <v>84</v>
      </c>
      <c r="L1951" s="575" t="s">
        <v>163</v>
      </c>
      <c r="M1951" s="575" t="s">
        <v>107</v>
      </c>
      <c r="N1951" s="576"/>
      <c r="O1951" s="577">
        <v>0.24</v>
      </c>
      <c r="P1951" s="578">
        <v>0</v>
      </c>
      <c r="Q1951" s="579">
        <v>0</v>
      </c>
      <c r="R1951" s="580">
        <v>0.10299999999999999</v>
      </c>
    </row>
    <row r="1952" spans="1:18" s="306" customFormat="1" ht="12.75" customHeight="1" x14ac:dyDescent="0.25">
      <c r="A1952" s="565">
        <v>68175</v>
      </c>
      <c r="B1952" s="566" t="s">
        <v>3634</v>
      </c>
      <c r="C1952" s="567"/>
      <c r="D1952" s="568" t="s">
        <v>3791</v>
      </c>
      <c r="E1952" s="569" t="s">
        <v>900</v>
      </c>
      <c r="F1952" s="570" t="s">
        <v>901</v>
      </c>
      <c r="G1952" s="570"/>
      <c r="H1952" s="571">
        <v>43637</v>
      </c>
      <c r="I1952" s="572" t="s">
        <v>537</v>
      </c>
      <c r="J1952" s="573" t="s">
        <v>105</v>
      </c>
      <c r="K1952" s="574" t="s">
        <v>128</v>
      </c>
      <c r="L1952" s="575" t="s">
        <v>260</v>
      </c>
      <c r="M1952" s="575" t="s">
        <v>261</v>
      </c>
      <c r="N1952" s="576"/>
      <c r="O1952" s="577">
        <v>6.6000000000000003E-2</v>
      </c>
      <c r="P1952" s="578">
        <v>0</v>
      </c>
      <c r="Q1952" s="579">
        <v>0</v>
      </c>
      <c r="R1952" s="580">
        <v>0</v>
      </c>
    </row>
    <row r="1953" spans="1:18" s="306" customFormat="1" ht="12.75" customHeight="1" x14ac:dyDescent="0.25">
      <c r="A1953" s="565">
        <v>68182</v>
      </c>
      <c r="B1953" s="566" t="s">
        <v>3635</v>
      </c>
      <c r="C1953" s="567"/>
      <c r="D1953" s="568" t="s">
        <v>3791</v>
      </c>
      <c r="E1953" s="569" t="s">
        <v>900</v>
      </c>
      <c r="F1953" s="570" t="s">
        <v>901</v>
      </c>
      <c r="G1953" s="570"/>
      <c r="H1953" s="571">
        <v>43643</v>
      </c>
      <c r="I1953" s="572" t="s">
        <v>534</v>
      </c>
      <c r="J1953" s="573" t="s">
        <v>92</v>
      </c>
      <c r="K1953" s="574" t="s">
        <v>128</v>
      </c>
      <c r="L1953" s="575" t="s">
        <v>92</v>
      </c>
      <c r="M1953" s="575" t="s">
        <v>92</v>
      </c>
      <c r="N1953" s="576"/>
      <c r="O1953" s="577">
        <v>2.7E-2</v>
      </c>
      <c r="P1953" s="578">
        <v>0</v>
      </c>
      <c r="Q1953" s="579">
        <v>0</v>
      </c>
      <c r="R1953" s="580">
        <v>1E-3</v>
      </c>
    </row>
    <row r="1954" spans="1:18" s="306" customFormat="1" ht="12.75" customHeight="1" x14ac:dyDescent="0.25">
      <c r="A1954" s="565">
        <v>68184</v>
      </c>
      <c r="B1954" s="566" t="s">
        <v>3636</v>
      </c>
      <c r="C1954" s="567"/>
      <c r="D1954" s="568" t="s">
        <v>3791</v>
      </c>
      <c r="E1954" s="569" t="s">
        <v>900</v>
      </c>
      <c r="F1954" s="570" t="s">
        <v>901</v>
      </c>
      <c r="G1954" s="570"/>
      <c r="H1954" s="571">
        <v>43644</v>
      </c>
      <c r="I1954" s="572" t="s">
        <v>534</v>
      </c>
      <c r="J1954" s="573" t="s">
        <v>92</v>
      </c>
      <c r="K1954" s="574" t="s">
        <v>128</v>
      </c>
      <c r="L1954" s="575" t="s">
        <v>92</v>
      </c>
      <c r="M1954" s="575" t="s">
        <v>92</v>
      </c>
      <c r="N1954" s="576"/>
      <c r="O1954" s="577">
        <v>0.36</v>
      </c>
      <c r="P1954" s="578">
        <v>0</v>
      </c>
      <c r="Q1954" s="579">
        <v>0</v>
      </c>
      <c r="R1954" s="580">
        <v>0</v>
      </c>
    </row>
    <row r="1955" spans="1:18" s="306" customFormat="1" ht="12.75" customHeight="1" x14ac:dyDescent="0.25">
      <c r="A1955" s="565">
        <v>68189</v>
      </c>
      <c r="B1955" s="566" t="s">
        <v>3637</v>
      </c>
      <c r="C1955" s="567"/>
      <c r="D1955" s="568" t="s">
        <v>3791</v>
      </c>
      <c r="E1955" s="569" t="s">
        <v>900</v>
      </c>
      <c r="F1955" s="570" t="s">
        <v>901</v>
      </c>
      <c r="G1955" s="570"/>
      <c r="H1955" s="571">
        <v>43655</v>
      </c>
      <c r="I1955" s="572" t="s">
        <v>534</v>
      </c>
      <c r="J1955" s="573" t="s">
        <v>92</v>
      </c>
      <c r="K1955" s="574" t="s">
        <v>179</v>
      </c>
      <c r="L1955" s="575" t="s">
        <v>195</v>
      </c>
      <c r="M1955" s="575" t="s">
        <v>92</v>
      </c>
      <c r="N1955" s="576"/>
      <c r="O1955" s="577">
        <v>2.5999999999999999E-2</v>
      </c>
      <c r="P1955" s="578">
        <v>0</v>
      </c>
      <c r="Q1955" s="579">
        <v>0</v>
      </c>
      <c r="R1955" s="580">
        <v>4.0000000000000001E-3</v>
      </c>
    </row>
    <row r="1956" spans="1:18" s="306" customFormat="1" ht="12.75" customHeight="1" x14ac:dyDescent="0.25">
      <c r="A1956" s="565">
        <v>68190</v>
      </c>
      <c r="B1956" s="566" t="s">
        <v>4134</v>
      </c>
      <c r="C1956" s="567"/>
      <c r="D1956" s="568" t="s">
        <v>3791</v>
      </c>
      <c r="E1956" s="569" t="s">
        <v>900</v>
      </c>
      <c r="F1956" s="570" t="s">
        <v>901</v>
      </c>
      <c r="G1956" s="570"/>
      <c r="H1956" s="571">
        <v>43655</v>
      </c>
      <c r="I1956" s="572" t="s">
        <v>537</v>
      </c>
      <c r="J1956" s="573" t="s">
        <v>105</v>
      </c>
      <c r="K1956" s="574" t="s">
        <v>390</v>
      </c>
      <c r="L1956" s="575" t="s">
        <v>195</v>
      </c>
      <c r="M1956" s="575" t="s">
        <v>195</v>
      </c>
      <c r="N1956" s="576"/>
      <c r="O1956" s="577">
        <v>0.06</v>
      </c>
      <c r="P1956" s="578">
        <v>0</v>
      </c>
      <c r="Q1956" s="579">
        <v>0</v>
      </c>
      <c r="R1956" s="580">
        <v>0</v>
      </c>
    </row>
    <row r="1957" spans="1:18" s="306" customFormat="1" ht="12.75" customHeight="1" x14ac:dyDescent="0.25">
      <c r="A1957" s="565">
        <v>68191</v>
      </c>
      <c r="B1957" s="566" t="s">
        <v>3638</v>
      </c>
      <c r="C1957" s="567"/>
      <c r="D1957" s="568" t="s">
        <v>3791</v>
      </c>
      <c r="E1957" s="569" t="s">
        <v>900</v>
      </c>
      <c r="F1957" s="570" t="s">
        <v>901</v>
      </c>
      <c r="G1957" s="570"/>
      <c r="H1957" s="571">
        <v>43655</v>
      </c>
      <c r="I1957" s="572" t="s">
        <v>534</v>
      </c>
      <c r="J1957" s="573" t="s">
        <v>92</v>
      </c>
      <c r="K1957" s="574" t="s">
        <v>93</v>
      </c>
      <c r="L1957" s="575" t="s">
        <v>92</v>
      </c>
      <c r="M1957" s="575" t="s">
        <v>92</v>
      </c>
      <c r="N1957" s="576"/>
      <c r="O1957" s="577">
        <v>0.187</v>
      </c>
      <c r="P1957" s="578">
        <v>0</v>
      </c>
      <c r="Q1957" s="579">
        <v>0</v>
      </c>
      <c r="R1957" s="580">
        <v>0</v>
      </c>
    </row>
    <row r="1958" spans="1:18" s="306" customFormat="1" ht="12.75" customHeight="1" x14ac:dyDescent="0.25">
      <c r="A1958" s="565">
        <v>68192</v>
      </c>
      <c r="B1958" s="566" t="s">
        <v>3639</v>
      </c>
      <c r="C1958" s="567"/>
      <c r="D1958" s="568" t="s">
        <v>3791</v>
      </c>
      <c r="E1958" s="569" t="s">
        <v>900</v>
      </c>
      <c r="F1958" s="570" t="s">
        <v>901</v>
      </c>
      <c r="G1958" s="570"/>
      <c r="H1958" s="571">
        <v>43656</v>
      </c>
      <c r="I1958" s="572" t="s">
        <v>537</v>
      </c>
      <c r="J1958" s="573" t="s">
        <v>105</v>
      </c>
      <c r="K1958" s="574" t="s">
        <v>112</v>
      </c>
      <c r="L1958" s="575" t="s">
        <v>106</v>
      </c>
      <c r="M1958" s="575" t="s">
        <v>107</v>
      </c>
      <c r="N1958" s="576"/>
      <c r="O1958" s="577">
        <v>4.5</v>
      </c>
      <c r="P1958" s="578">
        <v>0</v>
      </c>
      <c r="Q1958" s="579">
        <v>0</v>
      </c>
      <c r="R1958" s="580">
        <v>2.1890000000000001</v>
      </c>
    </row>
    <row r="1959" spans="1:18" s="306" customFormat="1" ht="12.75" customHeight="1" x14ac:dyDescent="0.25">
      <c r="A1959" s="565">
        <v>68193</v>
      </c>
      <c r="B1959" s="566" t="s">
        <v>3640</v>
      </c>
      <c r="C1959" s="567"/>
      <c r="D1959" s="568" t="s">
        <v>3791</v>
      </c>
      <c r="E1959" s="569" t="s">
        <v>900</v>
      </c>
      <c r="F1959" s="570" t="s">
        <v>901</v>
      </c>
      <c r="G1959" s="570"/>
      <c r="H1959" s="571">
        <v>43651</v>
      </c>
      <c r="I1959" s="572" t="s">
        <v>537</v>
      </c>
      <c r="J1959" s="573" t="s">
        <v>105</v>
      </c>
      <c r="K1959" s="574" t="s">
        <v>218</v>
      </c>
      <c r="L1959" s="575" t="s">
        <v>106</v>
      </c>
      <c r="M1959" s="575" t="s">
        <v>107</v>
      </c>
      <c r="N1959" s="576"/>
      <c r="O1959" s="577">
        <v>2</v>
      </c>
      <c r="P1959" s="578">
        <v>0</v>
      </c>
      <c r="Q1959" s="579">
        <v>0</v>
      </c>
      <c r="R1959" s="580">
        <v>1.044</v>
      </c>
    </row>
    <row r="1960" spans="1:18" s="306" customFormat="1" ht="12.75" customHeight="1" x14ac:dyDescent="0.25">
      <c r="A1960" s="565">
        <v>68194</v>
      </c>
      <c r="B1960" s="566" t="s">
        <v>3641</v>
      </c>
      <c r="C1960" s="567"/>
      <c r="D1960" s="568" t="s">
        <v>3791</v>
      </c>
      <c r="E1960" s="569" t="s">
        <v>900</v>
      </c>
      <c r="F1960" s="570" t="s">
        <v>901</v>
      </c>
      <c r="G1960" s="570"/>
      <c r="H1960" s="571">
        <v>43655</v>
      </c>
      <c r="I1960" s="572" t="s">
        <v>537</v>
      </c>
      <c r="J1960" s="573" t="s">
        <v>105</v>
      </c>
      <c r="K1960" s="574" t="s">
        <v>179</v>
      </c>
      <c r="L1960" s="575" t="s">
        <v>92</v>
      </c>
      <c r="M1960" s="575" t="s">
        <v>195</v>
      </c>
      <c r="N1960" s="576"/>
      <c r="O1960" s="577">
        <v>0.998</v>
      </c>
      <c r="P1960" s="578">
        <v>0</v>
      </c>
      <c r="Q1960" s="579">
        <v>0</v>
      </c>
      <c r="R1960" s="580">
        <v>0.47899999999999998</v>
      </c>
    </row>
    <row r="1961" spans="1:18" s="306" customFormat="1" ht="12.75" customHeight="1" x14ac:dyDescent="0.25">
      <c r="A1961" s="565">
        <v>68196</v>
      </c>
      <c r="B1961" s="566" t="s">
        <v>3642</v>
      </c>
      <c r="C1961" s="567"/>
      <c r="D1961" s="568" t="s">
        <v>3791</v>
      </c>
      <c r="E1961" s="569" t="s">
        <v>900</v>
      </c>
      <c r="F1961" s="570" t="s">
        <v>901</v>
      </c>
      <c r="G1961" s="570"/>
      <c r="H1961" s="571">
        <v>43662</v>
      </c>
      <c r="I1961" s="572" t="s">
        <v>537</v>
      </c>
      <c r="J1961" s="573" t="s">
        <v>105</v>
      </c>
      <c r="K1961" s="574" t="s">
        <v>124</v>
      </c>
      <c r="L1961" s="575" t="s">
        <v>163</v>
      </c>
      <c r="M1961" s="575" t="s">
        <v>107</v>
      </c>
      <c r="N1961" s="576"/>
      <c r="O1961" s="577">
        <v>1</v>
      </c>
      <c r="P1961" s="578">
        <v>0</v>
      </c>
      <c r="Q1961" s="579">
        <v>0</v>
      </c>
      <c r="R1961" s="580">
        <v>0.622</v>
      </c>
    </row>
    <row r="1962" spans="1:18" s="306" customFormat="1" ht="12.75" customHeight="1" x14ac:dyDescent="0.25">
      <c r="A1962" s="565">
        <v>68208</v>
      </c>
      <c r="B1962" s="566" t="s">
        <v>3643</v>
      </c>
      <c r="C1962" s="567">
        <v>41093</v>
      </c>
      <c r="D1962" s="568" t="s">
        <v>3063</v>
      </c>
      <c r="E1962" s="569" t="s">
        <v>900</v>
      </c>
      <c r="F1962" s="570" t="s">
        <v>901</v>
      </c>
      <c r="G1962" s="570"/>
      <c r="H1962" s="571">
        <v>43664</v>
      </c>
      <c r="I1962" s="572" t="s">
        <v>537</v>
      </c>
      <c r="J1962" s="573" t="s">
        <v>105</v>
      </c>
      <c r="K1962" s="574" t="s">
        <v>179</v>
      </c>
      <c r="L1962" s="575" t="s">
        <v>195</v>
      </c>
      <c r="M1962" s="575" t="s">
        <v>195</v>
      </c>
      <c r="N1962" s="576"/>
      <c r="O1962" s="577">
        <v>0.5</v>
      </c>
      <c r="P1962" s="578">
        <v>0</v>
      </c>
      <c r="Q1962" s="579">
        <v>0</v>
      </c>
      <c r="R1962" s="580">
        <v>0.19600000000000001</v>
      </c>
    </row>
    <row r="1963" spans="1:18" s="306" customFormat="1" ht="12.75" customHeight="1" x14ac:dyDescent="0.25">
      <c r="A1963" s="565">
        <v>68214</v>
      </c>
      <c r="B1963" s="566" t="s">
        <v>3644</v>
      </c>
      <c r="C1963" s="567"/>
      <c r="D1963" s="568" t="s">
        <v>3791</v>
      </c>
      <c r="E1963" s="569" t="s">
        <v>900</v>
      </c>
      <c r="F1963" s="570" t="s">
        <v>901</v>
      </c>
      <c r="G1963" s="570"/>
      <c r="H1963" s="571">
        <v>43664</v>
      </c>
      <c r="I1963" s="572" t="s">
        <v>534</v>
      </c>
      <c r="J1963" s="573" t="s">
        <v>92</v>
      </c>
      <c r="K1963" s="574" t="s">
        <v>93</v>
      </c>
      <c r="L1963" s="575" t="s">
        <v>92</v>
      </c>
      <c r="M1963" s="575" t="s">
        <v>92</v>
      </c>
      <c r="N1963" s="576"/>
      <c r="O1963" s="577">
        <v>0.12</v>
      </c>
      <c r="P1963" s="578">
        <v>0</v>
      </c>
      <c r="Q1963" s="579">
        <v>0</v>
      </c>
      <c r="R1963" s="580">
        <v>4.5999999999999999E-2</v>
      </c>
    </row>
    <row r="1964" spans="1:18" s="306" customFormat="1" ht="12.75" customHeight="1" x14ac:dyDescent="0.25">
      <c r="A1964" s="565">
        <v>68215</v>
      </c>
      <c r="B1964" s="566" t="s">
        <v>3645</v>
      </c>
      <c r="C1964" s="567"/>
      <c r="D1964" s="568" t="s">
        <v>3791</v>
      </c>
      <c r="E1964" s="569" t="s">
        <v>900</v>
      </c>
      <c r="F1964" s="570" t="s">
        <v>901</v>
      </c>
      <c r="G1964" s="570"/>
      <c r="H1964" s="571">
        <v>43665</v>
      </c>
      <c r="I1964" s="572" t="s">
        <v>537</v>
      </c>
      <c r="J1964" s="573" t="s">
        <v>105</v>
      </c>
      <c r="K1964" s="574" t="s">
        <v>362</v>
      </c>
      <c r="L1964" s="575" t="s">
        <v>106</v>
      </c>
      <c r="M1964" s="575" t="s">
        <v>107</v>
      </c>
      <c r="N1964" s="576"/>
      <c r="O1964" s="577">
        <v>3.9950000000000001</v>
      </c>
      <c r="P1964" s="578">
        <v>0</v>
      </c>
      <c r="Q1964" s="579">
        <v>0</v>
      </c>
      <c r="R1964" s="580">
        <v>1.5720000000000001</v>
      </c>
    </row>
    <row r="1965" spans="1:18" s="306" customFormat="1" ht="12.75" customHeight="1" x14ac:dyDescent="0.25">
      <c r="A1965" s="565">
        <v>68218</v>
      </c>
      <c r="B1965" s="566" t="s">
        <v>3646</v>
      </c>
      <c r="C1965" s="567"/>
      <c r="D1965" s="568" t="s">
        <v>3791</v>
      </c>
      <c r="E1965" s="569" t="s">
        <v>900</v>
      </c>
      <c r="F1965" s="570" t="s">
        <v>901</v>
      </c>
      <c r="G1965" s="570"/>
      <c r="H1965" s="571">
        <v>43665</v>
      </c>
      <c r="I1965" s="572" t="s">
        <v>534</v>
      </c>
      <c r="J1965" s="573" t="s">
        <v>92</v>
      </c>
      <c r="K1965" s="574" t="s">
        <v>93</v>
      </c>
      <c r="L1965" s="575" t="s">
        <v>92</v>
      </c>
      <c r="M1965" s="575" t="s">
        <v>92</v>
      </c>
      <c r="N1965" s="576"/>
      <c r="O1965" s="577">
        <v>0.216</v>
      </c>
      <c r="P1965" s="578">
        <v>0</v>
      </c>
      <c r="Q1965" s="579">
        <v>0</v>
      </c>
      <c r="R1965" s="580">
        <v>0.08</v>
      </c>
    </row>
    <row r="1966" spans="1:18" s="306" customFormat="1" ht="12.75" customHeight="1" x14ac:dyDescent="0.25">
      <c r="A1966" s="565">
        <v>68219</v>
      </c>
      <c r="B1966" s="566" t="s">
        <v>3647</v>
      </c>
      <c r="C1966" s="567">
        <v>41031</v>
      </c>
      <c r="D1966" s="568" t="s">
        <v>3016</v>
      </c>
      <c r="E1966" s="569" t="s">
        <v>900</v>
      </c>
      <c r="F1966" s="570" t="s">
        <v>901</v>
      </c>
      <c r="G1966" s="570"/>
      <c r="H1966" s="571">
        <v>43665</v>
      </c>
      <c r="I1966" s="572" t="s">
        <v>534</v>
      </c>
      <c r="J1966" s="573" t="s">
        <v>92</v>
      </c>
      <c r="K1966" s="574" t="s">
        <v>93</v>
      </c>
      <c r="L1966" s="575" t="s">
        <v>92</v>
      </c>
      <c r="M1966" s="575" t="s">
        <v>92</v>
      </c>
      <c r="N1966" s="576"/>
      <c r="O1966" s="577">
        <v>0.46200000000000002</v>
      </c>
      <c r="P1966" s="578">
        <v>0</v>
      </c>
      <c r="Q1966" s="579">
        <v>0</v>
      </c>
      <c r="R1966" s="580">
        <v>0.214</v>
      </c>
    </row>
    <row r="1967" spans="1:18" s="306" customFormat="1" ht="12.75" customHeight="1" x14ac:dyDescent="0.25">
      <c r="A1967" s="565">
        <v>68259</v>
      </c>
      <c r="B1967" s="566" t="s">
        <v>3648</v>
      </c>
      <c r="C1967" s="567"/>
      <c r="D1967" s="568" t="s">
        <v>3791</v>
      </c>
      <c r="E1967" s="569" t="s">
        <v>900</v>
      </c>
      <c r="F1967" s="570" t="s">
        <v>901</v>
      </c>
      <c r="G1967" s="570"/>
      <c r="H1967" s="571">
        <v>43679</v>
      </c>
      <c r="I1967" s="572" t="s">
        <v>534</v>
      </c>
      <c r="J1967" s="573" t="s">
        <v>92</v>
      </c>
      <c r="K1967" s="574" t="s">
        <v>128</v>
      </c>
      <c r="L1967" s="575" t="s">
        <v>92</v>
      </c>
      <c r="M1967" s="575" t="s">
        <v>92</v>
      </c>
      <c r="N1967" s="576"/>
      <c r="O1967" s="577">
        <v>0.2</v>
      </c>
      <c r="P1967" s="578">
        <v>0</v>
      </c>
      <c r="Q1967" s="579">
        <v>0</v>
      </c>
      <c r="R1967" s="580">
        <v>5.2999999999999999E-2</v>
      </c>
    </row>
    <row r="1968" spans="1:18" s="306" customFormat="1" ht="12.75" customHeight="1" x14ac:dyDescent="0.25">
      <c r="A1968" s="565">
        <v>68260</v>
      </c>
      <c r="B1968" s="566" t="s">
        <v>3649</v>
      </c>
      <c r="C1968" s="567"/>
      <c r="D1968" s="568" t="s">
        <v>3791</v>
      </c>
      <c r="E1968" s="569" t="s">
        <v>900</v>
      </c>
      <c r="F1968" s="570" t="s">
        <v>901</v>
      </c>
      <c r="G1968" s="570"/>
      <c r="H1968" s="571">
        <v>43677</v>
      </c>
      <c r="I1968" s="572" t="s">
        <v>902</v>
      </c>
      <c r="J1968" s="573" t="s">
        <v>105</v>
      </c>
      <c r="K1968" s="574" t="s">
        <v>124</v>
      </c>
      <c r="L1968" s="575" t="s">
        <v>106</v>
      </c>
      <c r="M1968" s="575" t="s">
        <v>107</v>
      </c>
      <c r="N1968" s="576"/>
      <c r="O1968" s="577">
        <v>0.24</v>
      </c>
      <c r="P1968" s="578">
        <v>0</v>
      </c>
      <c r="Q1968" s="579">
        <v>0</v>
      </c>
      <c r="R1968" s="580">
        <v>2.7E-2</v>
      </c>
    </row>
    <row r="1969" spans="1:18" s="306" customFormat="1" ht="12.75" customHeight="1" x14ac:dyDescent="0.25">
      <c r="A1969" s="565">
        <v>68267</v>
      </c>
      <c r="B1969" s="566" t="s">
        <v>3650</v>
      </c>
      <c r="C1969" s="567"/>
      <c r="D1969" s="568" t="s">
        <v>3791</v>
      </c>
      <c r="E1969" s="569" t="s">
        <v>900</v>
      </c>
      <c r="F1969" s="570" t="s">
        <v>901</v>
      </c>
      <c r="G1969" s="570"/>
      <c r="H1969" s="571">
        <v>43686</v>
      </c>
      <c r="I1969" s="572" t="s">
        <v>537</v>
      </c>
      <c r="J1969" s="573" t="s">
        <v>105</v>
      </c>
      <c r="K1969" s="574" t="s">
        <v>124</v>
      </c>
      <c r="L1969" s="575" t="s">
        <v>106</v>
      </c>
      <c r="M1969" s="575" t="s">
        <v>107</v>
      </c>
      <c r="N1969" s="576"/>
      <c r="O1969" s="577">
        <v>0.24</v>
      </c>
      <c r="P1969" s="578">
        <v>0</v>
      </c>
      <c r="Q1969" s="579">
        <v>0</v>
      </c>
      <c r="R1969" s="580">
        <v>0</v>
      </c>
    </row>
    <row r="1970" spans="1:18" s="306" customFormat="1" ht="12.75" customHeight="1" x14ac:dyDescent="0.25">
      <c r="A1970" s="565">
        <v>68268</v>
      </c>
      <c r="B1970" s="566" t="s">
        <v>3651</v>
      </c>
      <c r="C1970" s="567"/>
      <c r="D1970" s="568" t="s">
        <v>3791</v>
      </c>
      <c r="E1970" s="569" t="s">
        <v>900</v>
      </c>
      <c r="F1970" s="570" t="s">
        <v>901</v>
      </c>
      <c r="G1970" s="570"/>
      <c r="H1970" s="571">
        <v>43686</v>
      </c>
      <c r="I1970" s="572" t="s">
        <v>537</v>
      </c>
      <c r="J1970" s="573" t="s">
        <v>105</v>
      </c>
      <c r="K1970" s="574" t="s">
        <v>124</v>
      </c>
      <c r="L1970" s="575" t="s">
        <v>92</v>
      </c>
      <c r="M1970" s="575" t="s">
        <v>195</v>
      </c>
      <c r="N1970" s="576"/>
      <c r="O1970" s="577">
        <v>0.107</v>
      </c>
      <c r="P1970" s="578">
        <v>0</v>
      </c>
      <c r="Q1970" s="579">
        <v>0</v>
      </c>
      <c r="R1970" s="580">
        <v>2.7E-2</v>
      </c>
    </row>
    <row r="1971" spans="1:18" s="306" customFormat="1" ht="12.75" customHeight="1" x14ac:dyDescent="0.25">
      <c r="A1971" s="565">
        <v>68269</v>
      </c>
      <c r="B1971" s="566" t="s">
        <v>3652</v>
      </c>
      <c r="C1971" s="567"/>
      <c r="D1971" s="568" t="s">
        <v>3791</v>
      </c>
      <c r="E1971" s="569" t="s">
        <v>900</v>
      </c>
      <c r="F1971" s="570" t="s">
        <v>901</v>
      </c>
      <c r="G1971" s="570"/>
      <c r="H1971" s="571">
        <v>43690</v>
      </c>
      <c r="I1971" s="572" t="s">
        <v>537</v>
      </c>
      <c r="J1971" s="573" t="s">
        <v>105</v>
      </c>
      <c r="K1971" s="574" t="s">
        <v>124</v>
      </c>
      <c r="L1971" s="575" t="s">
        <v>92</v>
      </c>
      <c r="M1971" s="575" t="s">
        <v>195</v>
      </c>
      <c r="N1971" s="576"/>
      <c r="O1971" s="577">
        <v>0.25</v>
      </c>
      <c r="P1971" s="578">
        <v>0</v>
      </c>
      <c r="Q1971" s="579">
        <v>0</v>
      </c>
      <c r="R1971" s="580">
        <v>0.11899999999999999</v>
      </c>
    </row>
    <row r="1972" spans="1:18" s="306" customFormat="1" ht="12.75" customHeight="1" x14ac:dyDescent="0.25">
      <c r="A1972" s="565">
        <v>68270</v>
      </c>
      <c r="B1972" s="566" t="s">
        <v>3653</v>
      </c>
      <c r="C1972" s="567"/>
      <c r="D1972" s="568" t="s">
        <v>3791</v>
      </c>
      <c r="E1972" s="569" t="s">
        <v>900</v>
      </c>
      <c r="F1972" s="570" t="s">
        <v>901</v>
      </c>
      <c r="G1972" s="570"/>
      <c r="H1972" s="571">
        <v>43686</v>
      </c>
      <c r="I1972" s="572" t="s">
        <v>534</v>
      </c>
      <c r="J1972" s="573" t="s">
        <v>92</v>
      </c>
      <c r="K1972" s="574" t="s">
        <v>128</v>
      </c>
      <c r="L1972" s="575" t="s">
        <v>92</v>
      </c>
      <c r="M1972" s="575" t="s">
        <v>92</v>
      </c>
      <c r="N1972" s="576"/>
      <c r="O1972" s="577">
        <v>0.03</v>
      </c>
      <c r="P1972" s="578">
        <v>0</v>
      </c>
      <c r="Q1972" s="579">
        <v>0</v>
      </c>
      <c r="R1972" s="580">
        <v>1.7000000000000001E-2</v>
      </c>
    </row>
    <row r="1973" spans="1:18" s="306" customFormat="1" ht="12.75" customHeight="1" x14ac:dyDescent="0.25">
      <c r="A1973" s="565">
        <v>68271</v>
      </c>
      <c r="B1973" s="566" t="s">
        <v>4135</v>
      </c>
      <c r="C1973" s="567"/>
      <c r="D1973" s="568" t="s">
        <v>3791</v>
      </c>
      <c r="E1973" s="569" t="s">
        <v>900</v>
      </c>
      <c r="F1973" s="570" t="s">
        <v>901</v>
      </c>
      <c r="G1973" s="570"/>
      <c r="H1973" s="571">
        <v>43686</v>
      </c>
      <c r="I1973" s="572" t="s">
        <v>537</v>
      </c>
      <c r="J1973" s="573" t="s">
        <v>105</v>
      </c>
      <c r="K1973" s="574" t="s">
        <v>128</v>
      </c>
      <c r="L1973" s="575" t="s">
        <v>260</v>
      </c>
      <c r="M1973" s="575" t="s">
        <v>261</v>
      </c>
      <c r="N1973" s="576"/>
      <c r="O1973" s="577">
        <v>6.5000000000000002E-2</v>
      </c>
      <c r="P1973" s="578">
        <v>0</v>
      </c>
      <c r="Q1973" s="579">
        <v>0</v>
      </c>
      <c r="R1973" s="580">
        <v>0</v>
      </c>
    </row>
    <row r="1974" spans="1:18" s="306" customFormat="1" ht="12.75" customHeight="1" x14ac:dyDescent="0.25">
      <c r="A1974" s="565">
        <v>68272</v>
      </c>
      <c r="B1974" s="566" t="s">
        <v>3654</v>
      </c>
      <c r="C1974" s="567">
        <v>40789</v>
      </c>
      <c r="D1974" s="568" t="s">
        <v>2811</v>
      </c>
      <c r="E1974" s="569" t="s">
        <v>900</v>
      </c>
      <c r="F1974" s="570" t="s">
        <v>901</v>
      </c>
      <c r="G1974" s="570"/>
      <c r="H1974" s="571">
        <v>43689</v>
      </c>
      <c r="I1974" s="572" t="s">
        <v>162</v>
      </c>
      <c r="J1974" s="573" t="s">
        <v>105</v>
      </c>
      <c r="K1974" s="574" t="s">
        <v>84</v>
      </c>
      <c r="L1974" s="575" t="s">
        <v>260</v>
      </c>
      <c r="M1974" s="575" t="s">
        <v>261</v>
      </c>
      <c r="N1974" s="576"/>
      <c r="O1974" s="577">
        <v>5.1999999999999998E-2</v>
      </c>
      <c r="P1974" s="578">
        <v>0</v>
      </c>
      <c r="Q1974" s="579">
        <v>0</v>
      </c>
      <c r="R1974" s="580">
        <v>1.6E-2</v>
      </c>
    </row>
    <row r="1975" spans="1:18" s="306" customFormat="1" ht="12.75" customHeight="1" x14ac:dyDescent="0.25">
      <c r="A1975" s="565">
        <v>68293</v>
      </c>
      <c r="B1975" s="566" t="s">
        <v>3655</v>
      </c>
      <c r="C1975" s="567"/>
      <c r="D1975" s="568" t="s">
        <v>3791</v>
      </c>
      <c r="E1975" s="569" t="s">
        <v>900</v>
      </c>
      <c r="F1975" s="570" t="s">
        <v>901</v>
      </c>
      <c r="G1975" s="570"/>
      <c r="H1975" s="571">
        <v>43704</v>
      </c>
      <c r="I1975" s="572" t="s">
        <v>537</v>
      </c>
      <c r="J1975" s="573" t="s">
        <v>105</v>
      </c>
      <c r="K1975" s="574" t="s">
        <v>84</v>
      </c>
      <c r="L1975" s="575" t="s">
        <v>260</v>
      </c>
      <c r="M1975" s="575" t="s">
        <v>261</v>
      </c>
      <c r="N1975" s="576"/>
      <c r="O1975" s="577">
        <v>6.7000000000000004E-2</v>
      </c>
      <c r="P1975" s="578">
        <v>0</v>
      </c>
      <c r="Q1975" s="579">
        <v>0</v>
      </c>
      <c r="R1975" s="580">
        <v>0</v>
      </c>
    </row>
    <row r="1976" spans="1:18" s="306" customFormat="1" ht="12.75" customHeight="1" x14ac:dyDescent="0.25">
      <c r="A1976" s="565">
        <v>68295</v>
      </c>
      <c r="B1976" s="566" t="s">
        <v>3656</v>
      </c>
      <c r="C1976" s="567"/>
      <c r="D1976" s="568" t="s">
        <v>3791</v>
      </c>
      <c r="E1976" s="569" t="s">
        <v>900</v>
      </c>
      <c r="F1976" s="570" t="s">
        <v>901</v>
      </c>
      <c r="G1976" s="570"/>
      <c r="H1976" s="571">
        <v>43699</v>
      </c>
      <c r="I1976" s="572" t="s">
        <v>162</v>
      </c>
      <c r="J1976" s="573" t="s">
        <v>105</v>
      </c>
      <c r="K1976" s="574" t="s">
        <v>140</v>
      </c>
      <c r="L1976" s="575" t="s">
        <v>195</v>
      </c>
      <c r="M1976" s="575" t="s">
        <v>195</v>
      </c>
      <c r="N1976" s="576"/>
      <c r="O1976" s="577">
        <v>1.98</v>
      </c>
      <c r="P1976" s="578">
        <v>0</v>
      </c>
      <c r="Q1976" s="579">
        <v>0</v>
      </c>
      <c r="R1976" s="580">
        <v>1.216</v>
      </c>
    </row>
    <row r="1977" spans="1:18" s="306" customFormat="1" ht="12.75" customHeight="1" x14ac:dyDescent="0.25">
      <c r="A1977" s="565">
        <v>68306</v>
      </c>
      <c r="B1977" s="566" t="s">
        <v>3657</v>
      </c>
      <c r="C1977" s="567"/>
      <c r="D1977" s="568" t="s">
        <v>3791</v>
      </c>
      <c r="E1977" s="569" t="s">
        <v>900</v>
      </c>
      <c r="F1977" s="570" t="s">
        <v>901</v>
      </c>
      <c r="G1977" s="570"/>
      <c r="H1977" s="571">
        <v>43705</v>
      </c>
      <c r="I1977" s="572" t="s">
        <v>534</v>
      </c>
      <c r="J1977" s="573" t="s">
        <v>92</v>
      </c>
      <c r="K1977" s="574" t="s">
        <v>118</v>
      </c>
      <c r="L1977" s="575" t="s">
        <v>92</v>
      </c>
      <c r="M1977" s="575" t="s">
        <v>92</v>
      </c>
      <c r="N1977" s="576"/>
      <c r="O1977" s="577">
        <v>0.05</v>
      </c>
      <c r="P1977" s="578">
        <v>0</v>
      </c>
      <c r="Q1977" s="579">
        <v>0</v>
      </c>
      <c r="R1977" s="580">
        <v>0</v>
      </c>
    </row>
    <row r="1978" spans="1:18" s="306" customFormat="1" ht="12.75" customHeight="1" x14ac:dyDescent="0.25">
      <c r="A1978" s="565">
        <v>68308</v>
      </c>
      <c r="B1978" s="566" t="s">
        <v>3658</v>
      </c>
      <c r="C1978" s="567"/>
      <c r="D1978" s="568" t="s">
        <v>3791</v>
      </c>
      <c r="E1978" s="569" t="s">
        <v>900</v>
      </c>
      <c r="F1978" s="570" t="s">
        <v>901</v>
      </c>
      <c r="G1978" s="570"/>
      <c r="H1978" s="571">
        <v>43706</v>
      </c>
      <c r="I1978" s="572" t="s">
        <v>537</v>
      </c>
      <c r="J1978" s="573" t="s">
        <v>105</v>
      </c>
      <c r="K1978" s="574" t="s">
        <v>128</v>
      </c>
      <c r="L1978" s="575" t="s">
        <v>260</v>
      </c>
      <c r="M1978" s="575" t="s">
        <v>261</v>
      </c>
      <c r="N1978" s="576"/>
      <c r="O1978" s="577">
        <v>0.25</v>
      </c>
      <c r="P1978" s="578">
        <v>0</v>
      </c>
      <c r="Q1978" s="579">
        <v>0</v>
      </c>
      <c r="R1978" s="580">
        <v>0.11899999999999999</v>
      </c>
    </row>
    <row r="1979" spans="1:18" s="306" customFormat="1" ht="12.75" customHeight="1" x14ac:dyDescent="0.25">
      <c r="A1979" s="565">
        <v>68309</v>
      </c>
      <c r="B1979" s="566" t="s">
        <v>3659</v>
      </c>
      <c r="C1979" s="567"/>
      <c r="D1979" s="568" t="s">
        <v>3791</v>
      </c>
      <c r="E1979" s="569" t="s">
        <v>900</v>
      </c>
      <c r="F1979" s="570" t="s">
        <v>901</v>
      </c>
      <c r="G1979" s="570"/>
      <c r="H1979" s="571">
        <v>43711</v>
      </c>
      <c r="I1979" s="572" t="s">
        <v>534</v>
      </c>
      <c r="J1979" s="573" t="s">
        <v>92</v>
      </c>
      <c r="K1979" s="574" t="s">
        <v>93</v>
      </c>
      <c r="L1979" s="575" t="s">
        <v>92</v>
      </c>
      <c r="M1979" s="575" t="s">
        <v>92</v>
      </c>
      <c r="N1979" s="576"/>
      <c r="O1979" s="577">
        <v>2.0099999999999998</v>
      </c>
      <c r="P1979" s="578">
        <v>0</v>
      </c>
      <c r="Q1979" s="579">
        <v>0</v>
      </c>
      <c r="R1979" s="580">
        <v>0.70108799999999993</v>
      </c>
    </row>
    <row r="1980" spans="1:18" s="306" customFormat="1" ht="12.75" customHeight="1" x14ac:dyDescent="0.25">
      <c r="A1980" s="565">
        <v>68311</v>
      </c>
      <c r="B1980" s="566" t="s">
        <v>3660</v>
      </c>
      <c r="C1980" s="567"/>
      <c r="D1980" s="568" t="s">
        <v>3791</v>
      </c>
      <c r="E1980" s="569" t="s">
        <v>900</v>
      </c>
      <c r="F1980" s="570" t="s">
        <v>901</v>
      </c>
      <c r="G1980" s="570"/>
      <c r="H1980" s="571">
        <v>43711</v>
      </c>
      <c r="I1980" s="572" t="s">
        <v>534</v>
      </c>
      <c r="J1980" s="573" t="s">
        <v>92</v>
      </c>
      <c r="K1980" s="574" t="s">
        <v>128</v>
      </c>
      <c r="L1980" s="575" t="s">
        <v>92</v>
      </c>
      <c r="M1980" s="575" t="s">
        <v>92</v>
      </c>
      <c r="N1980" s="576"/>
      <c r="O1980" s="577">
        <v>0.1</v>
      </c>
      <c r="P1980" s="578">
        <v>0</v>
      </c>
      <c r="Q1980" s="579">
        <v>0</v>
      </c>
      <c r="R1980" s="580">
        <v>3.4880000000000001E-2</v>
      </c>
    </row>
    <row r="1981" spans="1:18" s="306" customFormat="1" ht="12.75" customHeight="1" x14ac:dyDescent="0.25">
      <c r="A1981" s="565">
        <v>68313</v>
      </c>
      <c r="B1981" s="566" t="s">
        <v>3661</v>
      </c>
      <c r="C1981" s="567"/>
      <c r="D1981" s="568" t="s">
        <v>3791</v>
      </c>
      <c r="E1981" s="569" t="s">
        <v>900</v>
      </c>
      <c r="F1981" s="570" t="s">
        <v>901</v>
      </c>
      <c r="G1981" s="570"/>
      <c r="H1981" s="571">
        <v>43711</v>
      </c>
      <c r="I1981" s="572" t="s">
        <v>534</v>
      </c>
      <c r="J1981" s="573" t="s">
        <v>92</v>
      </c>
      <c r="K1981" s="574" t="s">
        <v>93</v>
      </c>
      <c r="L1981" s="575" t="s">
        <v>92</v>
      </c>
      <c r="M1981" s="575" t="s">
        <v>92</v>
      </c>
      <c r="N1981" s="576"/>
      <c r="O1981" s="577">
        <v>2.54</v>
      </c>
      <c r="P1981" s="578">
        <v>0</v>
      </c>
      <c r="Q1981" s="579">
        <v>0</v>
      </c>
      <c r="R1981" s="580">
        <v>0.88595199999999996</v>
      </c>
    </row>
    <row r="1982" spans="1:18" s="306" customFormat="1" ht="12.75" customHeight="1" x14ac:dyDescent="0.25">
      <c r="A1982" s="565">
        <v>68323</v>
      </c>
      <c r="B1982" s="566" t="s">
        <v>3662</v>
      </c>
      <c r="C1982" s="567"/>
      <c r="D1982" s="568" t="s">
        <v>3791</v>
      </c>
      <c r="E1982" s="569" t="s">
        <v>900</v>
      </c>
      <c r="F1982" s="570" t="s">
        <v>901</v>
      </c>
      <c r="G1982" s="570"/>
      <c r="H1982" s="571">
        <v>43726</v>
      </c>
      <c r="I1982" s="572" t="s">
        <v>537</v>
      </c>
      <c r="J1982" s="573" t="s">
        <v>105</v>
      </c>
      <c r="K1982" s="574" t="s">
        <v>124</v>
      </c>
      <c r="L1982" s="575" t="s">
        <v>106</v>
      </c>
      <c r="M1982" s="575" t="s">
        <v>107</v>
      </c>
      <c r="N1982" s="576"/>
      <c r="O1982" s="577">
        <v>2</v>
      </c>
      <c r="P1982" s="578">
        <v>0</v>
      </c>
      <c r="Q1982" s="579">
        <v>0</v>
      </c>
      <c r="R1982" s="580">
        <v>0.6976</v>
      </c>
    </row>
    <row r="1983" spans="1:18" s="306" customFormat="1" ht="12.75" customHeight="1" x14ac:dyDescent="0.25">
      <c r="A1983" s="565">
        <v>68332</v>
      </c>
      <c r="B1983" s="566" t="s">
        <v>3663</v>
      </c>
      <c r="C1983" s="567"/>
      <c r="D1983" s="568" t="s">
        <v>3791</v>
      </c>
      <c r="E1983" s="569" t="s">
        <v>900</v>
      </c>
      <c r="F1983" s="570" t="s">
        <v>901</v>
      </c>
      <c r="G1983" s="570"/>
      <c r="H1983" s="571">
        <v>43734</v>
      </c>
      <c r="I1983" s="572" t="s">
        <v>537</v>
      </c>
      <c r="J1983" s="573" t="s">
        <v>105</v>
      </c>
      <c r="K1983" s="574" t="s">
        <v>124</v>
      </c>
      <c r="L1983" s="575" t="s">
        <v>92</v>
      </c>
      <c r="M1983" s="575" t="s">
        <v>195</v>
      </c>
      <c r="N1983" s="576"/>
      <c r="O1983" s="577">
        <v>0.25</v>
      </c>
      <c r="P1983" s="578">
        <v>0</v>
      </c>
      <c r="Q1983" s="579">
        <v>0</v>
      </c>
      <c r="R1983" s="580">
        <v>8.72E-2</v>
      </c>
    </row>
    <row r="1984" spans="1:18" s="306" customFormat="1" ht="12.75" customHeight="1" x14ac:dyDescent="0.25">
      <c r="A1984" s="565">
        <v>68333</v>
      </c>
      <c r="B1984" s="566" t="s">
        <v>3664</v>
      </c>
      <c r="C1984" s="567"/>
      <c r="D1984" s="568" t="s">
        <v>3791</v>
      </c>
      <c r="E1984" s="569" t="s">
        <v>900</v>
      </c>
      <c r="F1984" s="570" t="s">
        <v>901</v>
      </c>
      <c r="G1984" s="570"/>
      <c r="H1984" s="571">
        <v>43734</v>
      </c>
      <c r="I1984" s="572" t="s">
        <v>534</v>
      </c>
      <c r="J1984" s="573" t="s">
        <v>92</v>
      </c>
      <c r="K1984" s="574" t="s">
        <v>93</v>
      </c>
      <c r="L1984" s="575" t="s">
        <v>92</v>
      </c>
      <c r="M1984" s="575" t="s">
        <v>92</v>
      </c>
      <c r="N1984" s="576"/>
      <c r="O1984" s="577">
        <v>3.6999999999999998E-2</v>
      </c>
      <c r="P1984" s="578">
        <v>0</v>
      </c>
      <c r="Q1984" s="579">
        <v>0</v>
      </c>
      <c r="R1984" s="580">
        <v>1.29056E-2</v>
      </c>
    </row>
    <row r="1985" spans="1:18" s="306" customFormat="1" ht="12.75" customHeight="1" x14ac:dyDescent="0.25">
      <c r="A1985" s="565">
        <v>68339</v>
      </c>
      <c r="B1985" s="566" t="s">
        <v>3665</v>
      </c>
      <c r="C1985" s="567"/>
      <c r="D1985" s="568" t="s">
        <v>3791</v>
      </c>
      <c r="E1985" s="569" t="s">
        <v>900</v>
      </c>
      <c r="F1985" s="570" t="s">
        <v>901</v>
      </c>
      <c r="G1985" s="570"/>
      <c r="H1985" s="571">
        <v>43740</v>
      </c>
      <c r="I1985" s="572" t="s">
        <v>537</v>
      </c>
      <c r="J1985" s="573" t="s">
        <v>105</v>
      </c>
      <c r="K1985" s="574" t="s">
        <v>124</v>
      </c>
      <c r="L1985" s="575" t="s">
        <v>163</v>
      </c>
      <c r="M1985" s="575" t="s">
        <v>107</v>
      </c>
      <c r="N1985" s="576"/>
      <c r="O1985" s="577">
        <v>2.5</v>
      </c>
      <c r="P1985" s="578">
        <v>0</v>
      </c>
      <c r="Q1985" s="579">
        <v>0</v>
      </c>
      <c r="R1985" s="580">
        <v>0.872</v>
      </c>
    </row>
    <row r="1986" spans="1:18" s="306" customFormat="1" ht="12.75" customHeight="1" x14ac:dyDescent="0.25">
      <c r="A1986" s="565">
        <v>68340</v>
      </c>
      <c r="B1986" s="566" t="s">
        <v>3666</v>
      </c>
      <c r="C1986" s="567"/>
      <c r="D1986" s="568" t="s">
        <v>3791</v>
      </c>
      <c r="E1986" s="569" t="s">
        <v>900</v>
      </c>
      <c r="F1986" s="570" t="s">
        <v>901</v>
      </c>
      <c r="G1986" s="570"/>
      <c r="H1986" s="571">
        <v>43742</v>
      </c>
      <c r="I1986" s="572" t="s">
        <v>537</v>
      </c>
      <c r="J1986" s="573" t="s">
        <v>105</v>
      </c>
      <c r="K1986" s="574" t="s">
        <v>84</v>
      </c>
      <c r="L1986" s="575" t="s">
        <v>163</v>
      </c>
      <c r="M1986" s="575" t="s">
        <v>107</v>
      </c>
      <c r="N1986" s="576"/>
      <c r="O1986" s="577">
        <v>0.25</v>
      </c>
      <c r="P1986" s="578">
        <v>0</v>
      </c>
      <c r="Q1986" s="579">
        <v>0</v>
      </c>
      <c r="R1986" s="580">
        <v>8.72E-2</v>
      </c>
    </row>
    <row r="1987" spans="1:18" s="306" customFormat="1" ht="12.75" customHeight="1" x14ac:dyDescent="0.25">
      <c r="A1987" s="565">
        <v>68341</v>
      </c>
      <c r="B1987" s="566" t="s">
        <v>3667</v>
      </c>
      <c r="C1987" s="567"/>
      <c r="D1987" s="568" t="s">
        <v>3791</v>
      </c>
      <c r="E1987" s="569" t="s">
        <v>900</v>
      </c>
      <c r="F1987" s="570" t="s">
        <v>901</v>
      </c>
      <c r="G1987" s="570"/>
      <c r="H1987" s="571">
        <v>43747</v>
      </c>
      <c r="I1987" s="572" t="s">
        <v>534</v>
      </c>
      <c r="J1987" s="573" t="s">
        <v>92</v>
      </c>
      <c r="K1987" s="574" t="s">
        <v>93</v>
      </c>
      <c r="L1987" s="575" t="s">
        <v>92</v>
      </c>
      <c r="M1987" s="575" t="s">
        <v>92</v>
      </c>
      <c r="N1987" s="576"/>
      <c r="O1987" s="577">
        <v>0.14399999999999999</v>
      </c>
      <c r="P1987" s="578">
        <v>0</v>
      </c>
      <c r="Q1987" s="579">
        <v>0</v>
      </c>
      <c r="R1987" s="580">
        <v>5.0227199999999993E-2</v>
      </c>
    </row>
    <row r="1988" spans="1:18" s="306" customFormat="1" ht="12.75" customHeight="1" x14ac:dyDescent="0.25">
      <c r="A1988" s="565">
        <v>68343</v>
      </c>
      <c r="B1988" s="566" t="s">
        <v>3668</v>
      </c>
      <c r="C1988" s="567"/>
      <c r="D1988" s="568" t="s">
        <v>3791</v>
      </c>
      <c r="E1988" s="569" t="s">
        <v>900</v>
      </c>
      <c r="F1988" s="570" t="s">
        <v>901</v>
      </c>
      <c r="G1988" s="570"/>
      <c r="H1988" s="571">
        <v>43747</v>
      </c>
      <c r="I1988" s="572" t="s">
        <v>534</v>
      </c>
      <c r="J1988" s="573" t="s">
        <v>92</v>
      </c>
      <c r="K1988" s="574" t="s">
        <v>93</v>
      </c>
      <c r="L1988" s="575" t="s">
        <v>92</v>
      </c>
      <c r="M1988" s="575" t="s">
        <v>92</v>
      </c>
      <c r="N1988" s="576"/>
      <c r="O1988" s="577">
        <v>0.85199999999999998</v>
      </c>
      <c r="P1988" s="578">
        <v>0</v>
      </c>
      <c r="Q1988" s="579">
        <v>0</v>
      </c>
      <c r="R1988" s="580">
        <v>0.29717759999999999</v>
      </c>
    </row>
    <row r="1989" spans="1:18" s="306" customFormat="1" ht="12.75" customHeight="1" x14ac:dyDescent="0.25">
      <c r="A1989" s="565">
        <v>68344</v>
      </c>
      <c r="B1989" s="566" t="s">
        <v>3669</v>
      </c>
      <c r="C1989" s="567"/>
      <c r="D1989" s="568" t="s">
        <v>3791</v>
      </c>
      <c r="E1989" s="569" t="s">
        <v>900</v>
      </c>
      <c r="F1989" s="570" t="s">
        <v>901</v>
      </c>
      <c r="G1989" s="570"/>
      <c r="H1989" s="571">
        <v>43747</v>
      </c>
      <c r="I1989" s="572" t="s">
        <v>537</v>
      </c>
      <c r="J1989" s="573" t="s">
        <v>105</v>
      </c>
      <c r="K1989" s="574" t="s">
        <v>218</v>
      </c>
      <c r="L1989" s="575" t="s">
        <v>106</v>
      </c>
      <c r="M1989" s="575" t="s">
        <v>107</v>
      </c>
      <c r="N1989" s="576"/>
      <c r="O1989" s="577">
        <v>3.468</v>
      </c>
      <c r="P1989" s="578">
        <v>0</v>
      </c>
      <c r="Q1989" s="579">
        <v>0</v>
      </c>
      <c r="R1989" s="580">
        <v>1.2096384</v>
      </c>
    </row>
    <row r="1990" spans="1:18" s="306" customFormat="1" ht="12.75" customHeight="1" x14ac:dyDescent="0.25">
      <c r="A1990" s="565">
        <v>68356</v>
      </c>
      <c r="B1990" s="566" t="s">
        <v>3670</v>
      </c>
      <c r="C1990" s="567"/>
      <c r="D1990" s="568" t="s">
        <v>3791</v>
      </c>
      <c r="E1990" s="569" t="s">
        <v>900</v>
      </c>
      <c r="F1990" s="570" t="s">
        <v>901</v>
      </c>
      <c r="G1990" s="570"/>
      <c r="H1990" s="571">
        <v>43753</v>
      </c>
      <c r="I1990" s="572" t="s">
        <v>534</v>
      </c>
      <c r="J1990" s="573" t="s">
        <v>92</v>
      </c>
      <c r="K1990" s="574" t="s">
        <v>128</v>
      </c>
      <c r="L1990" s="575" t="s">
        <v>92</v>
      </c>
      <c r="M1990" s="575" t="s">
        <v>92</v>
      </c>
      <c r="N1990" s="576"/>
      <c r="O1990" s="577">
        <v>3.3000000000000002E-2</v>
      </c>
      <c r="P1990" s="578">
        <v>0</v>
      </c>
      <c r="Q1990" s="579">
        <v>0</v>
      </c>
      <c r="R1990" s="580">
        <v>1.15104E-2</v>
      </c>
    </row>
    <row r="1991" spans="1:18" s="306" customFormat="1" ht="12.75" customHeight="1" x14ac:dyDescent="0.25">
      <c r="A1991" s="565">
        <v>68357</v>
      </c>
      <c r="B1991" s="566" t="s">
        <v>3671</v>
      </c>
      <c r="C1991" s="567">
        <v>40750</v>
      </c>
      <c r="D1991" s="568" t="s">
        <v>3672</v>
      </c>
      <c r="E1991" s="569" t="s">
        <v>1055</v>
      </c>
      <c r="F1991" s="570" t="s">
        <v>89</v>
      </c>
      <c r="G1991" s="570"/>
      <c r="H1991" s="571">
        <v>43983</v>
      </c>
      <c r="I1991" s="572" t="s">
        <v>3673</v>
      </c>
      <c r="J1991" s="573" t="s">
        <v>101</v>
      </c>
      <c r="K1991" s="574" t="s">
        <v>118</v>
      </c>
      <c r="L1991" s="575" t="s">
        <v>150</v>
      </c>
      <c r="M1991" s="575" t="s">
        <v>101</v>
      </c>
      <c r="N1991" s="576"/>
      <c r="O1991" s="577">
        <v>3.63</v>
      </c>
      <c r="P1991" s="578">
        <v>0</v>
      </c>
      <c r="Q1991" s="579">
        <v>0</v>
      </c>
      <c r="R1991" s="580">
        <v>3.63</v>
      </c>
    </row>
    <row r="1992" spans="1:18" s="306" customFormat="1" ht="12.75" customHeight="1" x14ac:dyDescent="0.25">
      <c r="A1992" s="565">
        <v>68360</v>
      </c>
      <c r="B1992" s="566" t="s">
        <v>3674</v>
      </c>
      <c r="C1992" s="567"/>
      <c r="D1992" s="568" t="s">
        <v>3791</v>
      </c>
      <c r="E1992" s="569" t="s">
        <v>900</v>
      </c>
      <c r="F1992" s="570" t="s">
        <v>901</v>
      </c>
      <c r="G1992" s="570"/>
      <c r="H1992" s="571">
        <v>43762</v>
      </c>
      <c r="I1992" s="572" t="s">
        <v>537</v>
      </c>
      <c r="J1992" s="573" t="s">
        <v>105</v>
      </c>
      <c r="K1992" s="574" t="s">
        <v>128</v>
      </c>
      <c r="L1992" s="575" t="s">
        <v>260</v>
      </c>
      <c r="M1992" s="575" t="s">
        <v>261</v>
      </c>
      <c r="N1992" s="576"/>
      <c r="O1992" s="577">
        <v>0.15</v>
      </c>
      <c r="P1992" s="578">
        <v>0</v>
      </c>
      <c r="Q1992" s="579">
        <v>0</v>
      </c>
      <c r="R1992" s="580">
        <v>5.2319999999999998E-2</v>
      </c>
    </row>
    <row r="1993" spans="1:18" s="306" customFormat="1" ht="12.75" customHeight="1" x14ac:dyDescent="0.25">
      <c r="A1993" s="565">
        <v>68361</v>
      </c>
      <c r="B1993" s="566" t="s">
        <v>3675</v>
      </c>
      <c r="C1993" s="567"/>
      <c r="D1993" s="568" t="s">
        <v>3791</v>
      </c>
      <c r="E1993" s="569" t="s">
        <v>900</v>
      </c>
      <c r="F1993" s="570" t="s">
        <v>901</v>
      </c>
      <c r="G1993" s="570"/>
      <c r="H1993" s="571">
        <v>43763</v>
      </c>
      <c r="I1993" s="572" t="s">
        <v>534</v>
      </c>
      <c r="J1993" s="573" t="s">
        <v>92</v>
      </c>
      <c r="K1993" s="574" t="s">
        <v>102</v>
      </c>
      <c r="L1993" s="575" t="s">
        <v>92</v>
      </c>
      <c r="M1993" s="575" t="s">
        <v>92</v>
      </c>
      <c r="N1993" s="576"/>
      <c r="O1993" s="577">
        <v>0.36</v>
      </c>
      <c r="P1993" s="578">
        <v>0</v>
      </c>
      <c r="Q1993" s="579">
        <v>0</v>
      </c>
      <c r="R1993" s="580">
        <v>0.12556799999999999</v>
      </c>
    </row>
    <row r="1994" spans="1:18" s="306" customFormat="1" ht="12.75" customHeight="1" x14ac:dyDescent="0.25">
      <c r="A1994" s="565">
        <v>68368</v>
      </c>
      <c r="B1994" s="566" t="s">
        <v>3676</v>
      </c>
      <c r="C1994" s="567"/>
      <c r="D1994" s="568" t="s">
        <v>3791</v>
      </c>
      <c r="E1994" s="569" t="s">
        <v>900</v>
      </c>
      <c r="F1994" s="570" t="s">
        <v>901</v>
      </c>
      <c r="G1994" s="570"/>
      <c r="H1994" s="571">
        <v>43769</v>
      </c>
      <c r="I1994" s="572" t="s">
        <v>537</v>
      </c>
      <c r="J1994" s="573" t="s">
        <v>105</v>
      </c>
      <c r="K1994" s="574" t="s">
        <v>128</v>
      </c>
      <c r="L1994" s="575" t="s">
        <v>163</v>
      </c>
      <c r="M1994" s="575" t="s">
        <v>107</v>
      </c>
      <c r="N1994" s="576"/>
      <c r="O1994" s="577">
        <v>0.18</v>
      </c>
      <c r="P1994" s="578">
        <v>0</v>
      </c>
      <c r="Q1994" s="579">
        <v>0</v>
      </c>
      <c r="R1994" s="580">
        <v>6.2783999999999993E-2</v>
      </c>
    </row>
    <row r="1995" spans="1:18" s="306" customFormat="1" ht="12.75" customHeight="1" x14ac:dyDescent="0.25">
      <c r="A1995" s="565">
        <v>68370</v>
      </c>
      <c r="B1995" s="566" t="s">
        <v>3677</v>
      </c>
      <c r="C1995" s="567"/>
      <c r="D1995" s="568" t="s">
        <v>3791</v>
      </c>
      <c r="E1995" s="569" t="s">
        <v>900</v>
      </c>
      <c r="F1995" s="570" t="s">
        <v>901</v>
      </c>
      <c r="G1995" s="570"/>
      <c r="H1995" s="571">
        <v>43777</v>
      </c>
      <c r="I1995" s="572" t="s">
        <v>537</v>
      </c>
      <c r="J1995" s="573" t="s">
        <v>105</v>
      </c>
      <c r="K1995" s="574" t="s">
        <v>124</v>
      </c>
      <c r="L1995" s="575" t="s">
        <v>163</v>
      </c>
      <c r="M1995" s="575" t="s">
        <v>107</v>
      </c>
      <c r="N1995" s="576"/>
      <c r="O1995" s="577">
        <v>0.2</v>
      </c>
      <c r="P1995" s="578">
        <v>0</v>
      </c>
      <c r="Q1995" s="579">
        <v>0</v>
      </c>
      <c r="R1995" s="580">
        <v>6.9760000000000003E-2</v>
      </c>
    </row>
    <row r="1996" spans="1:18" s="306" customFormat="1" ht="12.75" customHeight="1" x14ac:dyDescent="0.25">
      <c r="A1996" s="565">
        <v>68371</v>
      </c>
      <c r="B1996" s="566" t="s">
        <v>3678</v>
      </c>
      <c r="C1996" s="567">
        <v>41312</v>
      </c>
      <c r="D1996" s="568" t="s">
        <v>3221</v>
      </c>
      <c r="E1996" s="569" t="s">
        <v>900</v>
      </c>
      <c r="F1996" s="570" t="s">
        <v>901</v>
      </c>
      <c r="G1996" s="570"/>
      <c r="H1996" s="571">
        <v>43776</v>
      </c>
      <c r="I1996" s="572" t="s">
        <v>537</v>
      </c>
      <c r="J1996" s="573" t="s">
        <v>105</v>
      </c>
      <c r="K1996" s="574" t="s">
        <v>124</v>
      </c>
      <c r="L1996" s="575" t="s">
        <v>106</v>
      </c>
      <c r="M1996" s="575" t="s">
        <v>107</v>
      </c>
      <c r="N1996" s="576"/>
      <c r="O1996" s="577">
        <v>4.95</v>
      </c>
      <c r="P1996" s="578">
        <v>0</v>
      </c>
      <c r="Q1996" s="579">
        <v>0</v>
      </c>
      <c r="R1996" s="580">
        <v>1.75</v>
      </c>
    </row>
    <row r="1997" spans="1:18" s="306" customFormat="1" ht="12.75" customHeight="1" x14ac:dyDescent="0.25">
      <c r="A1997" s="565">
        <v>68372</v>
      </c>
      <c r="B1997" s="566" t="s">
        <v>3679</v>
      </c>
      <c r="C1997" s="567"/>
      <c r="D1997" s="568" t="s">
        <v>3791</v>
      </c>
      <c r="E1997" s="569" t="s">
        <v>900</v>
      </c>
      <c r="F1997" s="570" t="s">
        <v>901</v>
      </c>
      <c r="G1997" s="570"/>
      <c r="H1997" s="571">
        <v>43777</v>
      </c>
      <c r="I1997" s="572" t="s">
        <v>537</v>
      </c>
      <c r="J1997" s="573" t="s">
        <v>105</v>
      </c>
      <c r="K1997" s="574" t="s">
        <v>124</v>
      </c>
      <c r="L1997" s="575" t="s">
        <v>106</v>
      </c>
      <c r="M1997" s="575" t="s">
        <v>107</v>
      </c>
      <c r="N1997" s="576"/>
      <c r="O1997" s="577">
        <v>0.995</v>
      </c>
      <c r="P1997" s="578">
        <v>0</v>
      </c>
      <c r="Q1997" s="579">
        <v>0</v>
      </c>
      <c r="R1997" s="580">
        <v>0.34705599999999998</v>
      </c>
    </row>
    <row r="1998" spans="1:18" s="306" customFormat="1" ht="12.75" customHeight="1" x14ac:dyDescent="0.25">
      <c r="A1998" s="565">
        <v>68373</v>
      </c>
      <c r="B1998" s="566" t="s">
        <v>3680</v>
      </c>
      <c r="C1998" s="567"/>
      <c r="D1998" s="568" t="s">
        <v>3791</v>
      </c>
      <c r="E1998" s="569" t="s">
        <v>900</v>
      </c>
      <c r="F1998" s="570" t="s">
        <v>901</v>
      </c>
      <c r="G1998" s="570"/>
      <c r="H1998" s="571">
        <v>43777</v>
      </c>
      <c r="I1998" s="572" t="s">
        <v>537</v>
      </c>
      <c r="J1998" s="573" t="s">
        <v>105</v>
      </c>
      <c r="K1998" s="574" t="s">
        <v>84</v>
      </c>
      <c r="L1998" s="575" t="s">
        <v>163</v>
      </c>
      <c r="M1998" s="575" t="s">
        <v>107</v>
      </c>
      <c r="N1998" s="576"/>
      <c r="O1998" s="577">
        <v>7.2999999999999995E-2</v>
      </c>
      <c r="P1998" s="578">
        <v>0</v>
      </c>
      <c r="Q1998" s="579">
        <v>0</v>
      </c>
      <c r="R1998" s="580">
        <v>2.54624E-2</v>
      </c>
    </row>
    <row r="1999" spans="1:18" s="306" customFormat="1" ht="12.75" customHeight="1" x14ac:dyDescent="0.25">
      <c r="A1999" s="565">
        <v>68397</v>
      </c>
      <c r="B1999" s="566" t="s">
        <v>3681</v>
      </c>
      <c r="C1999" s="567"/>
      <c r="D1999" s="568" t="s">
        <v>3791</v>
      </c>
      <c r="E1999" s="569" t="s">
        <v>900</v>
      </c>
      <c r="F1999" s="570" t="s">
        <v>901</v>
      </c>
      <c r="G1999" s="570"/>
      <c r="H1999" s="571">
        <v>43783</v>
      </c>
      <c r="I1999" s="572" t="s">
        <v>534</v>
      </c>
      <c r="J1999" s="573" t="s">
        <v>92</v>
      </c>
      <c r="K1999" s="574" t="s">
        <v>128</v>
      </c>
      <c r="L1999" s="575" t="s">
        <v>92</v>
      </c>
      <c r="M1999" s="575" t="s">
        <v>92</v>
      </c>
      <c r="N1999" s="576"/>
      <c r="O1999" s="577">
        <v>0.03</v>
      </c>
      <c r="P1999" s="578">
        <v>0</v>
      </c>
      <c r="Q1999" s="579">
        <v>0</v>
      </c>
      <c r="R1999" s="580">
        <v>1.0463999999999999E-2</v>
      </c>
    </row>
    <row r="2000" spans="1:18" s="306" customFormat="1" ht="12.75" customHeight="1" x14ac:dyDescent="0.25">
      <c r="A2000" s="565">
        <v>68410</v>
      </c>
      <c r="B2000" s="566" t="s">
        <v>3682</v>
      </c>
      <c r="C2000" s="567"/>
      <c r="D2000" s="568" t="s">
        <v>3791</v>
      </c>
      <c r="E2000" s="569" t="s">
        <v>900</v>
      </c>
      <c r="F2000" s="570" t="s">
        <v>901</v>
      </c>
      <c r="G2000" s="570"/>
      <c r="H2000" s="571">
        <v>43783</v>
      </c>
      <c r="I2000" s="572" t="s">
        <v>537</v>
      </c>
      <c r="J2000" s="573" t="s">
        <v>105</v>
      </c>
      <c r="K2000" s="574" t="s">
        <v>84</v>
      </c>
      <c r="L2000" s="575" t="s">
        <v>163</v>
      </c>
      <c r="M2000" s="575" t="s">
        <v>107</v>
      </c>
      <c r="N2000" s="576"/>
      <c r="O2000" s="577">
        <v>7.1999999999999995E-2</v>
      </c>
      <c r="P2000" s="578">
        <v>0</v>
      </c>
      <c r="Q2000" s="579">
        <v>0</v>
      </c>
      <c r="R2000" s="580">
        <v>2.5113599999999996E-2</v>
      </c>
    </row>
    <row r="2001" spans="1:18" s="306" customFormat="1" ht="12.75" customHeight="1" x14ac:dyDescent="0.25">
      <c r="A2001" s="565">
        <v>68414</v>
      </c>
      <c r="B2001" s="566" t="s">
        <v>3683</v>
      </c>
      <c r="C2001" s="567"/>
      <c r="D2001" s="568" t="s">
        <v>3791</v>
      </c>
      <c r="E2001" s="569" t="s">
        <v>900</v>
      </c>
      <c r="F2001" s="570" t="s">
        <v>901</v>
      </c>
      <c r="G2001" s="570"/>
      <c r="H2001" s="571">
        <v>43788</v>
      </c>
      <c r="I2001" s="572" t="s">
        <v>534</v>
      </c>
      <c r="J2001" s="573" t="s">
        <v>92</v>
      </c>
      <c r="K2001" s="574" t="s">
        <v>179</v>
      </c>
      <c r="L2001" s="575" t="s">
        <v>92</v>
      </c>
      <c r="M2001" s="575" t="s">
        <v>92</v>
      </c>
      <c r="N2001" s="576"/>
      <c r="O2001" s="577">
        <v>0.27200000000000002</v>
      </c>
      <c r="P2001" s="578">
        <v>0</v>
      </c>
      <c r="Q2001" s="579">
        <v>0</v>
      </c>
      <c r="R2001" s="580">
        <v>9.4873600000000002E-2</v>
      </c>
    </row>
    <row r="2002" spans="1:18" s="306" customFormat="1" ht="12.75" customHeight="1" x14ac:dyDescent="0.25">
      <c r="A2002" s="565">
        <v>68427</v>
      </c>
      <c r="B2002" s="566" t="s">
        <v>3684</v>
      </c>
      <c r="C2002" s="567">
        <v>40623</v>
      </c>
      <c r="D2002" s="568" t="s">
        <v>2776</v>
      </c>
      <c r="E2002" s="569" t="s">
        <v>900</v>
      </c>
      <c r="F2002" s="570" t="s">
        <v>901</v>
      </c>
      <c r="G2002" s="570"/>
      <c r="H2002" s="571">
        <v>43784</v>
      </c>
      <c r="I2002" s="572" t="s">
        <v>162</v>
      </c>
      <c r="J2002" s="573" t="s">
        <v>105</v>
      </c>
      <c r="K2002" s="574" t="s">
        <v>218</v>
      </c>
      <c r="L2002" s="575" t="s">
        <v>106</v>
      </c>
      <c r="M2002" s="575" t="s">
        <v>107</v>
      </c>
      <c r="N2002" s="576"/>
      <c r="O2002" s="577">
        <v>4.99</v>
      </c>
      <c r="P2002" s="578">
        <v>0</v>
      </c>
      <c r="Q2002" s="579">
        <v>0</v>
      </c>
      <c r="R2002" s="580">
        <v>1.7405120000000001</v>
      </c>
    </row>
    <row r="2003" spans="1:18" s="306" customFormat="1" ht="12.75" customHeight="1" x14ac:dyDescent="0.25">
      <c r="A2003" s="565">
        <v>68455</v>
      </c>
      <c r="B2003" s="566" t="s">
        <v>3685</v>
      </c>
      <c r="C2003" s="567"/>
      <c r="D2003" s="568" t="s">
        <v>3791</v>
      </c>
      <c r="E2003" s="569" t="s">
        <v>900</v>
      </c>
      <c r="F2003" s="570" t="s">
        <v>901</v>
      </c>
      <c r="G2003" s="570"/>
      <c r="H2003" s="571">
        <v>43791</v>
      </c>
      <c r="I2003" s="572" t="s">
        <v>534</v>
      </c>
      <c r="J2003" s="573" t="s">
        <v>92</v>
      </c>
      <c r="K2003" s="574" t="s">
        <v>93</v>
      </c>
      <c r="L2003" s="575" t="s">
        <v>92</v>
      </c>
      <c r="M2003" s="575" t="s">
        <v>92</v>
      </c>
      <c r="N2003" s="576"/>
      <c r="O2003" s="577">
        <v>0.05</v>
      </c>
      <c r="P2003" s="578">
        <v>0</v>
      </c>
      <c r="Q2003" s="579">
        <v>0</v>
      </c>
      <c r="R2003" s="580">
        <v>1.7440000000000001E-2</v>
      </c>
    </row>
    <row r="2004" spans="1:18" s="306" customFormat="1" ht="12.75" customHeight="1" x14ac:dyDescent="0.25">
      <c r="A2004" s="565">
        <v>68456</v>
      </c>
      <c r="B2004" s="566" t="s">
        <v>3686</v>
      </c>
      <c r="C2004" s="567"/>
      <c r="D2004" s="568" t="s">
        <v>3791</v>
      </c>
      <c r="E2004" s="569" t="s">
        <v>900</v>
      </c>
      <c r="F2004" s="570" t="s">
        <v>901</v>
      </c>
      <c r="G2004" s="570"/>
      <c r="H2004" s="571">
        <v>43790</v>
      </c>
      <c r="I2004" s="572" t="s">
        <v>537</v>
      </c>
      <c r="J2004" s="573" t="s">
        <v>105</v>
      </c>
      <c r="K2004" s="574" t="s">
        <v>140</v>
      </c>
      <c r="L2004" s="575" t="s">
        <v>195</v>
      </c>
      <c r="M2004" s="575" t="s">
        <v>195</v>
      </c>
      <c r="N2004" s="576"/>
      <c r="O2004" s="577">
        <v>0.4</v>
      </c>
      <c r="P2004" s="578">
        <v>0</v>
      </c>
      <c r="Q2004" s="579">
        <v>0</v>
      </c>
      <c r="R2004" s="580">
        <v>0.13952000000000001</v>
      </c>
    </row>
    <row r="2005" spans="1:18" s="306" customFormat="1" ht="12.75" customHeight="1" x14ac:dyDescent="0.25">
      <c r="A2005" s="565">
        <v>68457</v>
      </c>
      <c r="B2005" s="566" t="s">
        <v>3687</v>
      </c>
      <c r="C2005" s="567"/>
      <c r="D2005" s="568" t="s">
        <v>3791</v>
      </c>
      <c r="E2005" s="569" t="s">
        <v>900</v>
      </c>
      <c r="F2005" s="570" t="s">
        <v>901</v>
      </c>
      <c r="G2005" s="570"/>
      <c r="H2005" s="571">
        <v>43791</v>
      </c>
      <c r="I2005" s="572" t="s">
        <v>534</v>
      </c>
      <c r="J2005" s="573" t="s">
        <v>92</v>
      </c>
      <c r="K2005" s="574" t="s">
        <v>179</v>
      </c>
      <c r="L2005" s="575" t="s">
        <v>195</v>
      </c>
      <c r="M2005" s="575" t="s">
        <v>92</v>
      </c>
      <c r="N2005" s="576"/>
      <c r="O2005" s="577">
        <v>4.5</v>
      </c>
      <c r="P2005" s="578">
        <v>0</v>
      </c>
      <c r="Q2005" s="579">
        <v>0</v>
      </c>
      <c r="R2005" s="580">
        <v>1.5695999999999999</v>
      </c>
    </row>
    <row r="2006" spans="1:18" s="306" customFormat="1" ht="12.75" customHeight="1" x14ac:dyDescent="0.25">
      <c r="A2006" s="565">
        <v>68467</v>
      </c>
      <c r="B2006" s="566" t="s">
        <v>3688</v>
      </c>
      <c r="C2006" s="567">
        <v>38577</v>
      </c>
      <c r="D2006" s="568" t="s">
        <v>2699</v>
      </c>
      <c r="E2006" s="569" t="s">
        <v>591</v>
      </c>
      <c r="F2006" s="570" t="s">
        <v>592</v>
      </c>
      <c r="G2006" s="570"/>
      <c r="H2006" s="571">
        <v>43837</v>
      </c>
      <c r="I2006" s="572" t="s">
        <v>345</v>
      </c>
      <c r="J2006" s="573" t="s">
        <v>105</v>
      </c>
      <c r="K2006" s="574" t="s">
        <v>218</v>
      </c>
      <c r="L2006" s="575" t="s">
        <v>106</v>
      </c>
      <c r="M2006" s="575" t="s">
        <v>107</v>
      </c>
      <c r="N2006" s="576"/>
      <c r="O2006" s="577">
        <v>5.2640000000000002</v>
      </c>
      <c r="P2006" s="578">
        <v>0</v>
      </c>
      <c r="Q2006" s="579">
        <v>0</v>
      </c>
      <c r="R2006" s="580">
        <v>0.78400000000000003</v>
      </c>
    </row>
    <row r="2007" spans="1:18" s="306" customFormat="1" ht="12.75" customHeight="1" x14ac:dyDescent="0.25">
      <c r="A2007" s="565">
        <v>68470</v>
      </c>
      <c r="B2007" s="566" t="s">
        <v>3689</v>
      </c>
      <c r="C2007" s="567"/>
      <c r="D2007" s="568" t="s">
        <v>3791</v>
      </c>
      <c r="E2007" s="569" t="s">
        <v>900</v>
      </c>
      <c r="F2007" s="570" t="s">
        <v>901</v>
      </c>
      <c r="G2007" s="570"/>
      <c r="H2007" s="571">
        <v>43796</v>
      </c>
      <c r="I2007" s="572" t="s">
        <v>537</v>
      </c>
      <c r="J2007" s="573" t="s">
        <v>105</v>
      </c>
      <c r="K2007" s="574" t="s">
        <v>128</v>
      </c>
      <c r="L2007" s="575" t="s">
        <v>260</v>
      </c>
      <c r="M2007" s="575" t="s">
        <v>261</v>
      </c>
      <c r="N2007" s="576"/>
      <c r="O2007" s="577">
        <v>0.18</v>
      </c>
      <c r="P2007" s="578">
        <v>0</v>
      </c>
      <c r="Q2007" s="579">
        <v>0</v>
      </c>
      <c r="R2007" s="580">
        <v>6.2783999999999993E-2</v>
      </c>
    </row>
    <row r="2008" spans="1:18" s="306" customFormat="1" ht="12.75" customHeight="1" x14ac:dyDescent="0.25">
      <c r="A2008" s="565">
        <v>68471</v>
      </c>
      <c r="B2008" s="566" t="s">
        <v>3690</v>
      </c>
      <c r="C2008" s="567"/>
      <c r="D2008" s="568" t="s">
        <v>3791</v>
      </c>
      <c r="E2008" s="569" t="s">
        <v>900</v>
      </c>
      <c r="F2008" s="570" t="s">
        <v>901</v>
      </c>
      <c r="G2008" s="570"/>
      <c r="H2008" s="571">
        <v>43801</v>
      </c>
      <c r="I2008" s="572" t="s">
        <v>534</v>
      </c>
      <c r="J2008" s="573" t="s">
        <v>92</v>
      </c>
      <c r="K2008" s="574" t="s">
        <v>93</v>
      </c>
      <c r="L2008" s="575" t="s">
        <v>92</v>
      </c>
      <c r="M2008" s="575" t="s">
        <v>92</v>
      </c>
      <c r="N2008" s="576"/>
      <c r="O2008" s="577">
        <v>4.4999999999999998E-2</v>
      </c>
      <c r="P2008" s="578">
        <v>0</v>
      </c>
      <c r="Q2008" s="579">
        <v>0</v>
      </c>
      <c r="R2008" s="580">
        <v>1.5695999999999998E-2</v>
      </c>
    </row>
    <row r="2009" spans="1:18" s="306" customFormat="1" ht="12.75" customHeight="1" x14ac:dyDescent="0.25">
      <c r="A2009" s="565">
        <v>68481</v>
      </c>
      <c r="B2009" s="566" t="s">
        <v>3691</v>
      </c>
      <c r="C2009" s="567"/>
      <c r="D2009" s="568" t="s">
        <v>3791</v>
      </c>
      <c r="E2009" s="569" t="s">
        <v>900</v>
      </c>
      <c r="F2009" s="570" t="s">
        <v>901</v>
      </c>
      <c r="G2009" s="570"/>
      <c r="H2009" s="571">
        <v>43804</v>
      </c>
      <c r="I2009" s="572" t="s">
        <v>534</v>
      </c>
      <c r="J2009" s="573" t="s">
        <v>92</v>
      </c>
      <c r="K2009" s="574" t="s">
        <v>93</v>
      </c>
      <c r="L2009" s="575" t="s">
        <v>92</v>
      </c>
      <c r="M2009" s="575" t="s">
        <v>92</v>
      </c>
      <c r="N2009" s="576"/>
      <c r="O2009" s="577">
        <v>5.8000000000000003E-2</v>
      </c>
      <c r="P2009" s="578">
        <v>0</v>
      </c>
      <c r="Q2009" s="579">
        <v>0</v>
      </c>
      <c r="R2009" s="580">
        <v>2.0230400000000003E-2</v>
      </c>
    </row>
    <row r="2010" spans="1:18" s="306" customFormat="1" ht="12.75" customHeight="1" x14ac:dyDescent="0.25">
      <c r="A2010" s="565">
        <v>68509</v>
      </c>
      <c r="B2010" s="566" t="s">
        <v>4136</v>
      </c>
      <c r="C2010" s="567"/>
      <c r="D2010" s="568" t="s">
        <v>3791</v>
      </c>
      <c r="E2010" s="569" t="s">
        <v>900</v>
      </c>
      <c r="F2010" s="570" t="s">
        <v>901</v>
      </c>
      <c r="G2010" s="570"/>
      <c r="H2010" s="571">
        <v>43808</v>
      </c>
      <c r="I2010" s="572" t="s">
        <v>537</v>
      </c>
      <c r="J2010" s="573" t="s">
        <v>105</v>
      </c>
      <c r="K2010" s="574" t="s">
        <v>84</v>
      </c>
      <c r="L2010" s="575" t="s">
        <v>163</v>
      </c>
      <c r="M2010" s="575" t="s">
        <v>107</v>
      </c>
      <c r="N2010" s="576"/>
      <c r="O2010" s="577">
        <v>8.2000000000000003E-2</v>
      </c>
      <c r="P2010" s="578">
        <v>0</v>
      </c>
      <c r="Q2010" s="579">
        <v>0</v>
      </c>
      <c r="R2010" s="580">
        <v>0</v>
      </c>
    </row>
    <row r="2011" spans="1:18" s="306" customFormat="1" ht="12.75" customHeight="1" x14ac:dyDescent="0.25">
      <c r="A2011" s="565">
        <v>68510</v>
      </c>
      <c r="B2011" s="566" t="s">
        <v>3692</v>
      </c>
      <c r="C2011" s="567"/>
      <c r="D2011" s="568" t="s">
        <v>3791</v>
      </c>
      <c r="E2011" s="569" t="s">
        <v>900</v>
      </c>
      <c r="F2011" s="570" t="s">
        <v>901</v>
      </c>
      <c r="G2011" s="570"/>
      <c r="H2011" s="571">
        <v>43809</v>
      </c>
      <c r="I2011" s="572" t="s">
        <v>534</v>
      </c>
      <c r="J2011" s="573" t="s">
        <v>92</v>
      </c>
      <c r="K2011" s="574" t="s">
        <v>93</v>
      </c>
      <c r="L2011" s="575" t="s">
        <v>92</v>
      </c>
      <c r="M2011" s="575" t="s">
        <v>92</v>
      </c>
      <c r="N2011" s="576"/>
      <c r="O2011" s="577">
        <v>0.06</v>
      </c>
      <c r="P2011" s="578">
        <v>0</v>
      </c>
      <c r="Q2011" s="579">
        <v>0</v>
      </c>
      <c r="R2011" s="580">
        <v>2.0927999999999999E-2</v>
      </c>
    </row>
    <row r="2012" spans="1:18" s="306" customFormat="1" ht="12.75" customHeight="1" x14ac:dyDescent="0.25">
      <c r="A2012" s="565">
        <v>68523</v>
      </c>
      <c r="B2012" s="566" t="s">
        <v>3693</v>
      </c>
      <c r="C2012" s="567"/>
      <c r="D2012" s="568" t="s">
        <v>3791</v>
      </c>
      <c r="E2012" s="569" t="s">
        <v>900</v>
      </c>
      <c r="F2012" s="570" t="s">
        <v>901</v>
      </c>
      <c r="G2012" s="570"/>
      <c r="H2012" s="571">
        <v>43924</v>
      </c>
      <c r="I2012" s="572" t="s">
        <v>3694</v>
      </c>
      <c r="J2012" s="573" t="s">
        <v>105</v>
      </c>
      <c r="K2012" s="574" t="s">
        <v>124</v>
      </c>
      <c r="L2012" s="575" t="s">
        <v>106</v>
      </c>
      <c r="M2012" s="575" t="s">
        <v>107</v>
      </c>
      <c r="N2012" s="576"/>
      <c r="O2012" s="577">
        <v>3.15</v>
      </c>
      <c r="P2012" s="578">
        <v>0</v>
      </c>
      <c r="Q2012" s="579">
        <v>0</v>
      </c>
      <c r="R2012" s="580">
        <v>1.0987199999999999</v>
      </c>
    </row>
    <row r="2013" spans="1:18" s="306" customFormat="1" ht="12.75" customHeight="1" x14ac:dyDescent="0.25">
      <c r="A2013" s="565">
        <v>68524</v>
      </c>
      <c r="B2013" s="566" t="s">
        <v>3695</v>
      </c>
      <c r="C2013" s="567"/>
      <c r="D2013" s="568" t="s">
        <v>3791</v>
      </c>
      <c r="E2013" s="569" t="s">
        <v>900</v>
      </c>
      <c r="F2013" s="570" t="s">
        <v>901</v>
      </c>
      <c r="G2013" s="570"/>
      <c r="H2013" s="571">
        <v>43924</v>
      </c>
      <c r="I2013" s="572" t="s">
        <v>3694</v>
      </c>
      <c r="J2013" s="573" t="s">
        <v>105</v>
      </c>
      <c r="K2013" s="574" t="s">
        <v>124</v>
      </c>
      <c r="L2013" s="575" t="s">
        <v>106</v>
      </c>
      <c r="M2013" s="575" t="s">
        <v>107</v>
      </c>
      <c r="N2013" s="576"/>
      <c r="O2013" s="577">
        <v>4.8899999999999997</v>
      </c>
      <c r="P2013" s="578">
        <v>0</v>
      </c>
      <c r="Q2013" s="579">
        <v>0</v>
      </c>
      <c r="R2013" s="580">
        <v>1.7056319999999998</v>
      </c>
    </row>
    <row r="2014" spans="1:18" s="306" customFormat="1" ht="12.75" customHeight="1" x14ac:dyDescent="0.25">
      <c r="A2014" s="565">
        <v>68528</v>
      </c>
      <c r="B2014" s="566" t="s">
        <v>3696</v>
      </c>
      <c r="C2014" s="567">
        <v>40621</v>
      </c>
      <c r="D2014" s="568" t="s">
        <v>2774</v>
      </c>
      <c r="E2014" s="569" t="s">
        <v>900</v>
      </c>
      <c r="F2014" s="570" t="s">
        <v>901</v>
      </c>
      <c r="G2014" s="570"/>
      <c r="H2014" s="571">
        <v>43811</v>
      </c>
      <c r="I2014" s="572" t="s">
        <v>162</v>
      </c>
      <c r="J2014" s="573" t="s">
        <v>105</v>
      </c>
      <c r="K2014" s="574" t="s">
        <v>218</v>
      </c>
      <c r="L2014" s="575" t="s">
        <v>106</v>
      </c>
      <c r="M2014" s="575" t="s">
        <v>107</v>
      </c>
      <c r="N2014" s="576"/>
      <c r="O2014" s="577">
        <v>3.48</v>
      </c>
      <c r="P2014" s="578">
        <v>0</v>
      </c>
      <c r="Q2014" s="579">
        <v>0</v>
      </c>
      <c r="R2014" s="580">
        <v>1.213824</v>
      </c>
    </row>
    <row r="2015" spans="1:18" s="306" customFormat="1" ht="12.75" customHeight="1" x14ac:dyDescent="0.25">
      <c r="A2015" s="565">
        <v>68534</v>
      </c>
      <c r="B2015" s="566" t="s">
        <v>3697</v>
      </c>
      <c r="C2015" s="567"/>
      <c r="D2015" s="568" t="s">
        <v>3791</v>
      </c>
      <c r="E2015" s="569" t="s">
        <v>900</v>
      </c>
      <c r="F2015" s="570" t="s">
        <v>901</v>
      </c>
      <c r="G2015" s="570"/>
      <c r="H2015" s="571">
        <v>43818</v>
      </c>
      <c r="I2015" s="572" t="s">
        <v>537</v>
      </c>
      <c r="J2015" s="573" t="s">
        <v>105</v>
      </c>
      <c r="K2015" s="574" t="s">
        <v>128</v>
      </c>
      <c r="L2015" s="575" t="s">
        <v>260</v>
      </c>
      <c r="M2015" s="575" t="s">
        <v>261</v>
      </c>
      <c r="N2015" s="576"/>
      <c r="O2015" s="577">
        <v>7.6999999999999999E-2</v>
      </c>
      <c r="P2015" s="578">
        <v>0</v>
      </c>
      <c r="Q2015" s="579">
        <v>0</v>
      </c>
      <c r="R2015" s="580">
        <v>2.6857599999999999E-2</v>
      </c>
    </row>
    <row r="2016" spans="1:18" s="306" customFormat="1" ht="12.75" customHeight="1" x14ac:dyDescent="0.25">
      <c r="A2016" s="565">
        <v>68537</v>
      </c>
      <c r="B2016" s="566" t="s">
        <v>3698</v>
      </c>
      <c r="C2016" s="567"/>
      <c r="D2016" s="568" t="s">
        <v>3791</v>
      </c>
      <c r="E2016" s="569" t="s">
        <v>900</v>
      </c>
      <c r="F2016" s="570" t="s">
        <v>901</v>
      </c>
      <c r="G2016" s="570"/>
      <c r="H2016" s="571">
        <v>43818</v>
      </c>
      <c r="I2016" s="572" t="s">
        <v>534</v>
      </c>
      <c r="J2016" s="573" t="s">
        <v>92</v>
      </c>
      <c r="K2016" s="574" t="s">
        <v>102</v>
      </c>
      <c r="L2016" s="575" t="s">
        <v>92</v>
      </c>
      <c r="M2016" s="575" t="s">
        <v>92</v>
      </c>
      <c r="N2016" s="576"/>
      <c r="O2016" s="577">
        <v>3.4000000000000002E-2</v>
      </c>
      <c r="P2016" s="578">
        <v>0</v>
      </c>
      <c r="Q2016" s="579">
        <v>0</v>
      </c>
      <c r="R2016" s="580">
        <v>1.18592E-2</v>
      </c>
    </row>
    <row r="2017" spans="1:18" s="306" customFormat="1" ht="12.75" customHeight="1" x14ac:dyDescent="0.25">
      <c r="A2017" s="565">
        <v>68538</v>
      </c>
      <c r="B2017" s="566" t="s">
        <v>3699</v>
      </c>
      <c r="C2017" s="567"/>
      <c r="D2017" s="568" t="s">
        <v>3791</v>
      </c>
      <c r="E2017" s="569" t="s">
        <v>900</v>
      </c>
      <c r="F2017" s="570" t="s">
        <v>901</v>
      </c>
      <c r="G2017" s="570"/>
      <c r="H2017" s="571">
        <v>43818</v>
      </c>
      <c r="I2017" s="572" t="s">
        <v>537</v>
      </c>
      <c r="J2017" s="573" t="s">
        <v>105</v>
      </c>
      <c r="K2017" s="574" t="s">
        <v>84</v>
      </c>
      <c r="L2017" s="575" t="s">
        <v>163</v>
      </c>
      <c r="M2017" s="575" t="s">
        <v>107</v>
      </c>
      <c r="N2017" s="576"/>
      <c r="O2017" s="577">
        <v>0.186</v>
      </c>
      <c r="P2017" s="578">
        <v>0</v>
      </c>
      <c r="Q2017" s="579">
        <v>0</v>
      </c>
      <c r="R2017" s="580">
        <v>6.4876799999999998E-2</v>
      </c>
    </row>
    <row r="2018" spans="1:18" s="306" customFormat="1" ht="12.75" customHeight="1" x14ac:dyDescent="0.25">
      <c r="A2018" s="565">
        <v>68544</v>
      </c>
      <c r="B2018" s="566" t="s">
        <v>3700</v>
      </c>
      <c r="C2018" s="567"/>
      <c r="D2018" s="568" t="s">
        <v>3791</v>
      </c>
      <c r="E2018" s="569" t="s">
        <v>900</v>
      </c>
      <c r="F2018" s="570" t="s">
        <v>901</v>
      </c>
      <c r="G2018" s="570"/>
      <c r="H2018" s="571">
        <v>43826</v>
      </c>
      <c r="I2018" s="572" t="s">
        <v>537</v>
      </c>
      <c r="J2018" s="573" t="s">
        <v>105</v>
      </c>
      <c r="K2018" s="574" t="s">
        <v>128</v>
      </c>
      <c r="L2018" s="575" t="s">
        <v>260</v>
      </c>
      <c r="M2018" s="575" t="s">
        <v>261</v>
      </c>
      <c r="N2018" s="576"/>
      <c r="O2018" s="577">
        <v>0.113</v>
      </c>
      <c r="P2018" s="578">
        <v>0</v>
      </c>
      <c r="Q2018" s="579">
        <v>0</v>
      </c>
      <c r="R2018" s="580">
        <v>3.9414400000000002E-2</v>
      </c>
    </row>
    <row r="2019" spans="1:18" s="306" customFormat="1" ht="12.75" customHeight="1" x14ac:dyDescent="0.25">
      <c r="A2019" s="565">
        <v>68547</v>
      </c>
      <c r="B2019" s="566" t="s">
        <v>3701</v>
      </c>
      <c r="C2019" s="567"/>
      <c r="D2019" s="568" t="s">
        <v>3791</v>
      </c>
      <c r="E2019" s="569" t="s">
        <v>900</v>
      </c>
      <c r="F2019" s="570" t="s">
        <v>901</v>
      </c>
      <c r="G2019" s="570"/>
      <c r="H2019" s="571">
        <v>43822</v>
      </c>
      <c r="I2019" s="572" t="s">
        <v>537</v>
      </c>
      <c r="J2019" s="573" t="s">
        <v>105</v>
      </c>
      <c r="K2019" s="574" t="s">
        <v>131</v>
      </c>
      <c r="L2019" s="575" t="s">
        <v>195</v>
      </c>
      <c r="M2019" s="575" t="s">
        <v>195</v>
      </c>
      <c r="N2019" s="576"/>
      <c r="O2019" s="577">
        <v>1</v>
      </c>
      <c r="P2019" s="578">
        <v>0</v>
      </c>
      <c r="Q2019" s="579">
        <v>0</v>
      </c>
      <c r="R2019" s="580">
        <v>0.3488</v>
      </c>
    </row>
    <row r="2020" spans="1:18" s="306" customFormat="1" ht="12.75" customHeight="1" x14ac:dyDescent="0.25">
      <c r="A2020" s="565">
        <v>68548</v>
      </c>
      <c r="B2020" s="566" t="s">
        <v>3702</v>
      </c>
      <c r="C2020" s="567"/>
      <c r="D2020" s="568" t="s">
        <v>3791</v>
      </c>
      <c r="E2020" s="569" t="s">
        <v>900</v>
      </c>
      <c r="F2020" s="570" t="s">
        <v>901</v>
      </c>
      <c r="G2020" s="570"/>
      <c r="H2020" s="571">
        <v>43822</v>
      </c>
      <c r="I2020" s="572" t="s">
        <v>537</v>
      </c>
      <c r="J2020" s="573" t="s">
        <v>105</v>
      </c>
      <c r="K2020" s="574" t="s">
        <v>84</v>
      </c>
      <c r="L2020" s="575" t="s">
        <v>260</v>
      </c>
      <c r="M2020" s="575" t="s">
        <v>261</v>
      </c>
      <c r="N2020" s="576"/>
      <c r="O2020" s="577">
        <v>0.12</v>
      </c>
      <c r="P2020" s="578">
        <v>0</v>
      </c>
      <c r="Q2020" s="579">
        <v>0</v>
      </c>
      <c r="R2020" s="580">
        <v>4.1855999999999997E-2</v>
      </c>
    </row>
    <row r="2021" spans="1:18" s="306" customFormat="1" ht="12.75" customHeight="1" x14ac:dyDescent="0.25">
      <c r="A2021" s="565">
        <v>68553</v>
      </c>
      <c r="B2021" s="566" t="s">
        <v>3703</v>
      </c>
      <c r="C2021" s="567"/>
      <c r="D2021" s="568" t="s">
        <v>3791</v>
      </c>
      <c r="E2021" s="569" t="s">
        <v>900</v>
      </c>
      <c r="F2021" s="570" t="s">
        <v>901</v>
      </c>
      <c r="G2021" s="570"/>
      <c r="H2021" s="571">
        <v>43822</v>
      </c>
      <c r="I2021" s="572" t="s">
        <v>537</v>
      </c>
      <c r="J2021" s="573" t="s">
        <v>105</v>
      </c>
      <c r="K2021" s="574" t="s">
        <v>140</v>
      </c>
      <c r="L2021" s="575" t="s">
        <v>195</v>
      </c>
      <c r="M2021" s="575" t="s">
        <v>195</v>
      </c>
      <c r="N2021" s="576"/>
      <c r="O2021" s="577">
        <v>4.95</v>
      </c>
      <c r="P2021" s="578">
        <v>0</v>
      </c>
      <c r="Q2021" s="579">
        <v>0</v>
      </c>
      <c r="R2021" s="580">
        <v>1.7265600000000001</v>
      </c>
    </row>
    <row r="2022" spans="1:18" s="306" customFormat="1" ht="12.75" customHeight="1" x14ac:dyDescent="0.25">
      <c r="A2022" s="565">
        <v>68554</v>
      </c>
      <c r="B2022" s="566" t="s">
        <v>3704</v>
      </c>
      <c r="C2022" s="567"/>
      <c r="D2022" s="568" t="s">
        <v>3791</v>
      </c>
      <c r="E2022" s="569" t="s">
        <v>900</v>
      </c>
      <c r="F2022" s="570" t="s">
        <v>901</v>
      </c>
      <c r="G2022" s="570"/>
      <c r="H2022" s="571">
        <v>43829</v>
      </c>
      <c r="I2022" s="572" t="s">
        <v>534</v>
      </c>
      <c r="J2022" s="573" t="s">
        <v>92</v>
      </c>
      <c r="K2022" s="574" t="s">
        <v>128</v>
      </c>
      <c r="L2022" s="575" t="s">
        <v>92</v>
      </c>
      <c r="M2022" s="575" t="s">
        <v>92</v>
      </c>
      <c r="N2022" s="576"/>
      <c r="O2022" s="577">
        <v>0.78</v>
      </c>
      <c r="P2022" s="578">
        <v>0</v>
      </c>
      <c r="Q2022" s="579">
        <v>0</v>
      </c>
      <c r="R2022" s="580">
        <v>0.27206400000000003</v>
      </c>
    </row>
    <row r="2023" spans="1:18" s="306" customFormat="1" ht="12.75" customHeight="1" x14ac:dyDescent="0.25">
      <c r="A2023" s="565">
        <v>68556</v>
      </c>
      <c r="B2023" s="566" t="s">
        <v>4137</v>
      </c>
      <c r="C2023" s="567"/>
      <c r="D2023" s="568" t="s">
        <v>3791</v>
      </c>
      <c r="E2023" s="569" t="s">
        <v>900</v>
      </c>
      <c r="F2023" s="570" t="s">
        <v>901</v>
      </c>
      <c r="G2023" s="570"/>
      <c r="H2023" s="571">
        <v>43822</v>
      </c>
      <c r="I2023" s="572" t="s">
        <v>537</v>
      </c>
      <c r="J2023" s="573" t="s">
        <v>105</v>
      </c>
      <c r="K2023" s="574" t="s">
        <v>128</v>
      </c>
      <c r="L2023" s="575" t="s">
        <v>260</v>
      </c>
      <c r="M2023" s="575" t="s">
        <v>261</v>
      </c>
      <c r="N2023" s="576"/>
      <c r="O2023" s="577">
        <v>3.2</v>
      </c>
      <c r="P2023" s="578">
        <v>0</v>
      </c>
      <c r="Q2023" s="579">
        <v>0</v>
      </c>
      <c r="R2023" s="580">
        <v>0</v>
      </c>
    </row>
    <row r="2024" spans="1:18" s="306" customFormat="1" ht="12.75" customHeight="1" x14ac:dyDescent="0.25">
      <c r="A2024" s="565">
        <v>68557</v>
      </c>
      <c r="B2024" s="566" t="s">
        <v>3705</v>
      </c>
      <c r="C2024" s="567"/>
      <c r="D2024" s="568" t="s">
        <v>3791</v>
      </c>
      <c r="E2024" s="569" t="s">
        <v>900</v>
      </c>
      <c r="F2024" s="570" t="s">
        <v>901</v>
      </c>
      <c r="G2024" s="570"/>
      <c r="H2024" s="571">
        <v>43830</v>
      </c>
      <c r="I2024" s="572" t="s">
        <v>537</v>
      </c>
      <c r="J2024" s="573" t="s">
        <v>105</v>
      </c>
      <c r="K2024" s="574" t="s">
        <v>128</v>
      </c>
      <c r="L2024" s="575" t="s">
        <v>163</v>
      </c>
      <c r="M2024" s="575" t="s">
        <v>83</v>
      </c>
      <c r="N2024" s="576"/>
      <c r="O2024" s="577">
        <v>0.4</v>
      </c>
      <c r="P2024" s="578">
        <v>0</v>
      </c>
      <c r="Q2024" s="579">
        <v>0</v>
      </c>
      <c r="R2024" s="580">
        <v>0.13952000000000001</v>
      </c>
    </row>
    <row r="2025" spans="1:18" s="306" customFormat="1" ht="12.75" customHeight="1" x14ac:dyDescent="0.25">
      <c r="A2025" s="565">
        <v>68558</v>
      </c>
      <c r="B2025" s="566" t="s">
        <v>3706</v>
      </c>
      <c r="C2025" s="567"/>
      <c r="D2025" s="568" t="s">
        <v>3791</v>
      </c>
      <c r="E2025" s="569" t="s">
        <v>900</v>
      </c>
      <c r="F2025" s="570" t="s">
        <v>901</v>
      </c>
      <c r="G2025" s="570"/>
      <c r="H2025" s="571">
        <v>43830</v>
      </c>
      <c r="I2025" s="572" t="s">
        <v>537</v>
      </c>
      <c r="J2025" s="573" t="s">
        <v>105</v>
      </c>
      <c r="K2025" s="574" t="s">
        <v>84</v>
      </c>
      <c r="L2025" s="575" t="s">
        <v>163</v>
      </c>
      <c r="M2025" s="575" t="s">
        <v>107</v>
      </c>
      <c r="N2025" s="576"/>
      <c r="O2025" s="577">
        <v>0.25</v>
      </c>
      <c r="P2025" s="578">
        <v>0</v>
      </c>
      <c r="Q2025" s="579">
        <v>0</v>
      </c>
      <c r="R2025" s="580">
        <v>8.72E-2</v>
      </c>
    </row>
    <row r="2026" spans="1:18" s="306" customFormat="1" ht="12.75" customHeight="1" x14ac:dyDescent="0.25">
      <c r="A2026" s="565">
        <v>68559</v>
      </c>
      <c r="B2026" s="566" t="s">
        <v>3707</v>
      </c>
      <c r="C2026" s="567"/>
      <c r="D2026" s="568" t="s">
        <v>3791</v>
      </c>
      <c r="E2026" s="569" t="s">
        <v>900</v>
      </c>
      <c r="F2026" s="570" t="s">
        <v>901</v>
      </c>
      <c r="G2026" s="570"/>
      <c r="H2026" s="571">
        <v>43829</v>
      </c>
      <c r="I2026" s="572" t="s">
        <v>534</v>
      </c>
      <c r="J2026" s="573" t="s">
        <v>92</v>
      </c>
      <c r="K2026" s="574" t="s">
        <v>128</v>
      </c>
      <c r="L2026" s="575" t="s">
        <v>92</v>
      </c>
      <c r="M2026" s="575" t="s">
        <v>92</v>
      </c>
      <c r="N2026" s="576"/>
      <c r="O2026" s="577">
        <v>0.2</v>
      </c>
      <c r="P2026" s="578">
        <v>0</v>
      </c>
      <c r="Q2026" s="579">
        <v>0</v>
      </c>
      <c r="R2026" s="580">
        <v>6.9760000000000003E-2</v>
      </c>
    </row>
    <row r="2027" spans="1:18" s="306" customFormat="1" ht="12.75" customHeight="1" x14ac:dyDescent="0.25">
      <c r="A2027" s="565">
        <v>68560</v>
      </c>
      <c r="B2027" s="566" t="s">
        <v>3708</v>
      </c>
      <c r="C2027" s="567"/>
      <c r="D2027" s="568" t="s">
        <v>3791</v>
      </c>
      <c r="E2027" s="569" t="s">
        <v>900</v>
      </c>
      <c r="F2027" s="570" t="s">
        <v>901</v>
      </c>
      <c r="G2027" s="570"/>
      <c r="H2027" s="571">
        <v>43830</v>
      </c>
      <c r="I2027" s="572" t="s">
        <v>534</v>
      </c>
      <c r="J2027" s="573" t="s">
        <v>92</v>
      </c>
      <c r="K2027" s="574" t="s">
        <v>93</v>
      </c>
      <c r="L2027" s="575" t="s">
        <v>92</v>
      </c>
      <c r="M2027" s="575" t="s">
        <v>92</v>
      </c>
      <c r="N2027" s="576"/>
      <c r="O2027" s="577">
        <v>0.72</v>
      </c>
      <c r="P2027" s="578">
        <v>0</v>
      </c>
      <c r="Q2027" s="579">
        <v>0</v>
      </c>
      <c r="R2027" s="580">
        <v>0.25113599999999997</v>
      </c>
    </row>
    <row r="2028" spans="1:18" s="306" customFormat="1" ht="12.75" customHeight="1" x14ac:dyDescent="0.25">
      <c r="A2028" s="565">
        <v>68561</v>
      </c>
      <c r="B2028" s="566" t="s">
        <v>3709</v>
      </c>
      <c r="C2028" s="567"/>
      <c r="D2028" s="568" t="s">
        <v>3791</v>
      </c>
      <c r="E2028" s="569" t="s">
        <v>900</v>
      </c>
      <c r="F2028" s="570" t="s">
        <v>901</v>
      </c>
      <c r="G2028" s="570"/>
      <c r="H2028" s="571">
        <v>43830</v>
      </c>
      <c r="I2028" s="572" t="s">
        <v>537</v>
      </c>
      <c r="J2028" s="573" t="s">
        <v>105</v>
      </c>
      <c r="K2028" s="574" t="s">
        <v>362</v>
      </c>
      <c r="L2028" s="575" t="s">
        <v>106</v>
      </c>
      <c r="M2028" s="575" t="s">
        <v>107</v>
      </c>
      <c r="N2028" s="576"/>
      <c r="O2028" s="577">
        <v>4.32</v>
      </c>
      <c r="P2028" s="578">
        <v>0</v>
      </c>
      <c r="Q2028" s="579">
        <v>0</v>
      </c>
      <c r="R2028" s="580">
        <v>1.5068160000000002</v>
      </c>
    </row>
    <row r="2029" spans="1:18" s="306" customFormat="1" ht="12.75" customHeight="1" x14ac:dyDescent="0.25">
      <c r="A2029" s="565">
        <v>68562</v>
      </c>
      <c r="B2029" s="566" t="s">
        <v>3710</v>
      </c>
      <c r="C2029" s="567"/>
      <c r="D2029" s="568" t="s">
        <v>3791</v>
      </c>
      <c r="E2029" s="569" t="s">
        <v>900</v>
      </c>
      <c r="F2029" s="570" t="s">
        <v>901</v>
      </c>
      <c r="G2029" s="570"/>
      <c r="H2029" s="571">
        <v>43844</v>
      </c>
      <c r="I2029" s="572" t="s">
        <v>537</v>
      </c>
      <c r="J2029" s="573" t="s">
        <v>105</v>
      </c>
      <c r="K2029" s="574" t="s">
        <v>124</v>
      </c>
      <c r="L2029" s="575" t="s">
        <v>106</v>
      </c>
      <c r="M2029" s="575" t="s">
        <v>107</v>
      </c>
      <c r="N2029" s="576"/>
      <c r="O2029" s="577">
        <v>0.2</v>
      </c>
      <c r="P2029" s="578">
        <v>0</v>
      </c>
      <c r="Q2029" s="579">
        <v>0</v>
      </c>
      <c r="R2029" s="580">
        <v>6.9760000000000003E-2</v>
      </c>
    </row>
    <row r="2030" spans="1:18" s="306" customFormat="1" ht="12.75" customHeight="1" x14ac:dyDescent="0.25">
      <c r="A2030" s="565">
        <v>68563</v>
      </c>
      <c r="B2030" s="566" t="s">
        <v>3711</v>
      </c>
      <c r="C2030" s="567"/>
      <c r="D2030" s="568" t="s">
        <v>3791</v>
      </c>
      <c r="E2030" s="569" t="s">
        <v>900</v>
      </c>
      <c r="F2030" s="570" t="s">
        <v>901</v>
      </c>
      <c r="G2030" s="570"/>
      <c r="H2030" s="571">
        <v>43833</v>
      </c>
      <c r="I2030" s="572" t="s">
        <v>537</v>
      </c>
      <c r="J2030" s="573" t="s">
        <v>105</v>
      </c>
      <c r="K2030" s="574" t="s">
        <v>128</v>
      </c>
      <c r="L2030" s="575" t="s">
        <v>260</v>
      </c>
      <c r="M2030" s="575" t="s">
        <v>261</v>
      </c>
      <c r="N2030" s="576"/>
      <c r="O2030" s="577">
        <v>0.25</v>
      </c>
      <c r="P2030" s="578">
        <v>0</v>
      </c>
      <c r="Q2030" s="579">
        <v>0</v>
      </c>
      <c r="R2030" s="580">
        <v>8.72E-2</v>
      </c>
    </row>
    <row r="2031" spans="1:18" s="306" customFormat="1" ht="12.75" customHeight="1" x14ac:dyDescent="0.25">
      <c r="A2031" s="565">
        <v>68564</v>
      </c>
      <c r="B2031" s="566" t="s">
        <v>3712</v>
      </c>
      <c r="C2031" s="567"/>
      <c r="D2031" s="568" t="s">
        <v>3791</v>
      </c>
      <c r="E2031" s="569" t="s">
        <v>900</v>
      </c>
      <c r="F2031" s="570" t="s">
        <v>901</v>
      </c>
      <c r="G2031" s="570"/>
      <c r="H2031" s="571">
        <v>43837</v>
      </c>
      <c r="I2031" s="572" t="s">
        <v>537</v>
      </c>
      <c r="J2031" s="573" t="s">
        <v>105</v>
      </c>
      <c r="K2031" s="574" t="s">
        <v>179</v>
      </c>
      <c r="L2031" s="575" t="s">
        <v>195</v>
      </c>
      <c r="M2031" s="575" t="s">
        <v>195</v>
      </c>
      <c r="N2031" s="576"/>
      <c r="O2031" s="577">
        <v>0.25</v>
      </c>
      <c r="P2031" s="578">
        <v>0</v>
      </c>
      <c r="Q2031" s="579">
        <v>0</v>
      </c>
      <c r="R2031" s="580">
        <v>8.72E-2</v>
      </c>
    </row>
    <row r="2032" spans="1:18" s="306" customFormat="1" ht="12.75" customHeight="1" x14ac:dyDescent="0.25">
      <c r="A2032" s="565">
        <v>68565</v>
      </c>
      <c r="B2032" s="566" t="s">
        <v>3713</v>
      </c>
      <c r="C2032" s="567"/>
      <c r="D2032" s="568" t="s">
        <v>3791</v>
      </c>
      <c r="E2032" s="569" t="s">
        <v>900</v>
      </c>
      <c r="F2032" s="570" t="s">
        <v>901</v>
      </c>
      <c r="G2032" s="570"/>
      <c r="H2032" s="571">
        <v>43837</v>
      </c>
      <c r="I2032" s="572" t="s">
        <v>537</v>
      </c>
      <c r="J2032" s="573" t="s">
        <v>105</v>
      </c>
      <c r="K2032" s="574" t="s">
        <v>124</v>
      </c>
      <c r="L2032" s="575" t="s">
        <v>163</v>
      </c>
      <c r="M2032" s="575" t="s">
        <v>107</v>
      </c>
      <c r="N2032" s="576"/>
      <c r="O2032" s="577">
        <v>0.46700000000000003</v>
      </c>
      <c r="P2032" s="578">
        <v>0</v>
      </c>
      <c r="Q2032" s="579">
        <v>0</v>
      </c>
      <c r="R2032" s="580">
        <v>0.1628896</v>
      </c>
    </row>
    <row r="2033" spans="1:18" s="306" customFormat="1" ht="12.75" customHeight="1" x14ac:dyDescent="0.25">
      <c r="A2033" s="565">
        <v>68566</v>
      </c>
      <c r="B2033" s="566" t="s">
        <v>3714</v>
      </c>
      <c r="C2033" s="567"/>
      <c r="D2033" s="568" t="s">
        <v>3791</v>
      </c>
      <c r="E2033" s="569" t="s">
        <v>900</v>
      </c>
      <c r="F2033" s="570" t="s">
        <v>901</v>
      </c>
      <c r="G2033" s="570"/>
      <c r="H2033" s="571">
        <v>43833</v>
      </c>
      <c r="I2033" s="572" t="s">
        <v>534</v>
      </c>
      <c r="J2033" s="573" t="s">
        <v>92</v>
      </c>
      <c r="K2033" s="574" t="s">
        <v>102</v>
      </c>
      <c r="L2033" s="575" t="s">
        <v>92</v>
      </c>
      <c r="M2033" s="575" t="s">
        <v>92</v>
      </c>
      <c r="N2033" s="576"/>
      <c r="O2033" s="577">
        <v>1.75</v>
      </c>
      <c r="P2033" s="578">
        <v>0</v>
      </c>
      <c r="Q2033" s="579">
        <v>0</v>
      </c>
      <c r="R2033" s="580">
        <v>0.61040000000000005</v>
      </c>
    </row>
    <row r="2034" spans="1:18" s="306" customFormat="1" ht="12.75" customHeight="1" x14ac:dyDescent="0.25">
      <c r="A2034" s="565">
        <v>68568</v>
      </c>
      <c r="B2034" s="566" t="s">
        <v>3715</v>
      </c>
      <c r="C2034" s="567"/>
      <c r="D2034" s="568" t="s">
        <v>3791</v>
      </c>
      <c r="E2034" s="569" t="s">
        <v>900</v>
      </c>
      <c r="F2034" s="570" t="s">
        <v>901</v>
      </c>
      <c r="G2034" s="570"/>
      <c r="H2034" s="571">
        <v>43837</v>
      </c>
      <c r="I2034" s="572" t="s">
        <v>534</v>
      </c>
      <c r="J2034" s="573" t="s">
        <v>92</v>
      </c>
      <c r="K2034" s="574" t="s">
        <v>128</v>
      </c>
      <c r="L2034" s="575" t="s">
        <v>92</v>
      </c>
      <c r="M2034" s="575" t="s">
        <v>92</v>
      </c>
      <c r="N2034" s="576"/>
      <c r="O2034" s="577">
        <v>1.25</v>
      </c>
      <c r="P2034" s="578">
        <v>0</v>
      </c>
      <c r="Q2034" s="579">
        <v>0</v>
      </c>
      <c r="R2034" s="580">
        <v>0.436</v>
      </c>
    </row>
    <row r="2035" spans="1:18" s="306" customFormat="1" ht="12.75" customHeight="1" x14ac:dyDescent="0.25">
      <c r="A2035" s="565">
        <v>68569</v>
      </c>
      <c r="B2035" s="566" t="s">
        <v>3716</v>
      </c>
      <c r="C2035" s="567"/>
      <c r="D2035" s="568" t="s">
        <v>3791</v>
      </c>
      <c r="E2035" s="569" t="s">
        <v>900</v>
      </c>
      <c r="F2035" s="570" t="s">
        <v>901</v>
      </c>
      <c r="G2035" s="570"/>
      <c r="H2035" s="571">
        <v>43840</v>
      </c>
      <c r="I2035" s="572" t="s">
        <v>534</v>
      </c>
      <c r="J2035" s="573" t="s">
        <v>92</v>
      </c>
      <c r="K2035" s="574" t="s">
        <v>128</v>
      </c>
      <c r="L2035" s="575" t="s">
        <v>92</v>
      </c>
      <c r="M2035" s="575" t="s">
        <v>92</v>
      </c>
      <c r="N2035" s="576"/>
      <c r="O2035" s="577">
        <v>0.72</v>
      </c>
      <c r="P2035" s="578">
        <v>0</v>
      </c>
      <c r="Q2035" s="579">
        <v>0</v>
      </c>
      <c r="R2035" s="580">
        <v>0.25113599999999997</v>
      </c>
    </row>
    <row r="2036" spans="1:18" s="306" customFormat="1" ht="12.75" customHeight="1" x14ac:dyDescent="0.25">
      <c r="A2036" s="565">
        <v>68571</v>
      </c>
      <c r="B2036" s="566" t="s">
        <v>3717</v>
      </c>
      <c r="C2036" s="567"/>
      <c r="D2036" s="568" t="s">
        <v>3791</v>
      </c>
      <c r="E2036" s="569" t="s">
        <v>900</v>
      </c>
      <c r="F2036" s="570" t="s">
        <v>901</v>
      </c>
      <c r="G2036" s="570"/>
      <c r="H2036" s="571">
        <v>43844</v>
      </c>
      <c r="I2036" s="572" t="s">
        <v>537</v>
      </c>
      <c r="J2036" s="573" t="s">
        <v>105</v>
      </c>
      <c r="K2036" s="574" t="s">
        <v>362</v>
      </c>
      <c r="L2036" s="575" t="s">
        <v>106</v>
      </c>
      <c r="M2036" s="575" t="s">
        <v>107</v>
      </c>
      <c r="N2036" s="576"/>
      <c r="O2036" s="577">
        <v>0.498</v>
      </c>
      <c r="P2036" s="578">
        <v>0</v>
      </c>
      <c r="Q2036" s="579">
        <v>0</v>
      </c>
      <c r="R2036" s="580">
        <v>0.17370240000000001</v>
      </c>
    </row>
    <row r="2037" spans="1:18" s="306" customFormat="1" ht="12.75" customHeight="1" x14ac:dyDescent="0.25">
      <c r="A2037" s="565">
        <v>68572</v>
      </c>
      <c r="B2037" s="566" t="s">
        <v>3718</v>
      </c>
      <c r="C2037" s="567"/>
      <c r="D2037" s="568" t="s">
        <v>3791</v>
      </c>
      <c r="E2037" s="569" t="s">
        <v>900</v>
      </c>
      <c r="F2037" s="570" t="s">
        <v>901</v>
      </c>
      <c r="G2037" s="570"/>
      <c r="H2037" s="571">
        <v>43844</v>
      </c>
      <c r="I2037" s="572" t="s">
        <v>534</v>
      </c>
      <c r="J2037" s="573" t="s">
        <v>92</v>
      </c>
      <c r="K2037" s="574" t="s">
        <v>128</v>
      </c>
      <c r="L2037" s="575" t="s">
        <v>92</v>
      </c>
      <c r="M2037" s="575" t="s">
        <v>92</v>
      </c>
      <c r="N2037" s="576"/>
      <c r="O2037" s="577">
        <v>0.18</v>
      </c>
      <c r="P2037" s="578">
        <v>0</v>
      </c>
      <c r="Q2037" s="579">
        <v>0</v>
      </c>
      <c r="R2037" s="580">
        <v>6.2783999999999993E-2</v>
      </c>
    </row>
    <row r="2038" spans="1:18" s="306" customFormat="1" ht="12.75" customHeight="1" x14ac:dyDescent="0.25">
      <c r="A2038" s="565">
        <v>68573</v>
      </c>
      <c r="B2038" s="566" t="s">
        <v>3719</v>
      </c>
      <c r="C2038" s="567"/>
      <c r="D2038" s="568" t="s">
        <v>3791</v>
      </c>
      <c r="E2038" s="569" t="s">
        <v>900</v>
      </c>
      <c r="F2038" s="570" t="s">
        <v>901</v>
      </c>
      <c r="G2038" s="570"/>
      <c r="H2038" s="571">
        <v>43844</v>
      </c>
      <c r="I2038" s="572" t="s">
        <v>534</v>
      </c>
      <c r="J2038" s="573" t="s">
        <v>92</v>
      </c>
      <c r="K2038" s="574" t="s">
        <v>128</v>
      </c>
      <c r="L2038" s="575" t="s">
        <v>92</v>
      </c>
      <c r="M2038" s="575" t="s">
        <v>92</v>
      </c>
      <c r="N2038" s="576"/>
      <c r="O2038" s="577">
        <v>0.78</v>
      </c>
      <c r="P2038" s="578">
        <v>0</v>
      </c>
      <c r="Q2038" s="579">
        <v>0</v>
      </c>
      <c r="R2038" s="580">
        <v>0.27206400000000003</v>
      </c>
    </row>
    <row r="2039" spans="1:18" s="306" customFormat="1" ht="12.75" customHeight="1" x14ac:dyDescent="0.25">
      <c r="A2039" s="565">
        <v>68574</v>
      </c>
      <c r="B2039" s="566" t="s">
        <v>3720</v>
      </c>
      <c r="C2039" s="567"/>
      <c r="D2039" s="568" t="s">
        <v>3791</v>
      </c>
      <c r="E2039" s="569" t="s">
        <v>900</v>
      </c>
      <c r="F2039" s="570" t="s">
        <v>901</v>
      </c>
      <c r="G2039" s="570"/>
      <c r="H2039" s="571">
        <v>43844</v>
      </c>
      <c r="I2039" s="572" t="s">
        <v>534</v>
      </c>
      <c r="J2039" s="573" t="s">
        <v>92</v>
      </c>
      <c r="K2039" s="574" t="s">
        <v>93</v>
      </c>
      <c r="L2039" s="575" t="s">
        <v>92</v>
      </c>
      <c r="M2039" s="575" t="s">
        <v>92</v>
      </c>
      <c r="N2039" s="576"/>
      <c r="O2039" s="577">
        <v>0.33600000000000002</v>
      </c>
      <c r="P2039" s="578">
        <v>0</v>
      </c>
      <c r="Q2039" s="579">
        <v>0</v>
      </c>
      <c r="R2039" s="580">
        <v>0.1171968</v>
      </c>
    </row>
    <row r="2040" spans="1:18" s="306" customFormat="1" ht="12.75" customHeight="1" x14ac:dyDescent="0.25">
      <c r="A2040" s="565">
        <v>68575</v>
      </c>
      <c r="B2040" s="566" t="s">
        <v>3721</v>
      </c>
      <c r="C2040" s="567"/>
      <c r="D2040" s="568" t="s">
        <v>3791</v>
      </c>
      <c r="E2040" s="569" t="s">
        <v>900</v>
      </c>
      <c r="F2040" s="570" t="s">
        <v>901</v>
      </c>
      <c r="G2040" s="570"/>
      <c r="H2040" s="571">
        <v>43845</v>
      </c>
      <c r="I2040" s="572" t="s">
        <v>537</v>
      </c>
      <c r="J2040" s="573" t="s">
        <v>105</v>
      </c>
      <c r="K2040" s="574" t="s">
        <v>128</v>
      </c>
      <c r="L2040" s="575" t="s">
        <v>260</v>
      </c>
      <c r="M2040" s="575" t="s">
        <v>261</v>
      </c>
      <c r="N2040" s="576"/>
      <c r="O2040" s="577">
        <v>0.125</v>
      </c>
      <c r="P2040" s="578">
        <v>0</v>
      </c>
      <c r="Q2040" s="579">
        <v>0</v>
      </c>
      <c r="R2040" s="580">
        <v>4.36E-2</v>
      </c>
    </row>
    <row r="2041" spans="1:18" s="306" customFormat="1" ht="12.75" customHeight="1" x14ac:dyDescent="0.25">
      <c r="A2041" s="565">
        <v>68576</v>
      </c>
      <c r="B2041" s="566" t="s">
        <v>3722</v>
      </c>
      <c r="C2041" s="567"/>
      <c r="D2041" s="568" t="s">
        <v>3791</v>
      </c>
      <c r="E2041" s="569" t="s">
        <v>900</v>
      </c>
      <c r="F2041" s="570" t="s">
        <v>901</v>
      </c>
      <c r="G2041" s="570"/>
      <c r="H2041" s="571">
        <v>43844</v>
      </c>
      <c r="I2041" s="572" t="s">
        <v>534</v>
      </c>
      <c r="J2041" s="573" t="s">
        <v>92</v>
      </c>
      <c r="K2041" s="574" t="s">
        <v>128</v>
      </c>
      <c r="L2041" s="575" t="s">
        <v>92</v>
      </c>
      <c r="M2041" s="575" t="s">
        <v>92</v>
      </c>
      <c r="N2041" s="576"/>
      <c r="O2041" s="577">
        <v>0.216</v>
      </c>
      <c r="P2041" s="578">
        <v>0</v>
      </c>
      <c r="Q2041" s="579">
        <v>0</v>
      </c>
      <c r="R2041" s="580">
        <v>7.5340799999999999E-2</v>
      </c>
    </row>
    <row r="2042" spans="1:18" s="306" customFormat="1" ht="12.75" customHeight="1" x14ac:dyDescent="0.25">
      <c r="A2042" s="565">
        <v>68577</v>
      </c>
      <c r="B2042" s="566" t="s">
        <v>3723</v>
      </c>
      <c r="C2042" s="567"/>
      <c r="D2042" s="568" t="s">
        <v>3791</v>
      </c>
      <c r="E2042" s="569" t="s">
        <v>900</v>
      </c>
      <c r="F2042" s="570" t="s">
        <v>901</v>
      </c>
      <c r="G2042" s="570"/>
      <c r="H2042" s="571">
        <v>43840</v>
      </c>
      <c r="I2042" s="572" t="s">
        <v>537</v>
      </c>
      <c r="J2042" s="573" t="s">
        <v>105</v>
      </c>
      <c r="K2042" s="574" t="s">
        <v>124</v>
      </c>
      <c r="L2042" s="575" t="s">
        <v>163</v>
      </c>
      <c r="M2042" s="575" t="s">
        <v>107</v>
      </c>
      <c r="N2042" s="576"/>
      <c r="O2042" s="577">
        <v>0.1</v>
      </c>
      <c r="P2042" s="578">
        <v>0</v>
      </c>
      <c r="Q2042" s="579">
        <v>0</v>
      </c>
      <c r="R2042" s="580">
        <v>3.4880000000000001E-2</v>
      </c>
    </row>
    <row r="2043" spans="1:18" s="306" customFormat="1" ht="12.75" customHeight="1" x14ac:dyDescent="0.25">
      <c r="A2043" s="565">
        <v>68578</v>
      </c>
      <c r="B2043" s="566" t="s">
        <v>3724</v>
      </c>
      <c r="C2043" s="567"/>
      <c r="D2043" s="568" t="s">
        <v>3791</v>
      </c>
      <c r="E2043" s="569" t="s">
        <v>900</v>
      </c>
      <c r="F2043" s="570" t="s">
        <v>901</v>
      </c>
      <c r="G2043" s="570"/>
      <c r="H2043" s="571">
        <v>43844</v>
      </c>
      <c r="I2043" s="572" t="s">
        <v>537</v>
      </c>
      <c r="J2043" s="573" t="s">
        <v>105</v>
      </c>
      <c r="K2043" s="574" t="s">
        <v>179</v>
      </c>
      <c r="L2043" s="575" t="s">
        <v>195</v>
      </c>
      <c r="M2043" s="575" t="s">
        <v>195</v>
      </c>
      <c r="N2043" s="576"/>
      <c r="O2043" s="577">
        <v>0.99</v>
      </c>
      <c r="P2043" s="578">
        <v>0</v>
      </c>
      <c r="Q2043" s="579">
        <v>0</v>
      </c>
      <c r="R2043" s="580">
        <v>0.34531200000000001</v>
      </c>
    </row>
    <row r="2044" spans="1:18" s="306" customFormat="1" ht="12.75" customHeight="1" x14ac:dyDescent="0.25">
      <c r="A2044" s="565">
        <v>68579</v>
      </c>
      <c r="B2044" s="566" t="s">
        <v>3725</v>
      </c>
      <c r="C2044" s="567"/>
      <c r="D2044" s="568" t="s">
        <v>3791</v>
      </c>
      <c r="E2044" s="569" t="s">
        <v>900</v>
      </c>
      <c r="F2044" s="570" t="s">
        <v>901</v>
      </c>
      <c r="G2044" s="570"/>
      <c r="H2044" s="571">
        <v>43847</v>
      </c>
      <c r="I2044" s="572" t="s">
        <v>534</v>
      </c>
      <c r="J2044" s="573" t="s">
        <v>92</v>
      </c>
      <c r="K2044" s="574" t="s">
        <v>128</v>
      </c>
      <c r="L2044" s="575" t="s">
        <v>92</v>
      </c>
      <c r="M2044" s="575" t="s">
        <v>92</v>
      </c>
      <c r="N2044" s="576"/>
      <c r="O2044" s="577">
        <v>0.63</v>
      </c>
      <c r="P2044" s="578">
        <v>0</v>
      </c>
      <c r="Q2044" s="579">
        <v>0</v>
      </c>
      <c r="R2044" s="580">
        <v>0.21974399999999999</v>
      </c>
    </row>
    <row r="2045" spans="1:18" s="306" customFormat="1" ht="12.75" customHeight="1" x14ac:dyDescent="0.25">
      <c r="A2045" s="565">
        <v>68580</v>
      </c>
      <c r="B2045" s="566" t="s">
        <v>3726</v>
      </c>
      <c r="C2045" s="567"/>
      <c r="D2045" s="568" t="s">
        <v>3791</v>
      </c>
      <c r="E2045" s="569" t="s">
        <v>900</v>
      </c>
      <c r="F2045" s="570" t="s">
        <v>901</v>
      </c>
      <c r="G2045" s="570"/>
      <c r="H2045" s="571">
        <v>43846</v>
      </c>
      <c r="I2045" s="572" t="s">
        <v>537</v>
      </c>
      <c r="J2045" s="573" t="s">
        <v>105</v>
      </c>
      <c r="K2045" s="574" t="s">
        <v>124</v>
      </c>
      <c r="L2045" s="575" t="s">
        <v>106</v>
      </c>
      <c r="M2045" s="575" t="s">
        <v>107</v>
      </c>
      <c r="N2045" s="576"/>
      <c r="O2045" s="577">
        <v>0.27600000000000002</v>
      </c>
      <c r="P2045" s="578">
        <v>0</v>
      </c>
      <c r="Q2045" s="579">
        <v>0</v>
      </c>
      <c r="R2045" s="580">
        <v>9.6268800000000002E-2</v>
      </c>
    </row>
    <row r="2046" spans="1:18" s="306" customFormat="1" ht="12.75" customHeight="1" x14ac:dyDescent="0.25">
      <c r="A2046" s="565">
        <v>68483</v>
      </c>
      <c r="B2046" s="566" t="s">
        <v>3727</v>
      </c>
      <c r="C2046" s="567"/>
      <c r="D2046" s="568" t="s">
        <v>3791</v>
      </c>
      <c r="E2046" s="569" t="s">
        <v>900</v>
      </c>
      <c r="F2046" s="570" t="s">
        <v>901</v>
      </c>
      <c r="G2046" s="570"/>
      <c r="H2046" s="571">
        <v>43971</v>
      </c>
      <c r="I2046" s="572" t="s">
        <v>3694</v>
      </c>
      <c r="J2046" s="573" t="s">
        <v>92</v>
      </c>
      <c r="K2046" s="574" t="s">
        <v>102</v>
      </c>
      <c r="L2046" s="575" t="s">
        <v>92</v>
      </c>
      <c r="M2046" s="575" t="s">
        <v>92</v>
      </c>
      <c r="N2046" s="576"/>
      <c r="O2046" s="577">
        <v>8</v>
      </c>
      <c r="P2046" s="578">
        <v>0</v>
      </c>
      <c r="Q2046" s="579">
        <v>0</v>
      </c>
      <c r="R2046" s="580">
        <v>2.7904</v>
      </c>
    </row>
    <row r="2047" spans="1:18" s="306" customFormat="1" ht="12.75" customHeight="1" x14ac:dyDescent="0.25">
      <c r="A2047" s="565">
        <v>68484</v>
      </c>
      <c r="B2047" s="566" t="s">
        <v>3728</v>
      </c>
      <c r="C2047" s="567"/>
      <c r="D2047" s="568" t="s">
        <v>3791</v>
      </c>
      <c r="E2047" s="569" t="s">
        <v>900</v>
      </c>
      <c r="F2047" s="570" t="s">
        <v>901</v>
      </c>
      <c r="G2047" s="570"/>
      <c r="H2047" s="571">
        <v>43971</v>
      </c>
      <c r="I2047" s="572" t="s">
        <v>3694</v>
      </c>
      <c r="J2047" s="573" t="s">
        <v>92</v>
      </c>
      <c r="K2047" s="574" t="s">
        <v>102</v>
      </c>
      <c r="L2047" s="575" t="s">
        <v>92</v>
      </c>
      <c r="M2047" s="575" t="s">
        <v>92</v>
      </c>
      <c r="N2047" s="576"/>
      <c r="O2047" s="577">
        <v>8</v>
      </c>
      <c r="P2047" s="578">
        <v>0</v>
      </c>
      <c r="Q2047" s="579">
        <v>0</v>
      </c>
      <c r="R2047" s="580">
        <v>2.7904</v>
      </c>
    </row>
    <row r="2048" spans="1:18" s="306" customFormat="1" ht="12.75" customHeight="1" x14ac:dyDescent="0.25">
      <c r="A2048" s="565">
        <v>68485</v>
      </c>
      <c r="B2048" s="566" t="s">
        <v>3729</v>
      </c>
      <c r="C2048" s="567"/>
      <c r="D2048" s="568" t="s">
        <v>3791</v>
      </c>
      <c r="E2048" s="569" t="s">
        <v>900</v>
      </c>
      <c r="F2048" s="570" t="s">
        <v>901</v>
      </c>
      <c r="G2048" s="570"/>
      <c r="H2048" s="571">
        <v>43971</v>
      </c>
      <c r="I2048" s="572" t="s">
        <v>3694</v>
      </c>
      <c r="J2048" s="573" t="s">
        <v>92</v>
      </c>
      <c r="K2048" s="574" t="s">
        <v>102</v>
      </c>
      <c r="L2048" s="575" t="s">
        <v>92</v>
      </c>
      <c r="M2048" s="575" t="s">
        <v>92</v>
      </c>
      <c r="N2048" s="576"/>
      <c r="O2048" s="577">
        <v>8</v>
      </c>
      <c r="P2048" s="578">
        <v>0</v>
      </c>
      <c r="Q2048" s="579">
        <v>0</v>
      </c>
      <c r="R2048" s="580">
        <v>2.7904</v>
      </c>
    </row>
    <row r="2049" spans="1:18" s="306" customFormat="1" ht="12.75" customHeight="1" x14ac:dyDescent="0.25">
      <c r="A2049" s="565">
        <v>68584</v>
      </c>
      <c r="B2049" s="566" t="s">
        <v>3730</v>
      </c>
      <c r="C2049" s="567"/>
      <c r="D2049" s="568" t="s">
        <v>3791</v>
      </c>
      <c r="E2049" s="569" t="s">
        <v>900</v>
      </c>
      <c r="F2049" s="570" t="s">
        <v>901</v>
      </c>
      <c r="G2049" s="570"/>
      <c r="H2049" s="571">
        <v>43852</v>
      </c>
      <c r="I2049" s="572" t="s">
        <v>537</v>
      </c>
      <c r="J2049" s="573" t="s">
        <v>105</v>
      </c>
      <c r="K2049" s="574" t="s">
        <v>124</v>
      </c>
      <c r="L2049" s="575" t="s">
        <v>106</v>
      </c>
      <c r="M2049" s="575" t="s">
        <v>107</v>
      </c>
      <c r="N2049" s="576"/>
      <c r="O2049" s="577">
        <v>0.98399999999999999</v>
      </c>
      <c r="P2049" s="578">
        <v>0</v>
      </c>
      <c r="Q2049" s="579">
        <v>0</v>
      </c>
      <c r="R2049" s="580">
        <v>0.3432192</v>
      </c>
    </row>
    <row r="2050" spans="1:18" s="306" customFormat="1" ht="12.75" customHeight="1" x14ac:dyDescent="0.25">
      <c r="A2050" s="565">
        <v>68585</v>
      </c>
      <c r="B2050" s="566" t="s">
        <v>3731</v>
      </c>
      <c r="C2050" s="567">
        <v>41314</v>
      </c>
      <c r="D2050" s="568" t="s">
        <v>3223</v>
      </c>
      <c r="E2050" s="569" t="s">
        <v>900</v>
      </c>
      <c r="F2050" s="570" t="s">
        <v>901</v>
      </c>
      <c r="G2050" s="570"/>
      <c r="H2050" s="571">
        <v>43854</v>
      </c>
      <c r="I2050" s="572" t="s">
        <v>537</v>
      </c>
      <c r="J2050" s="573" t="s">
        <v>105</v>
      </c>
      <c r="K2050" s="574" t="s">
        <v>128</v>
      </c>
      <c r="L2050" s="575" t="s">
        <v>260</v>
      </c>
      <c r="M2050" s="575" t="s">
        <v>261</v>
      </c>
      <c r="N2050" s="576"/>
      <c r="O2050" s="577">
        <v>3.294</v>
      </c>
      <c r="P2050" s="578">
        <v>0</v>
      </c>
      <c r="Q2050" s="579">
        <v>0</v>
      </c>
      <c r="R2050" s="580">
        <v>1.28</v>
      </c>
    </row>
    <row r="2051" spans="1:18" s="306" customFormat="1" ht="12.75" customHeight="1" x14ac:dyDescent="0.25">
      <c r="A2051" s="565">
        <v>68587</v>
      </c>
      <c r="B2051" s="566" t="s">
        <v>3732</v>
      </c>
      <c r="C2051" s="567"/>
      <c r="D2051" s="568" t="s">
        <v>3791</v>
      </c>
      <c r="E2051" s="569" t="s">
        <v>900</v>
      </c>
      <c r="F2051" s="570" t="s">
        <v>901</v>
      </c>
      <c r="G2051" s="570"/>
      <c r="H2051" s="571">
        <v>43853</v>
      </c>
      <c r="I2051" s="572" t="s">
        <v>534</v>
      </c>
      <c r="J2051" s="573" t="s">
        <v>92</v>
      </c>
      <c r="K2051" s="574" t="s">
        <v>128</v>
      </c>
      <c r="L2051" s="575" t="s">
        <v>92</v>
      </c>
      <c r="M2051" s="575" t="s">
        <v>92</v>
      </c>
      <c r="N2051" s="576"/>
      <c r="O2051" s="577">
        <v>0.216</v>
      </c>
      <c r="P2051" s="578">
        <v>0</v>
      </c>
      <c r="Q2051" s="579">
        <v>0</v>
      </c>
      <c r="R2051" s="580">
        <v>7.5340799999999999E-2</v>
      </c>
    </row>
    <row r="2052" spans="1:18" s="306" customFormat="1" ht="12.75" customHeight="1" x14ac:dyDescent="0.25">
      <c r="A2052" s="565">
        <v>68588</v>
      </c>
      <c r="B2052" s="566" t="s">
        <v>3733</v>
      </c>
      <c r="C2052" s="567"/>
      <c r="D2052" s="568" t="s">
        <v>3791</v>
      </c>
      <c r="E2052" s="569" t="s">
        <v>900</v>
      </c>
      <c r="F2052" s="570" t="s">
        <v>901</v>
      </c>
      <c r="G2052" s="570"/>
      <c r="H2052" s="571">
        <v>43858</v>
      </c>
      <c r="I2052" s="572" t="s">
        <v>537</v>
      </c>
      <c r="J2052" s="573" t="s">
        <v>105</v>
      </c>
      <c r="K2052" s="574" t="s">
        <v>124</v>
      </c>
      <c r="L2052" s="575" t="s">
        <v>106</v>
      </c>
      <c r="M2052" s="575" t="s">
        <v>107</v>
      </c>
      <c r="N2052" s="576"/>
      <c r="O2052" s="577">
        <v>0.496</v>
      </c>
      <c r="P2052" s="578">
        <v>0</v>
      </c>
      <c r="Q2052" s="579">
        <v>0</v>
      </c>
      <c r="R2052" s="580">
        <v>0.17300479999999999</v>
      </c>
    </row>
    <row r="2053" spans="1:18" s="306" customFormat="1" ht="12.75" customHeight="1" x14ac:dyDescent="0.25">
      <c r="A2053" s="565">
        <v>68589</v>
      </c>
      <c r="B2053" s="566" t="s">
        <v>3734</v>
      </c>
      <c r="C2053" s="567"/>
      <c r="D2053" s="568" t="s">
        <v>3791</v>
      </c>
      <c r="E2053" s="569" t="s">
        <v>900</v>
      </c>
      <c r="F2053" s="570" t="s">
        <v>901</v>
      </c>
      <c r="G2053" s="570"/>
      <c r="H2053" s="571">
        <v>43858</v>
      </c>
      <c r="I2053" s="572" t="s">
        <v>534</v>
      </c>
      <c r="J2053" s="573" t="s">
        <v>92</v>
      </c>
      <c r="K2053" s="574" t="s">
        <v>128</v>
      </c>
      <c r="L2053" s="575" t="s">
        <v>92</v>
      </c>
      <c r="M2053" s="575" t="s">
        <v>92</v>
      </c>
      <c r="N2053" s="576"/>
      <c r="O2053" s="577">
        <v>0.8</v>
      </c>
      <c r="P2053" s="578">
        <v>0</v>
      </c>
      <c r="Q2053" s="579">
        <v>0</v>
      </c>
      <c r="R2053" s="580">
        <v>0.27904000000000001</v>
      </c>
    </row>
    <row r="2054" spans="1:18" s="306" customFormat="1" ht="12.75" customHeight="1" x14ac:dyDescent="0.25">
      <c r="A2054" s="565">
        <v>68590</v>
      </c>
      <c r="B2054" s="566" t="s">
        <v>3735</v>
      </c>
      <c r="C2054" s="567"/>
      <c r="D2054" s="568" t="s">
        <v>3791</v>
      </c>
      <c r="E2054" s="569" t="s">
        <v>900</v>
      </c>
      <c r="F2054" s="570" t="s">
        <v>901</v>
      </c>
      <c r="G2054" s="570"/>
      <c r="H2054" s="571">
        <v>43854</v>
      </c>
      <c r="I2054" s="572" t="s">
        <v>537</v>
      </c>
      <c r="J2054" s="573" t="s">
        <v>105</v>
      </c>
      <c r="K2054" s="574" t="s">
        <v>128</v>
      </c>
      <c r="L2054" s="575" t="s">
        <v>260</v>
      </c>
      <c r="M2054" s="575" t="s">
        <v>261</v>
      </c>
      <c r="N2054" s="576"/>
      <c r="O2054" s="577">
        <v>0.249</v>
      </c>
      <c r="P2054" s="578">
        <v>0</v>
      </c>
      <c r="Q2054" s="579">
        <v>0</v>
      </c>
      <c r="R2054" s="580">
        <v>8.6851200000000003E-2</v>
      </c>
    </row>
    <row r="2055" spans="1:18" s="306" customFormat="1" ht="12.75" customHeight="1" x14ac:dyDescent="0.25">
      <c r="A2055" s="565">
        <v>68591</v>
      </c>
      <c r="B2055" s="566" t="s">
        <v>3736</v>
      </c>
      <c r="C2055" s="567"/>
      <c r="D2055" s="568" t="s">
        <v>3791</v>
      </c>
      <c r="E2055" s="569" t="s">
        <v>900</v>
      </c>
      <c r="F2055" s="570" t="s">
        <v>901</v>
      </c>
      <c r="G2055" s="570"/>
      <c r="H2055" s="571">
        <v>43854</v>
      </c>
      <c r="I2055" s="572" t="s">
        <v>162</v>
      </c>
      <c r="J2055" s="573" t="s">
        <v>105</v>
      </c>
      <c r="K2055" s="574" t="s">
        <v>140</v>
      </c>
      <c r="L2055" s="575" t="s">
        <v>195</v>
      </c>
      <c r="M2055" s="575" t="s">
        <v>195</v>
      </c>
      <c r="N2055" s="576"/>
      <c r="O2055" s="577">
        <v>2</v>
      </c>
      <c r="P2055" s="578">
        <v>0</v>
      </c>
      <c r="Q2055" s="579">
        <v>0</v>
      </c>
      <c r="R2055" s="580">
        <v>0.6976</v>
      </c>
    </row>
    <row r="2056" spans="1:18" s="306" customFormat="1" ht="12.75" customHeight="1" x14ac:dyDescent="0.25">
      <c r="A2056" s="565">
        <v>68592</v>
      </c>
      <c r="B2056" s="566" t="s">
        <v>3737</v>
      </c>
      <c r="C2056" s="567"/>
      <c r="D2056" s="568" t="s">
        <v>3791</v>
      </c>
      <c r="E2056" s="569" t="s">
        <v>900</v>
      </c>
      <c r="F2056" s="570" t="s">
        <v>901</v>
      </c>
      <c r="G2056" s="570"/>
      <c r="H2056" s="571">
        <v>43854</v>
      </c>
      <c r="I2056" s="572" t="s">
        <v>162</v>
      </c>
      <c r="J2056" s="573" t="s">
        <v>105</v>
      </c>
      <c r="K2056" s="574" t="s">
        <v>140</v>
      </c>
      <c r="L2056" s="575" t="s">
        <v>195</v>
      </c>
      <c r="M2056" s="575" t="s">
        <v>195</v>
      </c>
      <c r="N2056" s="576"/>
      <c r="O2056" s="577">
        <v>4.95</v>
      </c>
      <c r="P2056" s="578">
        <v>0</v>
      </c>
      <c r="Q2056" s="579">
        <v>0</v>
      </c>
      <c r="R2056" s="580">
        <v>1.7265600000000001</v>
      </c>
    </row>
    <row r="2057" spans="1:18" s="306" customFormat="1" ht="12.75" customHeight="1" x14ac:dyDescent="0.25">
      <c r="A2057" s="565">
        <v>68593</v>
      </c>
      <c r="B2057" s="566" t="s">
        <v>3738</v>
      </c>
      <c r="C2057" s="567"/>
      <c r="D2057" s="568" t="s">
        <v>3791</v>
      </c>
      <c r="E2057" s="569" t="s">
        <v>900</v>
      </c>
      <c r="F2057" s="570" t="s">
        <v>901</v>
      </c>
      <c r="G2057" s="570"/>
      <c r="H2057" s="571">
        <v>43854</v>
      </c>
      <c r="I2057" s="572" t="s">
        <v>162</v>
      </c>
      <c r="J2057" s="573" t="s">
        <v>105</v>
      </c>
      <c r="K2057" s="574" t="s">
        <v>84</v>
      </c>
      <c r="L2057" s="575" t="s">
        <v>92</v>
      </c>
      <c r="M2057" s="575" t="s">
        <v>195</v>
      </c>
      <c r="N2057" s="576"/>
      <c r="O2057" s="577">
        <v>2</v>
      </c>
      <c r="P2057" s="578">
        <v>0</v>
      </c>
      <c r="Q2057" s="579">
        <v>0</v>
      </c>
      <c r="R2057" s="580">
        <v>0.6976</v>
      </c>
    </row>
    <row r="2058" spans="1:18" s="306" customFormat="1" ht="12.75" customHeight="1" x14ac:dyDescent="0.25">
      <c r="A2058" s="565">
        <v>68594</v>
      </c>
      <c r="B2058" s="566" t="s">
        <v>3739</v>
      </c>
      <c r="C2058" s="567"/>
      <c r="D2058" s="568" t="s">
        <v>3791</v>
      </c>
      <c r="E2058" s="569" t="s">
        <v>900</v>
      </c>
      <c r="F2058" s="570" t="s">
        <v>901</v>
      </c>
      <c r="G2058" s="570"/>
      <c r="H2058" s="571">
        <v>43854</v>
      </c>
      <c r="I2058" s="572" t="s">
        <v>162</v>
      </c>
      <c r="J2058" s="573" t="s">
        <v>105</v>
      </c>
      <c r="K2058" s="574" t="s">
        <v>140</v>
      </c>
      <c r="L2058" s="575" t="s">
        <v>195</v>
      </c>
      <c r="M2058" s="575" t="s">
        <v>195</v>
      </c>
      <c r="N2058" s="576"/>
      <c r="O2058" s="577">
        <v>2</v>
      </c>
      <c r="P2058" s="578">
        <v>0</v>
      </c>
      <c r="Q2058" s="579">
        <v>0</v>
      </c>
      <c r="R2058" s="580">
        <v>0.6976</v>
      </c>
    </row>
    <row r="2059" spans="1:18" s="306" customFormat="1" ht="12.75" customHeight="1" x14ac:dyDescent="0.25">
      <c r="A2059" s="565">
        <v>68595</v>
      </c>
      <c r="B2059" s="566" t="s">
        <v>3740</v>
      </c>
      <c r="C2059" s="567"/>
      <c r="D2059" s="568" t="s">
        <v>3791</v>
      </c>
      <c r="E2059" s="569" t="s">
        <v>900</v>
      </c>
      <c r="F2059" s="570" t="s">
        <v>901</v>
      </c>
      <c r="G2059" s="570"/>
      <c r="H2059" s="571">
        <v>43861</v>
      </c>
      <c r="I2059" s="572" t="s">
        <v>537</v>
      </c>
      <c r="J2059" s="573" t="s">
        <v>105</v>
      </c>
      <c r="K2059" s="574" t="s">
        <v>218</v>
      </c>
      <c r="L2059" s="575" t="s">
        <v>106</v>
      </c>
      <c r="M2059" s="575" t="s">
        <v>107</v>
      </c>
      <c r="N2059" s="576"/>
      <c r="O2059" s="577">
        <v>0.433</v>
      </c>
      <c r="P2059" s="578">
        <v>0</v>
      </c>
      <c r="Q2059" s="579">
        <v>0</v>
      </c>
      <c r="R2059" s="580">
        <v>0.15103040000000001</v>
      </c>
    </row>
    <row r="2060" spans="1:18" s="306" customFormat="1" ht="12.75" customHeight="1" x14ac:dyDescent="0.25">
      <c r="A2060" s="565">
        <v>68596</v>
      </c>
      <c r="B2060" s="566" t="s">
        <v>3741</v>
      </c>
      <c r="C2060" s="567"/>
      <c r="D2060" s="568" t="s">
        <v>3791</v>
      </c>
      <c r="E2060" s="569" t="s">
        <v>900</v>
      </c>
      <c r="F2060" s="570" t="s">
        <v>901</v>
      </c>
      <c r="G2060" s="570"/>
      <c r="H2060" s="571">
        <v>43861</v>
      </c>
      <c r="I2060" s="572" t="s">
        <v>537</v>
      </c>
      <c r="J2060" s="573" t="s">
        <v>105</v>
      </c>
      <c r="K2060" s="574" t="s">
        <v>124</v>
      </c>
      <c r="L2060" s="575" t="s">
        <v>92</v>
      </c>
      <c r="M2060" s="575" t="s">
        <v>195</v>
      </c>
      <c r="N2060" s="576"/>
      <c r="O2060" s="577">
        <v>0.24</v>
      </c>
      <c r="P2060" s="578">
        <v>0</v>
      </c>
      <c r="Q2060" s="579">
        <v>0</v>
      </c>
      <c r="R2060" s="580">
        <v>8.3711999999999995E-2</v>
      </c>
    </row>
    <row r="2061" spans="1:18" s="306" customFormat="1" ht="12.75" customHeight="1" x14ac:dyDescent="0.25">
      <c r="A2061" s="565">
        <v>68597</v>
      </c>
      <c r="B2061" s="566" t="s">
        <v>3742</v>
      </c>
      <c r="C2061" s="567"/>
      <c r="D2061" s="568" t="s">
        <v>3791</v>
      </c>
      <c r="E2061" s="569" t="s">
        <v>900</v>
      </c>
      <c r="F2061" s="570" t="s">
        <v>901</v>
      </c>
      <c r="G2061" s="570"/>
      <c r="H2061" s="571">
        <v>43860</v>
      </c>
      <c r="I2061" s="572" t="s">
        <v>537</v>
      </c>
      <c r="J2061" s="573" t="s">
        <v>105</v>
      </c>
      <c r="K2061" s="574" t="s">
        <v>124</v>
      </c>
      <c r="L2061" s="575" t="s">
        <v>106</v>
      </c>
      <c r="M2061" s="575" t="s">
        <v>107</v>
      </c>
      <c r="N2061" s="576"/>
      <c r="O2061" s="577">
        <v>1.98</v>
      </c>
      <c r="P2061" s="578">
        <v>0</v>
      </c>
      <c r="Q2061" s="579">
        <v>0</v>
      </c>
      <c r="R2061" s="580">
        <v>0.69062400000000002</v>
      </c>
    </row>
    <row r="2062" spans="1:18" s="306" customFormat="1" ht="12.75" customHeight="1" x14ac:dyDescent="0.25">
      <c r="A2062" s="565">
        <v>68599</v>
      </c>
      <c r="B2062" s="566" t="s">
        <v>3743</v>
      </c>
      <c r="C2062" s="567"/>
      <c r="D2062" s="568" t="s">
        <v>3791</v>
      </c>
      <c r="E2062" s="569" t="s">
        <v>900</v>
      </c>
      <c r="F2062" s="570" t="s">
        <v>901</v>
      </c>
      <c r="G2062" s="570"/>
      <c r="H2062" s="571">
        <v>43865</v>
      </c>
      <c r="I2062" s="572" t="s">
        <v>534</v>
      </c>
      <c r="J2062" s="573" t="s">
        <v>92</v>
      </c>
      <c r="K2062" s="574" t="s">
        <v>93</v>
      </c>
      <c r="L2062" s="575" t="s">
        <v>92</v>
      </c>
      <c r="M2062" s="575" t="s">
        <v>92</v>
      </c>
      <c r="N2062" s="576"/>
      <c r="O2062" s="577">
        <v>0.03</v>
      </c>
      <c r="P2062" s="578">
        <v>0</v>
      </c>
      <c r="Q2062" s="579">
        <v>0</v>
      </c>
      <c r="R2062" s="580">
        <v>1.0463999999999999E-2</v>
      </c>
    </row>
    <row r="2063" spans="1:18" s="306" customFormat="1" ht="12.75" customHeight="1" x14ac:dyDescent="0.25">
      <c r="A2063" s="565">
        <v>68600</v>
      </c>
      <c r="B2063" s="566" t="s">
        <v>3744</v>
      </c>
      <c r="C2063" s="567"/>
      <c r="D2063" s="568" t="s">
        <v>3791</v>
      </c>
      <c r="E2063" s="569" t="s">
        <v>900</v>
      </c>
      <c r="F2063" s="570" t="s">
        <v>901</v>
      </c>
      <c r="G2063" s="570"/>
      <c r="H2063" s="571">
        <v>43868</v>
      </c>
      <c r="I2063" s="572" t="s">
        <v>162</v>
      </c>
      <c r="J2063" s="573" t="s">
        <v>105</v>
      </c>
      <c r="K2063" s="574" t="s">
        <v>218</v>
      </c>
      <c r="L2063" s="575" t="s">
        <v>106</v>
      </c>
      <c r="M2063" s="575" t="s">
        <v>107</v>
      </c>
      <c r="N2063" s="576"/>
      <c r="O2063" s="577">
        <v>0.1</v>
      </c>
      <c r="P2063" s="578">
        <v>0</v>
      </c>
      <c r="Q2063" s="579">
        <v>0</v>
      </c>
      <c r="R2063" s="580">
        <v>3.4880000000000001E-2</v>
      </c>
    </row>
    <row r="2064" spans="1:18" s="306" customFormat="1" ht="12.75" customHeight="1" x14ac:dyDescent="0.25">
      <c r="A2064" s="565">
        <v>68601</v>
      </c>
      <c r="B2064" s="566" t="s">
        <v>3745</v>
      </c>
      <c r="C2064" s="567"/>
      <c r="D2064" s="568" t="s">
        <v>3791</v>
      </c>
      <c r="E2064" s="569" t="s">
        <v>900</v>
      </c>
      <c r="F2064" s="570" t="s">
        <v>901</v>
      </c>
      <c r="G2064" s="570"/>
      <c r="H2064" s="571">
        <v>43868</v>
      </c>
      <c r="I2064" s="572" t="s">
        <v>162</v>
      </c>
      <c r="J2064" s="573" t="s">
        <v>105</v>
      </c>
      <c r="K2064" s="574" t="s">
        <v>218</v>
      </c>
      <c r="L2064" s="575" t="s">
        <v>106</v>
      </c>
      <c r="M2064" s="575" t="s">
        <v>107</v>
      </c>
      <c r="N2064" s="576"/>
      <c r="O2064" s="577">
        <v>0.24</v>
      </c>
      <c r="P2064" s="578">
        <v>0</v>
      </c>
      <c r="Q2064" s="579">
        <v>0</v>
      </c>
      <c r="R2064" s="580">
        <v>8.3711999999999995E-2</v>
      </c>
    </row>
    <row r="2065" spans="1:18" s="306" customFormat="1" ht="12.75" customHeight="1" x14ac:dyDescent="0.25">
      <c r="A2065" s="565">
        <v>68602</v>
      </c>
      <c r="B2065" s="566" t="s">
        <v>3746</v>
      </c>
      <c r="C2065" s="567"/>
      <c r="D2065" s="568" t="s">
        <v>3791</v>
      </c>
      <c r="E2065" s="569" t="s">
        <v>900</v>
      </c>
      <c r="F2065" s="570" t="s">
        <v>901</v>
      </c>
      <c r="G2065" s="570"/>
      <c r="H2065" s="571">
        <v>43868</v>
      </c>
      <c r="I2065" s="572" t="s">
        <v>162</v>
      </c>
      <c r="J2065" s="573" t="s">
        <v>105</v>
      </c>
      <c r="K2065" s="574" t="s">
        <v>218</v>
      </c>
      <c r="L2065" s="575" t="s">
        <v>106</v>
      </c>
      <c r="M2065" s="575" t="s">
        <v>107</v>
      </c>
      <c r="N2065" s="576"/>
      <c r="O2065" s="577">
        <v>1</v>
      </c>
      <c r="P2065" s="578">
        <v>0</v>
      </c>
      <c r="Q2065" s="579">
        <v>0</v>
      </c>
      <c r="R2065" s="580">
        <v>0.3488</v>
      </c>
    </row>
    <row r="2066" spans="1:18" s="306" customFormat="1" ht="12.75" customHeight="1" x14ac:dyDescent="0.25">
      <c r="A2066" s="565">
        <v>68603</v>
      </c>
      <c r="B2066" s="566" t="s">
        <v>3747</v>
      </c>
      <c r="C2066" s="567"/>
      <c r="D2066" s="568" t="s">
        <v>3791</v>
      </c>
      <c r="E2066" s="569" t="s">
        <v>900</v>
      </c>
      <c r="F2066" s="570" t="s">
        <v>901</v>
      </c>
      <c r="G2066" s="570"/>
      <c r="H2066" s="571">
        <v>43868</v>
      </c>
      <c r="I2066" s="572" t="s">
        <v>162</v>
      </c>
      <c r="J2066" s="573" t="s">
        <v>105</v>
      </c>
      <c r="K2066" s="574" t="s">
        <v>362</v>
      </c>
      <c r="L2066" s="575" t="s">
        <v>106</v>
      </c>
      <c r="M2066" s="575" t="s">
        <v>107</v>
      </c>
      <c r="N2066" s="576"/>
      <c r="O2066" s="577">
        <v>0.4</v>
      </c>
      <c r="P2066" s="578">
        <v>0</v>
      </c>
      <c r="Q2066" s="579">
        <v>0</v>
      </c>
      <c r="R2066" s="580">
        <v>0.13952000000000001</v>
      </c>
    </row>
    <row r="2067" spans="1:18" s="306" customFormat="1" ht="12.75" customHeight="1" x14ac:dyDescent="0.25">
      <c r="A2067" s="565">
        <v>68604</v>
      </c>
      <c r="B2067" s="566" t="s">
        <v>3748</v>
      </c>
      <c r="C2067" s="567"/>
      <c r="D2067" s="568" t="s">
        <v>3791</v>
      </c>
      <c r="E2067" s="569" t="s">
        <v>900</v>
      </c>
      <c r="F2067" s="570" t="s">
        <v>901</v>
      </c>
      <c r="G2067" s="570"/>
      <c r="H2067" s="571">
        <v>43868</v>
      </c>
      <c r="I2067" s="572" t="s">
        <v>162</v>
      </c>
      <c r="J2067" s="573" t="s">
        <v>105</v>
      </c>
      <c r="K2067" s="574" t="s">
        <v>102</v>
      </c>
      <c r="L2067" s="575" t="s">
        <v>106</v>
      </c>
      <c r="M2067" s="575" t="s">
        <v>107</v>
      </c>
      <c r="N2067" s="576"/>
      <c r="O2067" s="577">
        <v>9.8000000000000004E-2</v>
      </c>
      <c r="P2067" s="578">
        <v>0</v>
      </c>
      <c r="Q2067" s="579">
        <v>0</v>
      </c>
      <c r="R2067" s="580">
        <v>3.4182400000000002E-2</v>
      </c>
    </row>
    <row r="2068" spans="1:18" s="306" customFormat="1" ht="12.75" customHeight="1" x14ac:dyDescent="0.25">
      <c r="A2068" s="565">
        <v>68605</v>
      </c>
      <c r="B2068" s="566" t="s">
        <v>3749</v>
      </c>
      <c r="C2068" s="567"/>
      <c r="D2068" s="568" t="s">
        <v>3791</v>
      </c>
      <c r="E2068" s="569" t="s">
        <v>900</v>
      </c>
      <c r="F2068" s="570" t="s">
        <v>901</v>
      </c>
      <c r="G2068" s="570"/>
      <c r="H2068" s="571">
        <v>43867</v>
      </c>
      <c r="I2068" s="572" t="s">
        <v>537</v>
      </c>
      <c r="J2068" s="573" t="s">
        <v>105</v>
      </c>
      <c r="K2068" s="574" t="s">
        <v>124</v>
      </c>
      <c r="L2068" s="575" t="s">
        <v>106</v>
      </c>
      <c r="M2068" s="575" t="s">
        <v>107</v>
      </c>
      <c r="N2068" s="576"/>
      <c r="O2068" s="577">
        <v>0.98399999999999999</v>
      </c>
      <c r="P2068" s="578">
        <v>0</v>
      </c>
      <c r="Q2068" s="579">
        <v>0</v>
      </c>
      <c r="R2068" s="580">
        <v>0.3432192</v>
      </c>
    </row>
    <row r="2069" spans="1:18" s="306" customFormat="1" ht="12.75" customHeight="1" x14ac:dyDescent="0.25">
      <c r="A2069" s="565">
        <v>68606</v>
      </c>
      <c r="B2069" s="566" t="s">
        <v>3750</v>
      </c>
      <c r="C2069" s="567"/>
      <c r="D2069" s="568" t="s">
        <v>3791</v>
      </c>
      <c r="E2069" s="569" t="s">
        <v>900</v>
      </c>
      <c r="F2069" s="570" t="s">
        <v>901</v>
      </c>
      <c r="G2069" s="570"/>
      <c r="H2069" s="571">
        <v>43868</v>
      </c>
      <c r="I2069" s="572" t="s">
        <v>162</v>
      </c>
      <c r="J2069" s="573" t="s">
        <v>105</v>
      </c>
      <c r="K2069" s="574" t="s">
        <v>362</v>
      </c>
      <c r="L2069" s="575" t="s">
        <v>106</v>
      </c>
      <c r="M2069" s="575" t="s">
        <v>107</v>
      </c>
      <c r="N2069" s="576"/>
      <c r="O2069" s="577">
        <v>3.12</v>
      </c>
      <c r="P2069" s="578">
        <v>0</v>
      </c>
      <c r="Q2069" s="579">
        <v>0</v>
      </c>
      <c r="R2069" s="580">
        <v>1.0882560000000001</v>
      </c>
    </row>
    <row r="2070" spans="1:18" s="306" customFormat="1" ht="12.75" customHeight="1" x14ac:dyDescent="0.25">
      <c r="A2070" s="565">
        <v>68607</v>
      </c>
      <c r="B2070" s="566" t="s">
        <v>3751</v>
      </c>
      <c r="C2070" s="567"/>
      <c r="D2070" s="568" t="s">
        <v>3791</v>
      </c>
      <c r="E2070" s="569" t="s">
        <v>900</v>
      </c>
      <c r="F2070" s="570" t="s">
        <v>901</v>
      </c>
      <c r="G2070" s="570"/>
      <c r="H2070" s="571">
        <v>43868</v>
      </c>
      <c r="I2070" s="572" t="s">
        <v>162</v>
      </c>
      <c r="J2070" s="573" t="s">
        <v>105</v>
      </c>
      <c r="K2070" s="574" t="s">
        <v>218</v>
      </c>
      <c r="L2070" s="575" t="s">
        <v>106</v>
      </c>
      <c r="M2070" s="575" t="s">
        <v>107</v>
      </c>
      <c r="N2070" s="576"/>
      <c r="O2070" s="577">
        <v>2</v>
      </c>
      <c r="P2070" s="578">
        <v>0</v>
      </c>
      <c r="Q2070" s="579">
        <v>0</v>
      </c>
      <c r="R2070" s="580">
        <v>0.6976</v>
      </c>
    </row>
    <row r="2071" spans="1:18" s="306" customFormat="1" ht="12.75" customHeight="1" x14ac:dyDescent="0.25">
      <c r="A2071" s="565">
        <v>68608</v>
      </c>
      <c r="B2071" s="566" t="s">
        <v>3752</v>
      </c>
      <c r="C2071" s="567"/>
      <c r="D2071" s="568" t="s">
        <v>3791</v>
      </c>
      <c r="E2071" s="569" t="s">
        <v>900</v>
      </c>
      <c r="F2071" s="570" t="s">
        <v>901</v>
      </c>
      <c r="G2071" s="570"/>
      <c r="H2071" s="571">
        <v>43868</v>
      </c>
      <c r="I2071" s="572" t="s">
        <v>162</v>
      </c>
      <c r="J2071" s="573" t="s">
        <v>105</v>
      </c>
      <c r="K2071" s="574" t="s">
        <v>218</v>
      </c>
      <c r="L2071" s="575" t="s">
        <v>106</v>
      </c>
      <c r="M2071" s="575" t="s">
        <v>107</v>
      </c>
      <c r="N2071" s="576"/>
      <c r="O2071" s="577">
        <v>2</v>
      </c>
      <c r="P2071" s="578">
        <v>0</v>
      </c>
      <c r="Q2071" s="579">
        <v>0</v>
      </c>
      <c r="R2071" s="580">
        <v>0.6976</v>
      </c>
    </row>
    <row r="2072" spans="1:18" s="306" customFormat="1" ht="12.75" customHeight="1" x14ac:dyDescent="0.25">
      <c r="A2072" s="565">
        <v>68609</v>
      </c>
      <c r="B2072" s="566" t="s">
        <v>3753</v>
      </c>
      <c r="C2072" s="567"/>
      <c r="D2072" s="568" t="s">
        <v>3791</v>
      </c>
      <c r="E2072" s="569" t="s">
        <v>900</v>
      </c>
      <c r="F2072" s="570" t="s">
        <v>901</v>
      </c>
      <c r="G2072" s="570"/>
      <c r="H2072" s="571">
        <v>43868</v>
      </c>
      <c r="I2072" s="572" t="s">
        <v>162</v>
      </c>
      <c r="J2072" s="573" t="s">
        <v>105</v>
      </c>
      <c r="K2072" s="574" t="s">
        <v>362</v>
      </c>
      <c r="L2072" s="575" t="s">
        <v>106</v>
      </c>
      <c r="M2072" s="575" t="s">
        <v>107</v>
      </c>
      <c r="N2072" s="576"/>
      <c r="O2072" s="577">
        <v>4.9800000000000004</v>
      </c>
      <c r="P2072" s="578">
        <v>0</v>
      </c>
      <c r="Q2072" s="579">
        <v>0</v>
      </c>
      <c r="R2072" s="580">
        <v>1.7370240000000001</v>
      </c>
    </row>
    <row r="2073" spans="1:18" s="306" customFormat="1" ht="12.75" customHeight="1" x14ac:dyDescent="0.25">
      <c r="A2073" s="565">
        <v>68610</v>
      </c>
      <c r="B2073" s="566" t="s">
        <v>3754</v>
      </c>
      <c r="C2073" s="567"/>
      <c r="D2073" s="568" t="s">
        <v>3791</v>
      </c>
      <c r="E2073" s="569" t="s">
        <v>900</v>
      </c>
      <c r="F2073" s="570" t="s">
        <v>901</v>
      </c>
      <c r="G2073" s="570"/>
      <c r="H2073" s="571">
        <v>43868</v>
      </c>
      <c r="I2073" s="572" t="s">
        <v>162</v>
      </c>
      <c r="J2073" s="573" t="s">
        <v>105</v>
      </c>
      <c r="K2073" s="574" t="s">
        <v>112</v>
      </c>
      <c r="L2073" s="575" t="s">
        <v>106</v>
      </c>
      <c r="M2073" s="575" t="s">
        <v>107</v>
      </c>
      <c r="N2073" s="576"/>
      <c r="O2073" s="577">
        <v>2</v>
      </c>
      <c r="P2073" s="578">
        <v>0</v>
      </c>
      <c r="Q2073" s="579">
        <v>0</v>
      </c>
      <c r="R2073" s="580">
        <v>0.6976</v>
      </c>
    </row>
    <row r="2074" spans="1:18" s="306" customFormat="1" ht="12.75" customHeight="1" x14ac:dyDescent="0.25">
      <c r="A2074" s="565">
        <v>68611</v>
      </c>
      <c r="B2074" s="566" t="s">
        <v>3755</v>
      </c>
      <c r="C2074" s="567"/>
      <c r="D2074" s="568" t="s">
        <v>3791</v>
      </c>
      <c r="E2074" s="569" t="s">
        <v>900</v>
      </c>
      <c r="F2074" s="570" t="s">
        <v>901</v>
      </c>
      <c r="G2074" s="570"/>
      <c r="H2074" s="571">
        <v>43871</v>
      </c>
      <c r="I2074" s="572" t="s">
        <v>162</v>
      </c>
      <c r="J2074" s="573" t="s">
        <v>105</v>
      </c>
      <c r="K2074" s="574" t="s">
        <v>218</v>
      </c>
      <c r="L2074" s="575" t="s">
        <v>106</v>
      </c>
      <c r="M2074" s="575" t="s">
        <v>107</v>
      </c>
      <c r="N2074" s="576"/>
      <c r="O2074" s="577">
        <v>4.92</v>
      </c>
      <c r="P2074" s="578">
        <v>0</v>
      </c>
      <c r="Q2074" s="579">
        <v>0</v>
      </c>
      <c r="R2074" s="580">
        <v>1.7160960000000001</v>
      </c>
    </row>
    <row r="2075" spans="1:18" s="306" customFormat="1" ht="12.75" customHeight="1" x14ac:dyDescent="0.25">
      <c r="A2075" s="565">
        <v>68612</v>
      </c>
      <c r="B2075" s="566" t="s">
        <v>3756</v>
      </c>
      <c r="C2075" s="567"/>
      <c r="D2075" s="568" t="s">
        <v>3791</v>
      </c>
      <c r="E2075" s="569" t="s">
        <v>900</v>
      </c>
      <c r="F2075" s="570" t="s">
        <v>901</v>
      </c>
      <c r="G2075" s="570"/>
      <c r="H2075" s="571">
        <v>43875</v>
      </c>
      <c r="I2075" s="572" t="s">
        <v>537</v>
      </c>
      <c r="J2075" s="573" t="s">
        <v>105</v>
      </c>
      <c r="K2075" s="574" t="s">
        <v>124</v>
      </c>
      <c r="L2075" s="575" t="s">
        <v>106</v>
      </c>
      <c r="M2075" s="575" t="s">
        <v>107</v>
      </c>
      <c r="N2075" s="576"/>
      <c r="O2075" s="577">
        <v>0.249</v>
      </c>
      <c r="P2075" s="578">
        <v>0</v>
      </c>
      <c r="Q2075" s="579">
        <v>0</v>
      </c>
      <c r="R2075" s="580">
        <v>8.6851200000000003E-2</v>
      </c>
    </row>
    <row r="2076" spans="1:18" s="306" customFormat="1" ht="12.75" customHeight="1" x14ac:dyDescent="0.25">
      <c r="A2076" s="565">
        <v>68614</v>
      </c>
      <c r="B2076" s="566" t="s">
        <v>3757</v>
      </c>
      <c r="C2076" s="567"/>
      <c r="D2076" s="568" t="s">
        <v>3791</v>
      </c>
      <c r="E2076" s="569" t="s">
        <v>900</v>
      </c>
      <c r="F2076" s="570" t="s">
        <v>901</v>
      </c>
      <c r="G2076" s="570"/>
      <c r="H2076" s="571">
        <v>43875</v>
      </c>
      <c r="I2076" s="572" t="s">
        <v>534</v>
      </c>
      <c r="J2076" s="573" t="s">
        <v>92</v>
      </c>
      <c r="K2076" s="574" t="s">
        <v>128</v>
      </c>
      <c r="L2076" s="575" t="s">
        <v>92</v>
      </c>
      <c r="M2076" s="575" t="s">
        <v>92</v>
      </c>
      <c r="N2076" s="576"/>
      <c r="O2076" s="577">
        <v>0.12</v>
      </c>
      <c r="P2076" s="578">
        <v>0</v>
      </c>
      <c r="Q2076" s="579">
        <v>0</v>
      </c>
      <c r="R2076" s="580">
        <v>4.1855999999999997E-2</v>
      </c>
    </row>
    <row r="2077" spans="1:18" s="306" customFormat="1" ht="12.75" customHeight="1" x14ac:dyDescent="0.25">
      <c r="A2077" s="565">
        <v>68621</v>
      </c>
      <c r="B2077" s="566" t="s">
        <v>3758</v>
      </c>
      <c r="C2077" s="567"/>
      <c r="D2077" s="568" t="s">
        <v>3791</v>
      </c>
      <c r="E2077" s="569" t="s">
        <v>900</v>
      </c>
      <c r="F2077" s="570" t="s">
        <v>901</v>
      </c>
      <c r="G2077" s="570"/>
      <c r="H2077" s="571">
        <v>43875</v>
      </c>
      <c r="I2077" s="572" t="s">
        <v>537</v>
      </c>
      <c r="J2077" s="573" t="s">
        <v>105</v>
      </c>
      <c r="K2077" s="574" t="s">
        <v>124</v>
      </c>
      <c r="L2077" s="575" t="s">
        <v>163</v>
      </c>
      <c r="M2077" s="575" t="s">
        <v>107</v>
      </c>
      <c r="N2077" s="576"/>
      <c r="O2077" s="577">
        <v>4.95</v>
      </c>
      <c r="P2077" s="578">
        <v>0</v>
      </c>
      <c r="Q2077" s="579">
        <v>0</v>
      </c>
      <c r="R2077" s="580">
        <v>1.7265600000000001</v>
      </c>
    </row>
    <row r="2078" spans="1:18" s="306" customFormat="1" ht="12.75" customHeight="1" x14ac:dyDescent="0.25">
      <c r="A2078" s="565">
        <v>68622</v>
      </c>
      <c r="B2078" s="566" t="s">
        <v>3759</v>
      </c>
      <c r="C2078" s="567"/>
      <c r="D2078" s="568" t="s">
        <v>3791</v>
      </c>
      <c r="E2078" s="569" t="s">
        <v>900</v>
      </c>
      <c r="F2078" s="570" t="s">
        <v>901</v>
      </c>
      <c r="G2078" s="570"/>
      <c r="H2078" s="571">
        <v>43875</v>
      </c>
      <c r="I2078" s="572" t="s">
        <v>537</v>
      </c>
      <c r="J2078" s="573" t="s">
        <v>105</v>
      </c>
      <c r="K2078" s="574" t="s">
        <v>390</v>
      </c>
      <c r="L2078" s="575" t="s">
        <v>92</v>
      </c>
      <c r="M2078" s="575" t="s">
        <v>195</v>
      </c>
      <c r="N2078" s="576"/>
      <c r="O2078" s="577">
        <v>4.95</v>
      </c>
      <c r="P2078" s="578">
        <v>0</v>
      </c>
      <c r="Q2078" s="579">
        <v>0</v>
      </c>
      <c r="R2078" s="580">
        <v>1.7265600000000001</v>
      </c>
    </row>
    <row r="2079" spans="1:18" s="306" customFormat="1" ht="12.75" customHeight="1" x14ac:dyDescent="0.25">
      <c r="A2079" s="565">
        <v>68623</v>
      </c>
      <c r="B2079" s="566" t="s">
        <v>4138</v>
      </c>
      <c r="C2079" s="567"/>
      <c r="D2079" s="568" t="s">
        <v>3791</v>
      </c>
      <c r="E2079" s="569" t="s">
        <v>900</v>
      </c>
      <c r="F2079" s="570" t="s">
        <v>901</v>
      </c>
      <c r="G2079" s="570"/>
      <c r="H2079" s="571">
        <v>43880</v>
      </c>
      <c r="I2079" s="572" t="s">
        <v>537</v>
      </c>
      <c r="J2079" s="573" t="s">
        <v>105</v>
      </c>
      <c r="K2079" s="574" t="s">
        <v>128</v>
      </c>
      <c r="L2079" s="575" t="s">
        <v>260</v>
      </c>
      <c r="M2079" s="575" t="s">
        <v>261</v>
      </c>
      <c r="N2079" s="576"/>
      <c r="O2079" s="577">
        <v>0.104</v>
      </c>
      <c r="P2079" s="578">
        <v>0</v>
      </c>
      <c r="Q2079" s="579">
        <v>0</v>
      </c>
      <c r="R2079" s="580">
        <v>0</v>
      </c>
    </row>
    <row r="2080" spans="1:18" s="306" customFormat="1" ht="12.75" customHeight="1" x14ac:dyDescent="0.25">
      <c r="A2080" s="565">
        <v>68626</v>
      </c>
      <c r="B2080" s="566" t="s">
        <v>3760</v>
      </c>
      <c r="C2080" s="567"/>
      <c r="D2080" s="568" t="s">
        <v>3791</v>
      </c>
      <c r="E2080" s="569" t="s">
        <v>900</v>
      </c>
      <c r="F2080" s="570" t="s">
        <v>901</v>
      </c>
      <c r="G2080" s="570"/>
      <c r="H2080" s="571">
        <v>43882</v>
      </c>
      <c r="I2080" s="572" t="s">
        <v>537</v>
      </c>
      <c r="J2080" s="573" t="s">
        <v>105</v>
      </c>
      <c r="K2080" s="574" t="s">
        <v>124</v>
      </c>
      <c r="L2080" s="575" t="s">
        <v>106</v>
      </c>
      <c r="M2080" s="575" t="s">
        <v>107</v>
      </c>
      <c r="N2080" s="576"/>
      <c r="O2080" s="577">
        <v>0.249</v>
      </c>
      <c r="P2080" s="578">
        <v>0</v>
      </c>
      <c r="Q2080" s="579">
        <v>0</v>
      </c>
      <c r="R2080" s="580">
        <v>8.6851200000000003E-2</v>
      </c>
    </row>
    <row r="2081" spans="1:18" s="306" customFormat="1" ht="12.75" customHeight="1" x14ac:dyDescent="0.25">
      <c r="A2081" s="565">
        <v>68629</v>
      </c>
      <c r="B2081" s="566" t="s">
        <v>3761</v>
      </c>
      <c r="C2081" s="567"/>
      <c r="D2081" s="568" t="s">
        <v>3791</v>
      </c>
      <c r="E2081" s="569" t="s">
        <v>900</v>
      </c>
      <c r="F2081" s="570" t="s">
        <v>901</v>
      </c>
      <c r="G2081" s="570"/>
      <c r="H2081" s="571">
        <v>43886</v>
      </c>
      <c r="I2081" s="572" t="s">
        <v>534</v>
      </c>
      <c r="J2081" s="573" t="s">
        <v>92</v>
      </c>
      <c r="K2081" s="574" t="s">
        <v>128</v>
      </c>
      <c r="L2081" s="575" t="s">
        <v>92</v>
      </c>
      <c r="M2081" s="575" t="s">
        <v>92</v>
      </c>
      <c r="N2081" s="576"/>
      <c r="O2081" s="577">
        <v>6.7000000000000004E-2</v>
      </c>
      <c r="P2081" s="578">
        <v>0</v>
      </c>
      <c r="Q2081" s="579">
        <v>0</v>
      </c>
      <c r="R2081" s="580">
        <v>2.3369600000000001E-2</v>
      </c>
    </row>
    <row r="2082" spans="1:18" s="306" customFormat="1" ht="12.75" customHeight="1" x14ac:dyDescent="0.25">
      <c r="A2082" s="565">
        <v>68630</v>
      </c>
      <c r="B2082" s="566" t="s">
        <v>3762</v>
      </c>
      <c r="C2082" s="567"/>
      <c r="D2082" s="568" t="s">
        <v>3791</v>
      </c>
      <c r="E2082" s="569" t="s">
        <v>900</v>
      </c>
      <c r="F2082" s="570" t="s">
        <v>901</v>
      </c>
      <c r="G2082" s="570"/>
      <c r="H2082" s="571">
        <v>43882</v>
      </c>
      <c r="I2082" s="572" t="s">
        <v>162</v>
      </c>
      <c r="J2082" s="573" t="s">
        <v>105</v>
      </c>
      <c r="K2082" s="574" t="s">
        <v>179</v>
      </c>
      <c r="L2082" s="575" t="s">
        <v>195</v>
      </c>
      <c r="M2082" s="575" t="s">
        <v>195</v>
      </c>
      <c r="N2082" s="576"/>
      <c r="O2082" s="577">
        <v>0.48</v>
      </c>
      <c r="P2082" s="578">
        <v>0</v>
      </c>
      <c r="Q2082" s="579">
        <v>0</v>
      </c>
      <c r="R2082" s="580">
        <v>0.16742399999999999</v>
      </c>
    </row>
    <row r="2083" spans="1:18" s="306" customFormat="1" ht="12.75" customHeight="1" x14ac:dyDescent="0.25">
      <c r="A2083" s="565">
        <v>68631</v>
      </c>
      <c r="B2083" s="566" t="s">
        <v>3763</v>
      </c>
      <c r="C2083" s="567"/>
      <c r="D2083" s="568" t="s">
        <v>3791</v>
      </c>
      <c r="E2083" s="569" t="s">
        <v>900</v>
      </c>
      <c r="F2083" s="570" t="s">
        <v>901</v>
      </c>
      <c r="G2083" s="570"/>
      <c r="H2083" s="571">
        <v>43882</v>
      </c>
      <c r="I2083" s="572" t="s">
        <v>162</v>
      </c>
      <c r="J2083" s="573" t="s">
        <v>105</v>
      </c>
      <c r="K2083" s="574" t="s">
        <v>140</v>
      </c>
      <c r="L2083" s="575" t="s">
        <v>195</v>
      </c>
      <c r="M2083" s="575" t="s">
        <v>195</v>
      </c>
      <c r="N2083" s="576"/>
      <c r="O2083" s="577">
        <v>0.48</v>
      </c>
      <c r="P2083" s="578">
        <v>0</v>
      </c>
      <c r="Q2083" s="579">
        <v>0</v>
      </c>
      <c r="R2083" s="580">
        <v>0.16742399999999999</v>
      </c>
    </row>
    <row r="2084" spans="1:18" s="306" customFormat="1" ht="12.75" customHeight="1" x14ac:dyDescent="0.25">
      <c r="A2084" s="565">
        <v>68637</v>
      </c>
      <c r="B2084" s="566" t="s">
        <v>3764</v>
      </c>
      <c r="C2084" s="567"/>
      <c r="D2084" s="568" t="s">
        <v>3791</v>
      </c>
      <c r="E2084" s="569" t="s">
        <v>900</v>
      </c>
      <c r="F2084" s="570" t="s">
        <v>901</v>
      </c>
      <c r="G2084" s="570"/>
      <c r="H2084" s="571">
        <v>43887</v>
      </c>
      <c r="I2084" s="572" t="s">
        <v>537</v>
      </c>
      <c r="J2084" s="573" t="s">
        <v>105</v>
      </c>
      <c r="K2084" s="574" t="s">
        <v>124</v>
      </c>
      <c r="L2084" s="575" t="s">
        <v>106</v>
      </c>
      <c r="M2084" s="575" t="s">
        <v>107</v>
      </c>
      <c r="N2084" s="576"/>
      <c r="O2084" s="577">
        <v>4.9800000000000004</v>
      </c>
      <c r="P2084" s="578">
        <v>0</v>
      </c>
      <c r="Q2084" s="579">
        <v>0</v>
      </c>
      <c r="R2084" s="580">
        <v>1.7370240000000001</v>
      </c>
    </row>
    <row r="2085" spans="1:18" s="306" customFormat="1" ht="12.75" customHeight="1" x14ac:dyDescent="0.25">
      <c r="A2085" s="565">
        <v>68639</v>
      </c>
      <c r="B2085" s="566" t="s">
        <v>3765</v>
      </c>
      <c r="C2085" s="567"/>
      <c r="D2085" s="568" t="s">
        <v>3791</v>
      </c>
      <c r="E2085" s="569" t="s">
        <v>900</v>
      </c>
      <c r="F2085" s="570" t="s">
        <v>901</v>
      </c>
      <c r="G2085" s="570"/>
      <c r="H2085" s="571">
        <v>43885</v>
      </c>
      <c r="I2085" s="572" t="s">
        <v>162</v>
      </c>
      <c r="J2085" s="573" t="s">
        <v>105</v>
      </c>
      <c r="K2085" s="574" t="s">
        <v>390</v>
      </c>
      <c r="L2085" s="575" t="s">
        <v>195</v>
      </c>
      <c r="M2085" s="575" t="s">
        <v>195</v>
      </c>
      <c r="N2085" s="576"/>
      <c r="O2085" s="577">
        <v>0.32600000000000001</v>
      </c>
      <c r="P2085" s="578">
        <v>0</v>
      </c>
      <c r="Q2085" s="579">
        <v>0</v>
      </c>
      <c r="R2085" s="580">
        <v>0.1137088</v>
      </c>
    </row>
    <row r="2086" spans="1:18" s="306" customFormat="1" ht="12.75" customHeight="1" x14ac:dyDescent="0.25">
      <c r="A2086" s="565">
        <v>68640</v>
      </c>
      <c r="B2086" s="566" t="s">
        <v>3766</v>
      </c>
      <c r="C2086" s="567"/>
      <c r="D2086" s="568" t="s">
        <v>3791</v>
      </c>
      <c r="E2086" s="569" t="s">
        <v>900</v>
      </c>
      <c r="F2086" s="570" t="s">
        <v>901</v>
      </c>
      <c r="G2086" s="570"/>
      <c r="H2086" s="571">
        <v>43887</v>
      </c>
      <c r="I2086" s="572" t="s">
        <v>537</v>
      </c>
      <c r="J2086" s="573" t="s">
        <v>105</v>
      </c>
      <c r="K2086" s="574" t="s">
        <v>84</v>
      </c>
      <c r="L2086" s="575" t="s">
        <v>163</v>
      </c>
      <c r="M2086" s="575" t="s">
        <v>107</v>
      </c>
      <c r="N2086" s="576"/>
      <c r="O2086" s="577">
        <v>0.25</v>
      </c>
      <c r="P2086" s="578">
        <v>0</v>
      </c>
      <c r="Q2086" s="579">
        <v>0</v>
      </c>
      <c r="R2086" s="580">
        <v>8.72E-2</v>
      </c>
    </row>
    <row r="2087" spans="1:18" s="306" customFormat="1" ht="12.75" customHeight="1" x14ac:dyDescent="0.25">
      <c r="A2087" s="565">
        <v>68642</v>
      </c>
      <c r="B2087" s="566" t="s">
        <v>3767</v>
      </c>
      <c r="C2087" s="567"/>
      <c r="D2087" s="568" t="s">
        <v>3791</v>
      </c>
      <c r="E2087" s="569" t="s">
        <v>900</v>
      </c>
      <c r="F2087" s="570" t="s">
        <v>901</v>
      </c>
      <c r="G2087" s="570"/>
      <c r="H2087" s="571">
        <v>43886</v>
      </c>
      <c r="I2087" s="572" t="s">
        <v>162</v>
      </c>
      <c r="J2087" s="573" t="s">
        <v>105</v>
      </c>
      <c r="K2087" s="574" t="s">
        <v>179</v>
      </c>
      <c r="L2087" s="575" t="s">
        <v>195</v>
      </c>
      <c r="M2087" s="575" t="s">
        <v>195</v>
      </c>
      <c r="N2087" s="576"/>
      <c r="O2087" s="577">
        <v>0.26600000000000001</v>
      </c>
      <c r="P2087" s="578">
        <v>0</v>
      </c>
      <c r="Q2087" s="579">
        <v>0</v>
      </c>
      <c r="R2087" s="580">
        <v>9.278080000000001E-2</v>
      </c>
    </row>
    <row r="2088" spans="1:18" s="306" customFormat="1" ht="12.75" customHeight="1" x14ac:dyDescent="0.25">
      <c r="A2088" s="565">
        <v>68643</v>
      </c>
      <c r="B2088" s="566" t="s">
        <v>3768</v>
      </c>
      <c r="C2088" s="567"/>
      <c r="D2088" s="568" t="s">
        <v>3791</v>
      </c>
      <c r="E2088" s="569" t="s">
        <v>900</v>
      </c>
      <c r="F2088" s="570" t="s">
        <v>901</v>
      </c>
      <c r="G2088" s="570"/>
      <c r="H2088" s="571">
        <v>43889</v>
      </c>
      <c r="I2088" s="572" t="s">
        <v>537</v>
      </c>
      <c r="J2088" s="573" t="s">
        <v>105</v>
      </c>
      <c r="K2088" s="574" t="s">
        <v>102</v>
      </c>
      <c r="L2088" s="575" t="s">
        <v>106</v>
      </c>
      <c r="M2088" s="575" t="s">
        <v>107</v>
      </c>
      <c r="N2088" s="576"/>
      <c r="O2088" s="577">
        <v>0.66800000000000004</v>
      </c>
      <c r="P2088" s="578">
        <v>0</v>
      </c>
      <c r="Q2088" s="579">
        <v>0</v>
      </c>
      <c r="R2088" s="580">
        <v>0.23299840000000002</v>
      </c>
    </row>
    <row r="2089" spans="1:18" s="306" customFormat="1" ht="12.75" customHeight="1" x14ac:dyDescent="0.25">
      <c r="A2089" s="565">
        <v>68671</v>
      </c>
      <c r="B2089" s="566" t="s">
        <v>3769</v>
      </c>
      <c r="C2089" s="567"/>
      <c r="D2089" s="568" t="s">
        <v>3791</v>
      </c>
      <c r="E2089" s="569" t="s">
        <v>110</v>
      </c>
      <c r="F2089" s="570" t="s">
        <v>111</v>
      </c>
      <c r="G2089" s="570"/>
      <c r="H2089" s="571">
        <v>43899</v>
      </c>
      <c r="I2089" s="572" t="s">
        <v>82</v>
      </c>
      <c r="J2089" s="573" t="s">
        <v>83</v>
      </c>
      <c r="K2089" s="574" t="s">
        <v>112</v>
      </c>
      <c r="L2089" s="575" t="s">
        <v>123</v>
      </c>
      <c r="M2089" s="575" t="s">
        <v>83</v>
      </c>
      <c r="N2089" s="576"/>
      <c r="O2089" s="577">
        <v>0.1</v>
      </c>
      <c r="P2089" s="578">
        <v>0</v>
      </c>
      <c r="Q2089" s="579">
        <v>0</v>
      </c>
      <c r="R2089" s="580">
        <v>0.1</v>
      </c>
    </row>
    <row r="2090" spans="1:18" s="306" customFormat="1" ht="12.75" customHeight="1" x14ac:dyDescent="0.25">
      <c r="A2090" s="565">
        <v>68676</v>
      </c>
      <c r="B2090" s="566" t="s">
        <v>4139</v>
      </c>
      <c r="C2090" s="567"/>
      <c r="D2090" s="568" t="s">
        <v>3791</v>
      </c>
      <c r="E2090" s="569" t="s">
        <v>900</v>
      </c>
      <c r="F2090" s="570" t="s">
        <v>901</v>
      </c>
      <c r="G2090" s="570"/>
      <c r="H2090" s="571">
        <v>43903</v>
      </c>
      <c r="I2090" s="572" t="s">
        <v>537</v>
      </c>
      <c r="J2090" s="573" t="s">
        <v>105</v>
      </c>
      <c r="K2090" s="574" t="s">
        <v>124</v>
      </c>
      <c r="L2090" s="575" t="s">
        <v>106</v>
      </c>
      <c r="M2090" s="575" t="s">
        <v>107</v>
      </c>
      <c r="N2090" s="576"/>
      <c r="O2090" s="577">
        <v>0.14399999999999999</v>
      </c>
      <c r="P2090" s="578">
        <v>0</v>
      </c>
      <c r="Q2090" s="579">
        <v>0</v>
      </c>
      <c r="R2090" s="580">
        <v>0</v>
      </c>
    </row>
    <row r="2091" spans="1:18" s="306" customFormat="1" ht="12.75" customHeight="1" x14ac:dyDescent="0.25">
      <c r="A2091" s="565">
        <v>68679</v>
      </c>
      <c r="B2091" s="566" t="s">
        <v>3770</v>
      </c>
      <c r="C2091" s="567"/>
      <c r="D2091" s="568" t="s">
        <v>3791</v>
      </c>
      <c r="E2091" s="569" t="s">
        <v>900</v>
      </c>
      <c r="F2091" s="570" t="s">
        <v>901</v>
      </c>
      <c r="G2091" s="570"/>
      <c r="H2091" s="571">
        <v>43903</v>
      </c>
      <c r="I2091" s="572" t="s">
        <v>537</v>
      </c>
      <c r="J2091" s="573" t="s">
        <v>105</v>
      </c>
      <c r="K2091" s="574" t="s">
        <v>124</v>
      </c>
      <c r="L2091" s="575" t="s">
        <v>106</v>
      </c>
      <c r="M2091" s="575" t="s">
        <v>107</v>
      </c>
      <c r="N2091" s="576"/>
      <c r="O2091" s="577">
        <v>3.96</v>
      </c>
      <c r="P2091" s="578">
        <v>0</v>
      </c>
      <c r="Q2091" s="579">
        <v>0</v>
      </c>
      <c r="R2091" s="580">
        <v>1.381248</v>
      </c>
    </row>
    <row r="2092" spans="1:18" s="306" customFormat="1" ht="12.75" customHeight="1" x14ac:dyDescent="0.25">
      <c r="A2092" s="565">
        <v>68680</v>
      </c>
      <c r="B2092" s="566" t="s">
        <v>3771</v>
      </c>
      <c r="C2092" s="567"/>
      <c r="D2092" s="568" t="s">
        <v>3791</v>
      </c>
      <c r="E2092" s="569" t="s">
        <v>900</v>
      </c>
      <c r="F2092" s="570" t="s">
        <v>901</v>
      </c>
      <c r="G2092" s="570"/>
      <c r="H2092" s="571">
        <v>43903</v>
      </c>
      <c r="I2092" s="572" t="s">
        <v>537</v>
      </c>
      <c r="J2092" s="573" t="s">
        <v>105</v>
      </c>
      <c r="K2092" s="574" t="s">
        <v>84</v>
      </c>
      <c r="L2092" s="575" t="s">
        <v>260</v>
      </c>
      <c r="M2092" s="575" t="s">
        <v>261</v>
      </c>
      <c r="N2092" s="576"/>
      <c r="O2092" s="577">
        <v>0.1</v>
      </c>
      <c r="P2092" s="578">
        <v>0</v>
      </c>
      <c r="Q2092" s="579">
        <v>0</v>
      </c>
      <c r="R2092" s="580">
        <v>3.4880000000000001E-2</v>
      </c>
    </row>
    <row r="2093" spans="1:18" s="306" customFormat="1" ht="12.75" customHeight="1" x14ac:dyDescent="0.25">
      <c r="A2093" s="565">
        <v>68681</v>
      </c>
      <c r="B2093" s="566" t="s">
        <v>3772</v>
      </c>
      <c r="C2093" s="567"/>
      <c r="D2093" s="568" t="s">
        <v>3791</v>
      </c>
      <c r="E2093" s="569" t="s">
        <v>900</v>
      </c>
      <c r="F2093" s="570" t="s">
        <v>901</v>
      </c>
      <c r="G2093" s="570"/>
      <c r="H2093" s="571">
        <v>43906</v>
      </c>
      <c r="I2093" s="572" t="s">
        <v>534</v>
      </c>
      <c r="J2093" s="573" t="s">
        <v>92</v>
      </c>
      <c r="K2093" s="574" t="s">
        <v>93</v>
      </c>
      <c r="L2093" s="575" t="s">
        <v>92</v>
      </c>
      <c r="M2093" s="575" t="s">
        <v>92</v>
      </c>
      <c r="N2093" s="576"/>
      <c r="O2093" s="577">
        <v>3.6999999999999998E-2</v>
      </c>
      <c r="P2093" s="578">
        <v>0</v>
      </c>
      <c r="Q2093" s="579">
        <v>0</v>
      </c>
      <c r="R2093" s="580">
        <v>1.29056E-2</v>
      </c>
    </row>
    <row r="2094" spans="1:18" s="306" customFormat="1" ht="12.75" customHeight="1" x14ac:dyDescent="0.25">
      <c r="A2094" s="565">
        <v>68693</v>
      </c>
      <c r="B2094" s="566" t="s">
        <v>3773</v>
      </c>
      <c r="C2094" s="567"/>
      <c r="D2094" s="568" t="s">
        <v>3791</v>
      </c>
      <c r="E2094" s="569" t="s">
        <v>900</v>
      </c>
      <c r="F2094" s="570" t="s">
        <v>901</v>
      </c>
      <c r="G2094" s="570"/>
      <c r="H2094" s="571">
        <v>43906</v>
      </c>
      <c r="I2094" s="572" t="s">
        <v>537</v>
      </c>
      <c r="J2094" s="573" t="s">
        <v>105</v>
      </c>
      <c r="K2094" s="574" t="s">
        <v>124</v>
      </c>
      <c r="L2094" s="575" t="s">
        <v>106</v>
      </c>
      <c r="M2094" s="575" t="s">
        <v>107</v>
      </c>
      <c r="N2094" s="576"/>
      <c r="O2094" s="577">
        <v>4</v>
      </c>
      <c r="P2094" s="578">
        <v>0</v>
      </c>
      <c r="Q2094" s="579">
        <v>0</v>
      </c>
      <c r="R2094" s="580">
        <v>1.3952</v>
      </c>
    </row>
    <row r="2095" spans="1:18" s="306" customFormat="1" ht="12.75" customHeight="1" x14ac:dyDescent="0.25">
      <c r="A2095" s="565">
        <v>68697</v>
      </c>
      <c r="B2095" s="566" t="s">
        <v>3774</v>
      </c>
      <c r="C2095" s="567"/>
      <c r="D2095" s="568" t="s">
        <v>3791</v>
      </c>
      <c r="E2095" s="569" t="s">
        <v>900</v>
      </c>
      <c r="F2095" s="570" t="s">
        <v>901</v>
      </c>
      <c r="G2095" s="570"/>
      <c r="H2095" s="571">
        <v>43906</v>
      </c>
      <c r="I2095" s="572" t="s">
        <v>902</v>
      </c>
      <c r="J2095" s="573" t="s">
        <v>105</v>
      </c>
      <c r="K2095" s="574" t="s">
        <v>124</v>
      </c>
      <c r="L2095" s="575" t="s">
        <v>106</v>
      </c>
      <c r="M2095" s="575" t="s">
        <v>107</v>
      </c>
      <c r="N2095" s="576"/>
      <c r="O2095" s="577">
        <v>4</v>
      </c>
      <c r="P2095" s="578">
        <v>0</v>
      </c>
      <c r="Q2095" s="579">
        <v>0</v>
      </c>
      <c r="R2095" s="580">
        <v>1.3952</v>
      </c>
    </row>
    <row r="2096" spans="1:18" s="306" customFormat="1" ht="12.75" customHeight="1" x14ac:dyDescent="0.25">
      <c r="A2096" s="565">
        <v>68700</v>
      </c>
      <c r="B2096" s="566" t="s">
        <v>3775</v>
      </c>
      <c r="C2096" s="567"/>
      <c r="D2096" s="568" t="s">
        <v>3791</v>
      </c>
      <c r="E2096" s="569" t="s">
        <v>900</v>
      </c>
      <c r="F2096" s="570" t="s">
        <v>901</v>
      </c>
      <c r="G2096" s="570"/>
      <c r="H2096" s="571">
        <v>43907</v>
      </c>
      <c r="I2096" s="572" t="s">
        <v>537</v>
      </c>
      <c r="J2096" s="573" t="s">
        <v>105</v>
      </c>
      <c r="K2096" s="574" t="s">
        <v>390</v>
      </c>
      <c r="L2096" s="575" t="s">
        <v>195</v>
      </c>
      <c r="M2096" s="575" t="s">
        <v>195</v>
      </c>
      <c r="N2096" s="576"/>
      <c r="O2096" s="577">
        <v>0.24</v>
      </c>
      <c r="P2096" s="578">
        <v>0</v>
      </c>
      <c r="Q2096" s="579">
        <v>0</v>
      </c>
      <c r="R2096" s="580">
        <v>8.3711999999999995E-2</v>
      </c>
    </row>
    <row r="2097" spans="1:18" s="306" customFormat="1" ht="12.75" customHeight="1" x14ac:dyDescent="0.25">
      <c r="A2097" s="565">
        <v>68763</v>
      </c>
      <c r="B2097" s="566" t="s">
        <v>3776</v>
      </c>
      <c r="C2097" s="567"/>
      <c r="D2097" s="568" t="s">
        <v>3791</v>
      </c>
      <c r="E2097" s="569" t="s">
        <v>900</v>
      </c>
      <c r="F2097" s="570" t="s">
        <v>901</v>
      </c>
      <c r="G2097" s="570"/>
      <c r="H2097" s="571">
        <v>43917</v>
      </c>
      <c r="I2097" s="572" t="s">
        <v>537</v>
      </c>
      <c r="J2097" s="573" t="s">
        <v>105</v>
      </c>
      <c r="K2097" s="574" t="s">
        <v>84</v>
      </c>
      <c r="L2097" s="575" t="s">
        <v>260</v>
      </c>
      <c r="M2097" s="575" t="s">
        <v>261</v>
      </c>
      <c r="N2097" s="576"/>
      <c r="O2097" s="577">
        <v>0.16700000000000001</v>
      </c>
      <c r="P2097" s="578">
        <v>0</v>
      </c>
      <c r="Q2097" s="579">
        <v>0</v>
      </c>
      <c r="R2097" s="580">
        <v>5.8249600000000006E-2</v>
      </c>
    </row>
    <row r="2098" spans="1:18" s="306" customFormat="1" ht="12.75" customHeight="1" x14ac:dyDescent="0.25">
      <c r="A2098" s="565">
        <v>68764</v>
      </c>
      <c r="B2098" s="566" t="s">
        <v>3777</v>
      </c>
      <c r="C2098" s="567"/>
      <c r="D2098" s="568" t="s">
        <v>3791</v>
      </c>
      <c r="E2098" s="569" t="s">
        <v>900</v>
      </c>
      <c r="F2098" s="570" t="s">
        <v>901</v>
      </c>
      <c r="G2098" s="570"/>
      <c r="H2098" s="571">
        <v>43917</v>
      </c>
      <c r="I2098" s="572" t="s">
        <v>537</v>
      </c>
      <c r="J2098" s="573" t="s">
        <v>105</v>
      </c>
      <c r="K2098" s="574" t="s">
        <v>128</v>
      </c>
      <c r="L2098" s="575" t="s">
        <v>260</v>
      </c>
      <c r="M2098" s="575" t="s">
        <v>261</v>
      </c>
      <c r="N2098" s="576"/>
      <c r="O2098" s="577">
        <v>0.18</v>
      </c>
      <c r="P2098" s="578">
        <v>0</v>
      </c>
      <c r="Q2098" s="579">
        <v>0</v>
      </c>
      <c r="R2098" s="580">
        <v>6.2783999999999993E-2</v>
      </c>
    </row>
    <row r="2099" spans="1:18" s="306" customFormat="1" ht="12.75" customHeight="1" x14ac:dyDescent="0.25">
      <c r="A2099" s="565">
        <v>68765</v>
      </c>
      <c r="B2099" s="566" t="s">
        <v>3778</v>
      </c>
      <c r="C2099" s="567"/>
      <c r="D2099" s="568" t="s">
        <v>3791</v>
      </c>
      <c r="E2099" s="569" t="s">
        <v>900</v>
      </c>
      <c r="F2099" s="570" t="s">
        <v>901</v>
      </c>
      <c r="G2099" s="570"/>
      <c r="H2099" s="571">
        <v>43921</v>
      </c>
      <c r="I2099" s="572" t="s">
        <v>537</v>
      </c>
      <c r="J2099" s="573" t="s">
        <v>105</v>
      </c>
      <c r="K2099" s="574" t="s">
        <v>128</v>
      </c>
      <c r="L2099" s="575" t="s">
        <v>163</v>
      </c>
      <c r="M2099" s="575" t="s">
        <v>107</v>
      </c>
      <c r="N2099" s="576"/>
      <c r="O2099" s="577">
        <v>0.25</v>
      </c>
      <c r="P2099" s="578">
        <v>0</v>
      </c>
      <c r="Q2099" s="579">
        <v>0</v>
      </c>
      <c r="R2099" s="580">
        <v>8.72E-2</v>
      </c>
    </row>
    <row r="2100" spans="1:18" s="306" customFormat="1" ht="12.75" customHeight="1" x14ac:dyDescent="0.25">
      <c r="A2100" s="565">
        <v>68766</v>
      </c>
      <c r="B2100" s="566" t="s">
        <v>3779</v>
      </c>
      <c r="C2100" s="567"/>
      <c r="D2100" s="568" t="s">
        <v>3791</v>
      </c>
      <c r="E2100" s="569" t="s">
        <v>900</v>
      </c>
      <c r="F2100" s="570" t="s">
        <v>901</v>
      </c>
      <c r="G2100" s="570"/>
      <c r="H2100" s="571">
        <v>43916</v>
      </c>
      <c r="I2100" s="572" t="s">
        <v>534</v>
      </c>
      <c r="J2100" s="573" t="s">
        <v>92</v>
      </c>
      <c r="K2100" s="574" t="s">
        <v>93</v>
      </c>
      <c r="L2100" s="575" t="s">
        <v>92</v>
      </c>
      <c r="M2100" s="575" t="s">
        <v>92</v>
      </c>
      <c r="N2100" s="576"/>
      <c r="O2100" s="577">
        <v>0.2</v>
      </c>
      <c r="P2100" s="578">
        <v>0</v>
      </c>
      <c r="Q2100" s="579">
        <v>0</v>
      </c>
      <c r="R2100" s="580">
        <v>6.9760000000000003E-2</v>
      </c>
    </row>
    <row r="2101" spans="1:18" s="306" customFormat="1" ht="12.75" customHeight="1" x14ac:dyDescent="0.25">
      <c r="A2101" s="565">
        <v>68769</v>
      </c>
      <c r="B2101" s="566" t="s">
        <v>3780</v>
      </c>
      <c r="C2101" s="567"/>
      <c r="D2101" s="568" t="s">
        <v>3791</v>
      </c>
      <c r="E2101" s="569" t="s">
        <v>121</v>
      </c>
      <c r="F2101" s="570" t="s">
        <v>89</v>
      </c>
      <c r="G2101" s="570"/>
      <c r="H2101" s="571">
        <v>43923</v>
      </c>
      <c r="I2101" s="572" t="s">
        <v>537</v>
      </c>
      <c r="J2101" s="573" t="s">
        <v>105</v>
      </c>
      <c r="K2101" s="574" t="s">
        <v>390</v>
      </c>
      <c r="L2101" s="575" t="s">
        <v>92</v>
      </c>
      <c r="M2101" s="575" t="s">
        <v>195</v>
      </c>
      <c r="N2101" s="576"/>
      <c r="O2101" s="577">
        <v>0.29199999999999998</v>
      </c>
      <c r="P2101" s="578">
        <v>0</v>
      </c>
      <c r="Q2101" s="579">
        <v>0</v>
      </c>
      <c r="R2101" s="580">
        <v>0.29199999999999998</v>
      </c>
    </row>
    <row r="2102" spans="1:18" s="306" customFormat="1" ht="12.75" customHeight="1" x14ac:dyDescent="0.25">
      <c r="A2102" s="565">
        <v>68770</v>
      </c>
      <c r="B2102" s="566" t="s">
        <v>3781</v>
      </c>
      <c r="C2102" s="567"/>
      <c r="D2102" s="568" t="s">
        <v>3791</v>
      </c>
      <c r="E2102" s="569" t="s">
        <v>900</v>
      </c>
      <c r="F2102" s="570" t="s">
        <v>901</v>
      </c>
      <c r="G2102" s="570"/>
      <c r="H2102" s="571">
        <v>43924</v>
      </c>
      <c r="I2102" s="572" t="s">
        <v>537</v>
      </c>
      <c r="J2102" s="573" t="s">
        <v>105</v>
      </c>
      <c r="K2102" s="574" t="s">
        <v>124</v>
      </c>
      <c r="L2102" s="575" t="s">
        <v>106</v>
      </c>
      <c r="M2102" s="575" t="s">
        <v>107</v>
      </c>
      <c r="N2102" s="576"/>
      <c r="O2102" s="577">
        <v>2.4500000000000002</v>
      </c>
      <c r="P2102" s="578">
        <v>0</v>
      </c>
      <c r="Q2102" s="579">
        <v>0</v>
      </c>
      <c r="R2102" s="580">
        <v>0.8545600000000001</v>
      </c>
    </row>
  </sheetData>
  <autoFilter ref="A14:R2102"/>
  <hyperlinks>
    <hyperlink ref="B10" r:id="rId1" display="http://www.iso-ne.com/scc"/>
    <hyperlink ref="D10" r:id="rId2" display="https://www.iso-ne.com/irq"/>
  </hyperlinks>
  <pageMargins left="0.3" right="0.3" top="0.5" bottom="0.5" header="0.3" footer="0.3"/>
  <pageSetup paperSize="5" scale="72" fitToHeight="0" orientation="landscape" useFirstPageNumber="1" r:id="rId3"/>
  <headerFooter>
    <oddFooter>&amp;L&amp;10CELT Report - May 2019&amp;C&amp;10 2.1.&amp;P&amp;R&amp;10ISO New England Inc.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35846" r:id="rId6">
          <objectPr defaultSize="0" r:id="rId7">
            <anchor moveWithCells="1">
              <from>
                <xdr:col>0</xdr:col>
                <xdr:colOff>106680</xdr:colOff>
                <xdr:row>0</xdr:row>
                <xdr:rowOff>22860</xdr:rowOff>
              </from>
              <to>
                <xdr:col>9</xdr:col>
                <xdr:colOff>99060</xdr:colOff>
                <xdr:row>8</xdr:row>
                <xdr:rowOff>15240</xdr:rowOff>
              </to>
            </anchor>
          </objectPr>
        </oleObject>
      </mc:Choice>
      <mc:Fallback>
        <oleObject progId="Word.Document.12" shapeId="35846" r:id="rId6"/>
      </mc:Fallback>
    </mc:AlternateContent>
    <mc:AlternateContent xmlns:mc="http://schemas.openxmlformats.org/markup-compatibility/2006">
      <mc:Choice Requires="x14">
        <oleObject progId="Word.Document.12" shapeId="35847" r:id="rId8">
          <objectPr defaultSize="0" autoPict="0" r:id="rId9">
            <anchor moveWithCells="1">
              <from>
                <xdr:col>0</xdr:col>
                <xdr:colOff>121920</xdr:colOff>
                <xdr:row>10</xdr:row>
                <xdr:rowOff>91440</xdr:rowOff>
              </from>
              <to>
                <xdr:col>8</xdr:col>
                <xdr:colOff>2346960</xdr:colOff>
                <xdr:row>12</xdr:row>
                <xdr:rowOff>45720</xdr:rowOff>
              </to>
            </anchor>
          </objectPr>
        </oleObject>
      </mc:Choice>
      <mc:Fallback>
        <oleObject progId="Word.Document.12" shapeId="35847" r:id="rId8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16"/>
  <sheetViews>
    <sheetView zoomScaleNormal="100" workbookViewId="0"/>
  </sheetViews>
  <sheetFormatPr defaultRowHeight="14.4" x14ac:dyDescent="0.3"/>
  <cols>
    <col min="2" max="2" width="21.21875" customWidth="1"/>
    <col min="3" max="3" width="15.5546875" customWidth="1"/>
    <col min="4" max="4" width="17.88671875" customWidth="1"/>
  </cols>
  <sheetData>
    <row r="2" spans="1:8" ht="15.6" x14ac:dyDescent="0.3">
      <c r="A2" s="1"/>
    </row>
    <row r="8" spans="1:8" x14ac:dyDescent="0.3">
      <c r="B8" s="452"/>
    </row>
    <row r="10" spans="1:8" x14ac:dyDescent="0.3">
      <c r="B10" s="681" t="s">
        <v>2210</v>
      </c>
      <c r="C10" s="684" t="s">
        <v>2211</v>
      </c>
      <c r="D10" s="684"/>
      <c r="E10" s="22"/>
      <c r="F10" s="22"/>
      <c r="H10" s="94"/>
    </row>
    <row r="11" spans="1:8" x14ac:dyDescent="0.3">
      <c r="B11" s="682"/>
      <c r="C11" s="100" t="s">
        <v>2207</v>
      </c>
      <c r="D11" s="100" t="s">
        <v>2208</v>
      </c>
      <c r="E11" s="22"/>
      <c r="F11" s="22"/>
    </row>
    <row r="12" spans="1:8" x14ac:dyDescent="0.3">
      <c r="B12" s="683"/>
      <c r="C12" s="101">
        <v>43831</v>
      </c>
      <c r="D12" s="101">
        <v>44044</v>
      </c>
      <c r="E12" s="22"/>
      <c r="F12" s="22"/>
    </row>
    <row r="13" spans="1:8" ht="19.05" customHeight="1" x14ac:dyDescent="0.3">
      <c r="B13" s="103" t="s">
        <v>4162</v>
      </c>
      <c r="C13" s="98">
        <v>153</v>
      </c>
      <c r="D13" s="98">
        <v>496</v>
      </c>
      <c r="E13" s="95"/>
      <c r="F13" s="22"/>
    </row>
    <row r="14" spans="1:8" ht="19.5" customHeight="1" x14ac:dyDescent="0.3">
      <c r="B14" s="104" t="s">
        <v>2209</v>
      </c>
      <c r="C14" s="99">
        <v>110</v>
      </c>
      <c r="D14" s="99">
        <v>169</v>
      </c>
      <c r="E14" s="95"/>
      <c r="F14" s="22"/>
    </row>
    <row r="15" spans="1:8" ht="19.95" customHeight="1" x14ac:dyDescent="0.3">
      <c r="B15" s="104" t="s">
        <v>2854</v>
      </c>
      <c r="C15" s="99">
        <v>653.99999999999989</v>
      </c>
      <c r="D15" s="99">
        <v>359.6</v>
      </c>
      <c r="E15" s="95"/>
      <c r="F15" s="22"/>
    </row>
    <row r="16" spans="1:8" ht="33" customHeight="1" x14ac:dyDescent="0.3">
      <c r="B16" s="97" t="s">
        <v>2855</v>
      </c>
      <c r="C16" s="102">
        <f>SUM(C13:C15)</f>
        <v>916.99999999999989</v>
      </c>
      <c r="D16" s="102">
        <f>SUM(D13:D15)</f>
        <v>1024.5999999999999</v>
      </c>
      <c r="F16" s="96"/>
    </row>
  </sheetData>
  <mergeCells count="2">
    <mergeCell ref="B10:B12"/>
    <mergeCell ref="C10:D10"/>
  </mergeCells>
  <pageMargins left="0.45" right="0.45" top="0.5" bottom="0.5" header="0.3" footer="0.3"/>
  <pageSetup orientation="landscape" useFirstPageNumber="1" r:id="rId1"/>
  <headerFooter>
    <oddFooter>&amp;L&amp;10CELT Report - May 2020&amp;C&amp;10 2.2.&amp;P&amp;R&amp;10ISO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6868" r:id="rId4">
          <objectPr defaultSize="0" r:id="rId5">
            <anchor moveWithCells="1">
              <from>
                <xdr:col>0</xdr:col>
                <xdr:colOff>137160</xdr:colOff>
                <xdr:row>0</xdr:row>
                <xdr:rowOff>30480</xdr:rowOff>
              </from>
              <to>
                <xdr:col>10</xdr:col>
                <xdr:colOff>251460</xdr:colOff>
                <xdr:row>5</xdr:row>
                <xdr:rowOff>114300</xdr:rowOff>
              </to>
            </anchor>
          </objectPr>
        </oleObject>
      </mc:Choice>
      <mc:Fallback>
        <oleObject progId="Word.Document.12" shapeId="36868" r:id="rId4"/>
      </mc:Fallback>
    </mc:AlternateContent>
    <mc:AlternateContent xmlns:mc="http://schemas.openxmlformats.org/markup-compatibility/2006">
      <mc:Choice Requires="x14">
        <oleObject progId="Word.Document.12" shapeId="36869" r:id="rId6">
          <objectPr defaultSize="0" r:id="rId7">
            <anchor moveWithCells="1">
              <from>
                <xdr:col>0</xdr:col>
                <xdr:colOff>137160</xdr:colOff>
                <xdr:row>20</xdr:row>
                <xdr:rowOff>0</xdr:rowOff>
              </from>
              <to>
                <xdr:col>10</xdr:col>
                <xdr:colOff>289560</xdr:colOff>
                <xdr:row>25</xdr:row>
                <xdr:rowOff>167640</xdr:rowOff>
              </to>
            </anchor>
          </objectPr>
        </oleObject>
      </mc:Choice>
      <mc:Fallback>
        <oleObject progId="Word.Document.12" shapeId="36869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121"/>
  <sheetViews>
    <sheetView workbookViewId="0"/>
  </sheetViews>
  <sheetFormatPr defaultRowHeight="14.4" x14ac:dyDescent="0.3"/>
  <cols>
    <col min="1" max="1" width="3" customWidth="1"/>
    <col min="2" max="2" width="31.21875" customWidth="1"/>
    <col min="3" max="3" width="13.21875" style="442" customWidth="1"/>
    <col min="4" max="4" width="28.77734375" style="442" bestFit="1" customWidth="1"/>
    <col min="5" max="5" width="16.6640625" style="449" customWidth="1"/>
    <col min="6" max="6" width="17.77734375" style="449" customWidth="1"/>
  </cols>
  <sheetData>
    <row r="2" spans="1:6" ht="15.6" x14ac:dyDescent="0.3">
      <c r="A2" s="3"/>
    </row>
    <row r="3" spans="1:6" ht="15.6" x14ac:dyDescent="0.3">
      <c r="A3" s="3"/>
    </row>
    <row r="4" spans="1:6" ht="15.6" x14ac:dyDescent="0.3">
      <c r="A4" s="3"/>
    </row>
    <row r="5" spans="1:6" ht="15.6" x14ac:dyDescent="0.3">
      <c r="A5" s="3"/>
    </row>
    <row r="6" spans="1:6" ht="41.4" x14ac:dyDescent="0.3">
      <c r="B6" s="417" t="s">
        <v>2212</v>
      </c>
      <c r="C6" s="450" t="s">
        <v>2146</v>
      </c>
      <c r="D6" s="418" t="s">
        <v>2147</v>
      </c>
      <c r="E6" s="419" t="s">
        <v>3449</v>
      </c>
      <c r="F6" s="419" t="s">
        <v>3450</v>
      </c>
    </row>
    <row r="7" spans="1:6" x14ac:dyDescent="0.3">
      <c r="B7" s="420" t="s">
        <v>2865</v>
      </c>
      <c r="C7" s="451">
        <v>1412</v>
      </c>
      <c r="D7" s="443" t="s">
        <v>2229</v>
      </c>
      <c r="E7" s="582">
        <v>299.779</v>
      </c>
      <c r="F7" s="588">
        <v>263.45600000000002</v>
      </c>
    </row>
    <row r="8" spans="1:6" x14ac:dyDescent="0.3">
      <c r="B8" s="421"/>
      <c r="C8" s="451">
        <v>1415</v>
      </c>
      <c r="D8" s="445" t="s">
        <v>2230</v>
      </c>
      <c r="E8" s="583">
        <v>298.60399999999998</v>
      </c>
      <c r="F8" s="589">
        <v>259.16500000000002</v>
      </c>
    </row>
    <row r="9" spans="1:6" x14ac:dyDescent="0.3">
      <c r="B9" s="421"/>
      <c r="C9" s="451">
        <v>366</v>
      </c>
      <c r="D9" s="445" t="s">
        <v>2231</v>
      </c>
      <c r="E9" s="583">
        <v>545.33500000000004</v>
      </c>
      <c r="F9" s="589">
        <v>558.75</v>
      </c>
    </row>
    <row r="10" spans="1:6" x14ac:dyDescent="0.3">
      <c r="B10" s="421"/>
      <c r="C10" s="451">
        <v>38310</v>
      </c>
      <c r="D10" s="446" t="s">
        <v>2656</v>
      </c>
      <c r="E10" s="584">
        <v>336.2</v>
      </c>
      <c r="F10" s="590">
        <v>332.2</v>
      </c>
    </row>
    <row r="11" spans="1:6" x14ac:dyDescent="0.3">
      <c r="B11" s="421"/>
      <c r="C11" s="451">
        <v>375</v>
      </c>
      <c r="D11" s="446" t="s">
        <v>2232</v>
      </c>
      <c r="E11" s="584">
        <v>109.931</v>
      </c>
      <c r="F11" s="590">
        <v>104.931</v>
      </c>
    </row>
    <row r="12" spans="1:6" x14ac:dyDescent="0.3">
      <c r="B12" s="421"/>
      <c r="C12" s="451">
        <v>49325</v>
      </c>
      <c r="D12" s="446" t="s">
        <v>2233</v>
      </c>
      <c r="E12" s="584">
        <v>415.25</v>
      </c>
      <c r="F12" s="590">
        <v>373.00099999999998</v>
      </c>
    </row>
    <row r="13" spans="1:6" x14ac:dyDescent="0.3">
      <c r="B13" s="421"/>
      <c r="C13" s="451">
        <v>49326</v>
      </c>
      <c r="D13" s="446" t="s">
        <v>2234</v>
      </c>
      <c r="E13" s="584">
        <v>415.25</v>
      </c>
      <c r="F13" s="590">
        <v>375.25</v>
      </c>
    </row>
    <row r="14" spans="1:6" x14ac:dyDescent="0.3">
      <c r="B14" s="421"/>
      <c r="C14" s="451">
        <v>15940</v>
      </c>
      <c r="D14" s="446" t="s">
        <v>2235</v>
      </c>
      <c r="E14" s="584">
        <v>21.777999999999999</v>
      </c>
      <c r="F14" s="590">
        <v>19.577999999999999</v>
      </c>
    </row>
    <row r="15" spans="1:6" x14ac:dyDescent="0.3">
      <c r="B15" s="421"/>
      <c r="C15" s="451">
        <v>388</v>
      </c>
      <c r="D15" s="446" t="s">
        <v>2236</v>
      </c>
      <c r="E15" s="584">
        <v>67.656000000000006</v>
      </c>
      <c r="F15" s="590">
        <v>61.45</v>
      </c>
    </row>
    <row r="16" spans="1:6" x14ac:dyDescent="0.3">
      <c r="B16" s="421"/>
      <c r="C16" s="451">
        <v>1005</v>
      </c>
      <c r="D16" s="446" t="s">
        <v>2237</v>
      </c>
      <c r="E16" s="584">
        <v>188.55500000000001</v>
      </c>
      <c r="F16" s="590">
        <v>164.05199999999999</v>
      </c>
    </row>
    <row r="17" spans="2:6" x14ac:dyDescent="0.3">
      <c r="B17" s="421"/>
      <c r="C17" s="451">
        <v>40327</v>
      </c>
      <c r="D17" s="446" t="s">
        <v>2238</v>
      </c>
      <c r="E17" s="584">
        <v>403.005</v>
      </c>
      <c r="F17" s="590">
        <v>361.81200000000001</v>
      </c>
    </row>
    <row r="18" spans="2:6" x14ac:dyDescent="0.3">
      <c r="B18" s="421"/>
      <c r="C18" s="451">
        <v>40328</v>
      </c>
      <c r="D18" s="446" t="s">
        <v>2239</v>
      </c>
      <c r="E18" s="584">
        <v>403.005</v>
      </c>
      <c r="F18" s="590">
        <v>361.81200000000001</v>
      </c>
    </row>
    <row r="19" spans="2:6" x14ac:dyDescent="0.3">
      <c r="B19" s="421"/>
      <c r="C19" s="451">
        <v>1672</v>
      </c>
      <c r="D19" s="445" t="s">
        <v>2214</v>
      </c>
      <c r="E19" s="583">
        <v>187.05500000000001</v>
      </c>
      <c r="F19" s="589">
        <v>182.185</v>
      </c>
    </row>
    <row r="20" spans="2:6" x14ac:dyDescent="0.3">
      <c r="B20" s="421"/>
      <c r="C20" s="451">
        <v>10349</v>
      </c>
      <c r="D20" s="444" t="s">
        <v>2215</v>
      </c>
      <c r="E20" s="585">
        <v>22.937999999999999</v>
      </c>
      <c r="F20" s="591">
        <v>22.937999999999999</v>
      </c>
    </row>
    <row r="21" spans="2:6" x14ac:dyDescent="0.3">
      <c r="B21" s="421"/>
      <c r="C21" s="451">
        <v>15097</v>
      </c>
      <c r="D21" s="444" t="s">
        <v>2226</v>
      </c>
      <c r="E21" s="585">
        <v>15.444000000000001</v>
      </c>
      <c r="F21" s="591">
        <v>13.095000000000001</v>
      </c>
    </row>
    <row r="22" spans="2:6" x14ac:dyDescent="0.3">
      <c r="B22" s="421"/>
      <c r="C22" s="451">
        <v>14614</v>
      </c>
      <c r="D22" s="446" t="s">
        <v>2240</v>
      </c>
      <c r="E22" s="584">
        <v>620</v>
      </c>
      <c r="F22" s="590">
        <v>620</v>
      </c>
    </row>
    <row r="23" spans="2:6" x14ac:dyDescent="0.3">
      <c r="B23" s="421"/>
      <c r="C23" s="451">
        <v>1342</v>
      </c>
      <c r="D23" s="446" t="s">
        <v>2241</v>
      </c>
      <c r="E23" s="584">
        <v>291.96100000000001</v>
      </c>
      <c r="F23" s="590">
        <v>256.33699999999999</v>
      </c>
    </row>
    <row r="24" spans="2:6" x14ac:dyDescent="0.3">
      <c r="B24" s="421"/>
      <c r="C24" s="451">
        <v>1343</v>
      </c>
      <c r="D24" s="446" t="s">
        <v>2242</v>
      </c>
      <c r="E24" s="584">
        <v>307.88099999999997</v>
      </c>
      <c r="F24" s="590">
        <v>272.89699999999999</v>
      </c>
    </row>
    <row r="25" spans="2:6" x14ac:dyDescent="0.3">
      <c r="B25" s="421"/>
      <c r="C25" s="451">
        <v>1344</v>
      </c>
      <c r="D25" s="446" t="s">
        <v>2243</v>
      </c>
      <c r="E25" s="584">
        <v>295.108</v>
      </c>
      <c r="F25" s="590">
        <v>274.07400000000001</v>
      </c>
    </row>
    <row r="26" spans="2:6" x14ac:dyDescent="0.3">
      <c r="B26" s="421"/>
      <c r="C26" s="451">
        <v>321</v>
      </c>
      <c r="D26" s="444" t="s">
        <v>2216</v>
      </c>
      <c r="E26" s="585">
        <v>170</v>
      </c>
      <c r="F26" s="591">
        <v>157.42099999999999</v>
      </c>
    </row>
    <row r="27" spans="2:6" x14ac:dyDescent="0.3">
      <c r="B27" s="421"/>
      <c r="C27" s="451">
        <v>322</v>
      </c>
      <c r="D27" s="444" t="s">
        <v>2217</v>
      </c>
      <c r="E27" s="585">
        <v>170</v>
      </c>
      <c r="F27" s="591">
        <v>158.65799999999999</v>
      </c>
    </row>
    <row r="28" spans="2:6" x14ac:dyDescent="0.3">
      <c r="B28" s="421"/>
      <c r="C28" s="451">
        <v>323</v>
      </c>
      <c r="D28" s="444" t="s">
        <v>2218</v>
      </c>
      <c r="E28" s="585">
        <v>170</v>
      </c>
      <c r="F28" s="591">
        <v>154.357</v>
      </c>
    </row>
    <row r="29" spans="2:6" x14ac:dyDescent="0.3">
      <c r="B29" s="421"/>
      <c r="C29" s="451">
        <v>13675</v>
      </c>
      <c r="D29" s="445" t="s">
        <v>2219</v>
      </c>
      <c r="E29" s="583">
        <v>57.811999999999998</v>
      </c>
      <c r="F29" s="589">
        <v>57.734999999999999</v>
      </c>
    </row>
    <row r="30" spans="2:6" x14ac:dyDescent="0.3">
      <c r="B30" s="421"/>
      <c r="C30" s="451">
        <v>12505</v>
      </c>
      <c r="D30" s="446" t="s">
        <v>2244</v>
      </c>
      <c r="E30" s="584">
        <v>49.2</v>
      </c>
      <c r="F30" s="590">
        <v>46.9</v>
      </c>
    </row>
    <row r="31" spans="2:6" x14ac:dyDescent="0.3">
      <c r="B31" s="421"/>
      <c r="C31" s="451">
        <v>37366</v>
      </c>
      <c r="D31" s="446" t="s">
        <v>2245</v>
      </c>
      <c r="E31" s="584">
        <v>49.2</v>
      </c>
      <c r="F31" s="590">
        <v>46.851999999999997</v>
      </c>
    </row>
    <row r="32" spans="2:6" x14ac:dyDescent="0.3">
      <c r="B32" s="421"/>
      <c r="C32" s="451">
        <v>37367</v>
      </c>
      <c r="D32" s="446" t="s">
        <v>2246</v>
      </c>
      <c r="E32" s="584">
        <v>49.2</v>
      </c>
      <c r="F32" s="590">
        <v>45.844999999999999</v>
      </c>
    </row>
    <row r="33" spans="2:6" x14ac:dyDescent="0.3">
      <c r="B33" s="421"/>
      <c r="C33" s="451">
        <v>37368</v>
      </c>
      <c r="D33" s="446" t="s">
        <v>2247</v>
      </c>
      <c r="E33" s="584">
        <v>49.2</v>
      </c>
      <c r="F33" s="590">
        <v>46.9</v>
      </c>
    </row>
    <row r="34" spans="2:6" x14ac:dyDescent="0.3">
      <c r="B34" s="421"/>
      <c r="C34" s="451">
        <v>480</v>
      </c>
      <c r="D34" s="446" t="s">
        <v>2248</v>
      </c>
      <c r="E34" s="584">
        <v>120</v>
      </c>
      <c r="F34" s="590">
        <v>117</v>
      </c>
    </row>
    <row r="35" spans="2:6" x14ac:dyDescent="0.3">
      <c r="B35" s="421"/>
      <c r="C35" s="451">
        <v>481</v>
      </c>
      <c r="D35" s="446" t="s">
        <v>2249</v>
      </c>
      <c r="E35" s="584">
        <v>233.03100000000001</v>
      </c>
      <c r="F35" s="590">
        <v>231.71</v>
      </c>
    </row>
    <row r="36" spans="2:6" x14ac:dyDescent="0.3">
      <c r="B36" s="421"/>
      <c r="C36" s="451">
        <v>486</v>
      </c>
      <c r="D36" s="446" t="s">
        <v>2250</v>
      </c>
      <c r="E36" s="584">
        <v>172.64</v>
      </c>
      <c r="F36" s="590">
        <v>207.029</v>
      </c>
    </row>
    <row r="37" spans="2:6" x14ac:dyDescent="0.3">
      <c r="B37" s="421"/>
      <c r="C37" s="451">
        <v>493</v>
      </c>
      <c r="D37" s="445" t="s">
        <v>2227</v>
      </c>
      <c r="E37" s="583">
        <v>81.59</v>
      </c>
      <c r="F37" s="589">
        <v>81</v>
      </c>
    </row>
    <row r="38" spans="2:6" x14ac:dyDescent="0.3">
      <c r="B38" s="421"/>
      <c r="C38" s="451">
        <v>502</v>
      </c>
      <c r="D38" s="446" t="s">
        <v>2319</v>
      </c>
      <c r="E38" s="584">
        <v>559.77499999999998</v>
      </c>
      <c r="F38" s="590">
        <v>541.81500000000005</v>
      </c>
    </row>
    <row r="39" spans="2:6" x14ac:dyDescent="0.3">
      <c r="B39" s="421"/>
      <c r="C39" s="451">
        <v>48754</v>
      </c>
      <c r="D39" s="446" t="s">
        <v>2251</v>
      </c>
      <c r="E39" s="584">
        <v>160.26</v>
      </c>
      <c r="F39" s="590">
        <v>142.69900000000001</v>
      </c>
    </row>
    <row r="40" spans="2:6" x14ac:dyDescent="0.3">
      <c r="B40" s="421"/>
      <c r="C40" s="451">
        <v>48755</v>
      </c>
      <c r="D40" s="446" t="s">
        <v>2252</v>
      </c>
      <c r="E40" s="584">
        <v>160.25899999999999</v>
      </c>
      <c r="F40" s="590">
        <v>142.69800000000001</v>
      </c>
    </row>
    <row r="41" spans="2:6" x14ac:dyDescent="0.3">
      <c r="B41" s="421"/>
      <c r="C41" s="451">
        <v>513</v>
      </c>
      <c r="D41" s="445" t="s">
        <v>2221</v>
      </c>
      <c r="E41" s="583">
        <v>439.58499999999998</v>
      </c>
      <c r="F41" s="589">
        <v>447.89400000000001</v>
      </c>
    </row>
    <row r="42" spans="2:6" x14ac:dyDescent="0.3">
      <c r="B42" s="421"/>
      <c r="C42" s="451">
        <v>15477</v>
      </c>
      <c r="D42" s="444" t="s">
        <v>2222</v>
      </c>
      <c r="E42" s="585">
        <v>48.323999999999998</v>
      </c>
      <c r="F42" s="591">
        <v>42.850999999999999</v>
      </c>
    </row>
    <row r="43" spans="2:6" x14ac:dyDescent="0.3">
      <c r="B43" s="421"/>
      <c r="C43" s="451">
        <v>40052</v>
      </c>
      <c r="D43" s="444" t="s">
        <v>2223</v>
      </c>
      <c r="E43" s="585">
        <v>48.323999999999998</v>
      </c>
      <c r="F43" s="591">
        <v>42.850999999999999</v>
      </c>
    </row>
    <row r="44" spans="2:6" x14ac:dyDescent="0.3">
      <c r="B44" s="421"/>
      <c r="C44" s="451">
        <v>40053</v>
      </c>
      <c r="D44" s="444" t="s">
        <v>2224</v>
      </c>
      <c r="E44" s="585">
        <v>48.323999999999998</v>
      </c>
      <c r="F44" s="591">
        <v>42.850999999999999</v>
      </c>
    </row>
    <row r="45" spans="2:6" x14ac:dyDescent="0.3">
      <c r="B45" s="421"/>
      <c r="C45" s="451">
        <v>13515</v>
      </c>
      <c r="D45" s="444" t="s">
        <v>2225</v>
      </c>
      <c r="E45" s="585">
        <v>94.5</v>
      </c>
      <c r="F45" s="591">
        <v>74.084999999999994</v>
      </c>
    </row>
    <row r="46" spans="2:6" x14ac:dyDescent="0.3">
      <c r="B46" s="421"/>
      <c r="C46" s="451">
        <v>540</v>
      </c>
      <c r="D46" s="445" t="s">
        <v>2220</v>
      </c>
      <c r="E46" s="583">
        <v>89.998000000000005</v>
      </c>
      <c r="F46" s="589">
        <v>71.998000000000005</v>
      </c>
    </row>
    <row r="47" spans="2:6" x14ac:dyDescent="0.3">
      <c r="B47" s="421"/>
      <c r="C47" s="451">
        <v>48695</v>
      </c>
      <c r="D47" s="446" t="s">
        <v>2253</v>
      </c>
      <c r="E47" s="584">
        <v>352.63600000000002</v>
      </c>
      <c r="F47" s="590">
        <v>337.79700000000003</v>
      </c>
    </row>
    <row r="48" spans="2:6" x14ac:dyDescent="0.3">
      <c r="B48" s="421"/>
      <c r="C48" s="451">
        <v>48696</v>
      </c>
      <c r="D48" s="446" t="s">
        <v>2254</v>
      </c>
      <c r="E48" s="584">
        <v>352.01</v>
      </c>
      <c r="F48" s="590">
        <v>337.24099999999999</v>
      </c>
    </row>
    <row r="49" spans="2:6" x14ac:dyDescent="0.3">
      <c r="B49" s="421"/>
      <c r="C49" s="451">
        <v>15484</v>
      </c>
      <c r="D49" s="446" t="s">
        <v>2255</v>
      </c>
      <c r="E49" s="584">
        <v>57.4</v>
      </c>
      <c r="F49" s="590">
        <v>52.6</v>
      </c>
    </row>
    <row r="50" spans="2:6" x14ac:dyDescent="0.3">
      <c r="B50" s="421"/>
      <c r="C50" s="451">
        <v>15485</v>
      </c>
      <c r="D50" s="446" t="s">
        <v>2213</v>
      </c>
      <c r="E50" s="584">
        <v>57.4</v>
      </c>
      <c r="F50" s="590">
        <v>52.6</v>
      </c>
    </row>
    <row r="51" spans="2:6" x14ac:dyDescent="0.3">
      <c r="B51" s="421"/>
      <c r="C51" s="451">
        <v>1226</v>
      </c>
      <c r="D51" s="446" t="s">
        <v>2256</v>
      </c>
      <c r="E51" s="584">
        <v>298.98200000000003</v>
      </c>
      <c r="F51" s="590">
        <v>265.37700000000001</v>
      </c>
    </row>
    <row r="52" spans="2:6" x14ac:dyDescent="0.3">
      <c r="B52" s="421"/>
      <c r="C52" s="451">
        <v>49325</v>
      </c>
      <c r="D52" s="446" t="s">
        <v>2866</v>
      </c>
      <c r="E52" s="584">
        <v>415.25</v>
      </c>
      <c r="F52" s="590">
        <v>373.00099999999998</v>
      </c>
    </row>
    <row r="53" spans="2:6" x14ac:dyDescent="0.3">
      <c r="B53" s="421"/>
      <c r="C53" s="451">
        <v>49326</v>
      </c>
      <c r="D53" s="446" t="s">
        <v>2867</v>
      </c>
      <c r="E53" s="584">
        <v>415.25</v>
      </c>
      <c r="F53" s="590">
        <v>375.25</v>
      </c>
    </row>
    <row r="54" spans="2:6" x14ac:dyDescent="0.3">
      <c r="B54" s="421"/>
      <c r="C54" s="451">
        <v>1376</v>
      </c>
      <c r="D54" s="446" t="s">
        <v>2257</v>
      </c>
      <c r="E54" s="584">
        <v>50</v>
      </c>
      <c r="F54" s="590">
        <v>44.92</v>
      </c>
    </row>
    <row r="55" spans="2:6" x14ac:dyDescent="0.3">
      <c r="B55" s="421"/>
      <c r="C55" s="451">
        <v>1377</v>
      </c>
      <c r="D55" s="446" t="s">
        <v>2258</v>
      </c>
      <c r="E55" s="584">
        <v>47.616</v>
      </c>
      <c r="F55" s="590">
        <v>43.75</v>
      </c>
    </row>
    <row r="56" spans="2:6" x14ac:dyDescent="0.3">
      <c r="B56" s="421"/>
      <c r="C56" s="451">
        <v>1378</v>
      </c>
      <c r="D56" s="446" t="s">
        <v>2259</v>
      </c>
      <c r="E56" s="584">
        <v>48.295000000000002</v>
      </c>
      <c r="F56" s="590">
        <v>43.4</v>
      </c>
    </row>
    <row r="57" spans="2:6" x14ac:dyDescent="0.3">
      <c r="B57" s="421"/>
      <c r="C57" s="451">
        <v>1379</v>
      </c>
      <c r="D57" s="446" t="s">
        <v>2260</v>
      </c>
      <c r="E57" s="584">
        <v>48.875999999999998</v>
      </c>
      <c r="F57" s="590">
        <v>43.984000000000002</v>
      </c>
    </row>
    <row r="58" spans="2:6" x14ac:dyDescent="0.3">
      <c r="B58" s="421"/>
      <c r="C58" s="451">
        <v>1380</v>
      </c>
      <c r="D58" s="446" t="s">
        <v>2261</v>
      </c>
      <c r="E58" s="584">
        <v>49.43</v>
      </c>
      <c r="F58" s="590">
        <v>45.241</v>
      </c>
    </row>
    <row r="59" spans="2:6" x14ac:dyDescent="0.3">
      <c r="B59" s="421"/>
      <c r="C59" s="451">
        <v>50025</v>
      </c>
      <c r="D59" s="446" t="s">
        <v>2262</v>
      </c>
      <c r="E59" s="584">
        <v>50</v>
      </c>
      <c r="F59" s="590">
        <v>45</v>
      </c>
    </row>
    <row r="60" spans="2:6" x14ac:dyDescent="0.3">
      <c r="B60" s="421"/>
      <c r="C60" s="451">
        <v>50026</v>
      </c>
      <c r="D60" s="446" t="s">
        <v>2263</v>
      </c>
      <c r="E60" s="584">
        <v>50</v>
      </c>
      <c r="F60" s="590">
        <v>45</v>
      </c>
    </row>
    <row r="61" spans="2:6" x14ac:dyDescent="0.3">
      <c r="B61" s="421"/>
      <c r="C61" s="451">
        <v>12564</v>
      </c>
      <c r="D61" s="445" t="s">
        <v>2228</v>
      </c>
      <c r="E61" s="583">
        <v>98.748999999999995</v>
      </c>
      <c r="F61" s="589">
        <v>88.873999999999995</v>
      </c>
    </row>
    <row r="62" spans="2:6" x14ac:dyDescent="0.3">
      <c r="B62" s="421"/>
      <c r="C62" s="451">
        <v>50115</v>
      </c>
      <c r="D62" s="446" t="s">
        <v>2868</v>
      </c>
      <c r="E62" s="584">
        <v>103.467</v>
      </c>
      <c r="F62" s="590">
        <v>93.224999999999994</v>
      </c>
    </row>
    <row r="63" spans="2:6" x14ac:dyDescent="0.3">
      <c r="B63" s="421"/>
      <c r="C63" s="451">
        <v>50116</v>
      </c>
      <c r="D63" s="446" t="s">
        <v>2869</v>
      </c>
      <c r="E63" s="584">
        <v>103.467</v>
      </c>
      <c r="F63" s="590">
        <v>96.632000000000005</v>
      </c>
    </row>
    <row r="64" spans="2:6" x14ac:dyDescent="0.3">
      <c r="B64" s="422"/>
      <c r="C64" s="447" t="s">
        <v>2264</v>
      </c>
      <c r="D64" s="447"/>
      <c r="E64" s="586">
        <f>SUM(E7:E63)</f>
        <v>10864.785</v>
      </c>
      <c r="F64" s="592">
        <f>SUM(F7:F63)</f>
        <v>10162.023999999999</v>
      </c>
    </row>
    <row r="65" spans="2:6" x14ac:dyDescent="0.3">
      <c r="B65" s="420" t="s">
        <v>2870</v>
      </c>
      <c r="C65" s="451">
        <v>1478</v>
      </c>
      <c r="D65" s="446" t="s">
        <v>2265</v>
      </c>
      <c r="E65" s="584">
        <v>840.67899999999997</v>
      </c>
      <c r="F65" s="590">
        <v>703.32399999999996</v>
      </c>
    </row>
    <row r="66" spans="2:6" x14ac:dyDescent="0.3">
      <c r="B66" s="421"/>
      <c r="C66" s="451">
        <v>1616</v>
      </c>
      <c r="D66" s="446" t="s">
        <v>2266</v>
      </c>
      <c r="E66" s="584">
        <v>858.46299999999997</v>
      </c>
      <c r="F66" s="590">
        <v>713.9</v>
      </c>
    </row>
    <row r="67" spans="2:6" x14ac:dyDescent="0.3">
      <c r="B67" s="422"/>
      <c r="C67" s="447" t="s">
        <v>2267</v>
      </c>
      <c r="D67" s="447"/>
      <c r="E67" s="586">
        <f>SUM(E65:E66)</f>
        <v>1699.1419999999998</v>
      </c>
      <c r="F67" s="592">
        <f>SUM(F65:F66)</f>
        <v>1417.2239999999999</v>
      </c>
    </row>
    <row r="68" spans="2:6" x14ac:dyDescent="0.3">
      <c r="B68" s="420" t="s">
        <v>2871</v>
      </c>
      <c r="C68" s="451">
        <v>38206</v>
      </c>
      <c r="D68" s="446" t="s">
        <v>2872</v>
      </c>
      <c r="E68" s="584">
        <v>515.745</v>
      </c>
      <c r="F68" s="590">
        <v>496.61500000000001</v>
      </c>
    </row>
    <row r="69" spans="2:6" x14ac:dyDescent="0.3">
      <c r="B69" s="421"/>
      <c r="C69" s="451">
        <v>1032</v>
      </c>
      <c r="D69" s="446" t="s">
        <v>2271</v>
      </c>
      <c r="E69" s="584">
        <v>577.12800000000004</v>
      </c>
      <c r="F69" s="590">
        <v>478.90699999999998</v>
      </c>
    </row>
    <row r="70" spans="2:6" x14ac:dyDescent="0.3">
      <c r="B70" s="421"/>
      <c r="C70" s="451">
        <v>397</v>
      </c>
      <c r="D70" s="446" t="s">
        <v>2272</v>
      </c>
      <c r="E70" s="584">
        <v>38.819000000000003</v>
      </c>
      <c r="F70" s="590">
        <v>29.298999999999999</v>
      </c>
    </row>
    <row r="71" spans="2:6" x14ac:dyDescent="0.3">
      <c r="B71" s="421"/>
      <c r="C71" s="451">
        <v>398</v>
      </c>
      <c r="D71" s="446" t="s">
        <v>2273</v>
      </c>
      <c r="E71" s="584">
        <v>38.436999999999998</v>
      </c>
      <c r="F71" s="590">
        <v>29.227</v>
      </c>
    </row>
    <row r="72" spans="2:6" x14ac:dyDescent="0.3">
      <c r="B72" s="421"/>
      <c r="C72" s="451">
        <v>399</v>
      </c>
      <c r="D72" s="446" t="s">
        <v>2274</v>
      </c>
      <c r="E72" s="584">
        <v>38.966999999999999</v>
      </c>
      <c r="F72" s="590">
        <v>29.966999999999999</v>
      </c>
    </row>
    <row r="73" spans="2:6" x14ac:dyDescent="0.3">
      <c r="B73" s="421"/>
      <c r="C73" s="451">
        <v>400</v>
      </c>
      <c r="D73" s="446" t="s">
        <v>2275</v>
      </c>
      <c r="E73" s="584">
        <v>40.274000000000001</v>
      </c>
      <c r="F73" s="590">
        <v>29.704000000000001</v>
      </c>
    </row>
    <row r="74" spans="2:6" x14ac:dyDescent="0.3">
      <c r="B74" s="421"/>
      <c r="C74" s="451">
        <v>12504</v>
      </c>
      <c r="D74" s="446" t="s">
        <v>2276</v>
      </c>
      <c r="E74" s="584">
        <v>49.2</v>
      </c>
      <c r="F74" s="590">
        <v>46.889000000000003</v>
      </c>
    </row>
    <row r="75" spans="2:6" x14ac:dyDescent="0.3">
      <c r="B75" s="421"/>
      <c r="C75" s="451">
        <v>17044</v>
      </c>
      <c r="D75" s="446" t="s">
        <v>2277</v>
      </c>
      <c r="E75" s="584">
        <v>49.2</v>
      </c>
      <c r="F75" s="590">
        <v>46.9</v>
      </c>
    </row>
    <row r="76" spans="2:6" x14ac:dyDescent="0.3">
      <c r="B76" s="421"/>
      <c r="C76" s="451">
        <v>17045</v>
      </c>
      <c r="D76" s="446" t="s">
        <v>2278</v>
      </c>
      <c r="E76" s="584">
        <v>49.2</v>
      </c>
      <c r="F76" s="590">
        <v>46.9</v>
      </c>
    </row>
    <row r="77" spans="2:6" x14ac:dyDescent="0.3">
      <c r="B77" s="421"/>
      <c r="C77" s="451">
        <v>17046</v>
      </c>
      <c r="D77" s="446" t="s">
        <v>2279</v>
      </c>
      <c r="E77" s="584">
        <v>49.2</v>
      </c>
      <c r="F77" s="590">
        <v>46.9</v>
      </c>
    </row>
    <row r="78" spans="2:6" x14ac:dyDescent="0.3">
      <c r="B78" s="421"/>
      <c r="C78" s="451">
        <v>16738</v>
      </c>
      <c r="D78" s="446" t="s">
        <v>2268</v>
      </c>
      <c r="E78" s="584">
        <v>13.523999999999999</v>
      </c>
      <c r="F78" s="590">
        <v>12.315</v>
      </c>
    </row>
    <row r="79" spans="2:6" x14ac:dyDescent="0.3">
      <c r="B79" s="421"/>
      <c r="C79" s="451">
        <v>1385</v>
      </c>
      <c r="D79" s="446" t="s">
        <v>2269</v>
      </c>
      <c r="E79" s="584">
        <v>295.64699999999999</v>
      </c>
      <c r="F79" s="590">
        <v>265.85300000000001</v>
      </c>
    </row>
    <row r="80" spans="2:6" x14ac:dyDescent="0.3">
      <c r="B80" s="421"/>
      <c r="C80" s="451">
        <v>1386</v>
      </c>
      <c r="D80" s="446" t="s">
        <v>2270</v>
      </c>
      <c r="E80" s="584">
        <v>289.70699999999999</v>
      </c>
      <c r="F80" s="590">
        <v>264.28699999999998</v>
      </c>
    </row>
    <row r="81" spans="2:6" x14ac:dyDescent="0.3">
      <c r="B81" s="422"/>
      <c r="C81" s="447" t="s">
        <v>2280</v>
      </c>
      <c r="D81" s="447"/>
      <c r="E81" s="586">
        <f>SUM(E68:E80)</f>
        <v>2045.0479999999998</v>
      </c>
      <c r="F81" s="592">
        <f>SUM(F68:F80)</f>
        <v>1823.7630000000004</v>
      </c>
    </row>
    <row r="82" spans="2:6" x14ac:dyDescent="0.3">
      <c r="B82" s="423" t="s">
        <v>2873</v>
      </c>
      <c r="C82" s="451">
        <v>47390</v>
      </c>
      <c r="D82" s="446" t="s">
        <v>2281</v>
      </c>
      <c r="E82" s="584">
        <v>172.83099999999999</v>
      </c>
      <c r="F82" s="590">
        <v>164.666</v>
      </c>
    </row>
    <row r="83" spans="2:6" x14ac:dyDescent="0.3">
      <c r="B83" s="421"/>
      <c r="C83" s="451">
        <v>1649</v>
      </c>
      <c r="D83" s="446" t="s">
        <v>2282</v>
      </c>
      <c r="E83" s="584">
        <v>633.70000000000005</v>
      </c>
      <c r="F83" s="590">
        <v>565.70000000000005</v>
      </c>
    </row>
    <row r="84" spans="2:6" x14ac:dyDescent="0.3">
      <c r="B84" s="421"/>
      <c r="C84" s="451">
        <v>40338</v>
      </c>
      <c r="D84" s="446" t="s">
        <v>2283</v>
      </c>
      <c r="E84" s="584">
        <v>273.00299999999999</v>
      </c>
      <c r="F84" s="590">
        <v>249.01900000000001</v>
      </c>
    </row>
    <row r="85" spans="2:6" x14ac:dyDescent="0.3">
      <c r="B85" s="421"/>
      <c r="C85" s="451">
        <v>40339</v>
      </c>
      <c r="D85" s="446" t="s">
        <v>2284</v>
      </c>
      <c r="E85" s="584">
        <v>273.00299999999999</v>
      </c>
      <c r="F85" s="590">
        <v>249.01900000000001</v>
      </c>
    </row>
    <row r="86" spans="2:6" x14ac:dyDescent="0.3">
      <c r="B86" s="421"/>
      <c r="C86" s="451">
        <v>508</v>
      </c>
      <c r="D86" s="446" t="s">
        <v>2285</v>
      </c>
      <c r="E86" s="584">
        <v>400.2</v>
      </c>
      <c r="F86" s="590">
        <v>400.2</v>
      </c>
    </row>
    <row r="87" spans="2:6" x14ac:dyDescent="0.3">
      <c r="B87" s="422"/>
      <c r="C87" s="447" t="s">
        <v>2286</v>
      </c>
      <c r="D87" s="447"/>
      <c r="E87" s="586">
        <f>SUM(E82:E86)</f>
        <v>1752.7370000000001</v>
      </c>
      <c r="F87" s="592">
        <f>SUM(F82:F86)</f>
        <v>1628.604</v>
      </c>
    </row>
    <row r="88" spans="2:6" ht="27.6" x14ac:dyDescent="0.3">
      <c r="B88" s="424" t="s">
        <v>2287</v>
      </c>
      <c r="C88" s="451">
        <v>1255</v>
      </c>
      <c r="D88" s="446" t="s">
        <v>2288</v>
      </c>
      <c r="E88" s="584">
        <v>269.09100000000001</v>
      </c>
      <c r="F88" s="590">
        <v>244.28100000000001</v>
      </c>
    </row>
    <row r="89" spans="2:6" x14ac:dyDescent="0.3">
      <c r="B89" s="421"/>
      <c r="C89" s="451">
        <v>13703</v>
      </c>
      <c r="D89" s="446" t="s">
        <v>2289</v>
      </c>
      <c r="E89" s="584">
        <v>55.460999999999999</v>
      </c>
      <c r="F89" s="590">
        <v>49.432000000000002</v>
      </c>
    </row>
    <row r="90" spans="2:6" x14ac:dyDescent="0.3">
      <c r="B90" s="421"/>
      <c r="C90" s="451">
        <v>13704</v>
      </c>
      <c r="D90" s="446" t="s">
        <v>2290</v>
      </c>
      <c r="E90" s="584">
        <v>55.091000000000001</v>
      </c>
      <c r="F90" s="590">
        <v>43.148000000000003</v>
      </c>
    </row>
    <row r="91" spans="2:6" x14ac:dyDescent="0.3">
      <c r="B91" s="421"/>
      <c r="C91" s="451">
        <v>13705</v>
      </c>
      <c r="D91" s="446" t="s">
        <v>2291</v>
      </c>
      <c r="E91" s="584">
        <v>54.011000000000003</v>
      </c>
      <c r="F91" s="590">
        <v>41.345999999999997</v>
      </c>
    </row>
    <row r="92" spans="2:6" x14ac:dyDescent="0.3">
      <c r="B92" s="421"/>
      <c r="C92" s="451">
        <v>14177</v>
      </c>
      <c r="D92" s="446" t="s">
        <v>2292</v>
      </c>
      <c r="E92" s="584">
        <v>285.90300000000002</v>
      </c>
      <c r="F92" s="590">
        <v>267.00700000000001</v>
      </c>
    </row>
    <row r="93" spans="2:6" x14ac:dyDescent="0.3">
      <c r="B93" s="421"/>
      <c r="C93" s="451">
        <v>14178</v>
      </c>
      <c r="D93" s="446" t="s">
        <v>2293</v>
      </c>
      <c r="E93" s="584">
        <v>285.90300000000002</v>
      </c>
      <c r="F93" s="590">
        <v>267.00700000000001</v>
      </c>
    </row>
    <row r="94" spans="2:6" x14ac:dyDescent="0.3">
      <c r="B94" s="422"/>
      <c r="C94" s="447" t="s">
        <v>2294</v>
      </c>
      <c r="D94" s="447"/>
      <c r="E94" s="586">
        <f>SUM(E88:E93)</f>
        <v>1005.46</v>
      </c>
      <c r="F94" s="592">
        <f>SUM(F88:F93)</f>
        <v>912.221</v>
      </c>
    </row>
    <row r="95" spans="2:6" x14ac:dyDescent="0.3">
      <c r="B95" s="420" t="s">
        <v>2874</v>
      </c>
      <c r="C95" s="451">
        <v>326</v>
      </c>
      <c r="D95" s="446" t="s">
        <v>2295</v>
      </c>
      <c r="E95" s="584">
        <v>182.982</v>
      </c>
      <c r="F95" s="590">
        <v>150.10499999999999</v>
      </c>
    </row>
    <row r="96" spans="2:6" x14ac:dyDescent="0.3">
      <c r="B96" s="421"/>
      <c r="C96" s="451">
        <v>1286</v>
      </c>
      <c r="D96" s="446" t="s">
        <v>2310</v>
      </c>
      <c r="E96" s="584">
        <v>279.69900000000001</v>
      </c>
      <c r="F96" s="590">
        <v>248.08600000000001</v>
      </c>
    </row>
    <row r="97" spans="2:6" x14ac:dyDescent="0.3">
      <c r="B97" s="421"/>
      <c r="C97" s="451">
        <v>1287</v>
      </c>
      <c r="D97" s="446" t="s">
        <v>2311</v>
      </c>
      <c r="E97" s="584">
        <v>278.81200000000001</v>
      </c>
      <c r="F97" s="590">
        <v>242.08199999999999</v>
      </c>
    </row>
    <row r="98" spans="2:6" x14ac:dyDescent="0.3">
      <c r="B98" s="421"/>
      <c r="C98" s="451">
        <v>1086</v>
      </c>
      <c r="D98" s="446" t="s">
        <v>2312</v>
      </c>
      <c r="E98" s="584">
        <v>246.279</v>
      </c>
      <c r="F98" s="590">
        <v>229.279</v>
      </c>
    </row>
    <row r="99" spans="2:6" x14ac:dyDescent="0.3">
      <c r="B99" s="421"/>
      <c r="C99" s="451">
        <v>324</v>
      </c>
      <c r="D99" s="446" t="s">
        <v>99</v>
      </c>
      <c r="E99" s="584">
        <v>61.334000000000003</v>
      </c>
      <c r="F99" s="590">
        <v>52.404000000000003</v>
      </c>
    </row>
    <row r="100" spans="2:6" x14ac:dyDescent="0.3">
      <c r="B100" s="421"/>
      <c r="C100" s="451">
        <v>42375</v>
      </c>
      <c r="D100" s="446" t="s">
        <v>2308</v>
      </c>
      <c r="E100" s="584">
        <v>39.521000000000001</v>
      </c>
      <c r="F100" s="590">
        <v>39.835000000000001</v>
      </c>
    </row>
    <row r="101" spans="2:6" x14ac:dyDescent="0.3">
      <c r="B101" s="421"/>
      <c r="C101" s="451">
        <v>42376</v>
      </c>
      <c r="D101" s="446" t="s">
        <v>2309</v>
      </c>
      <c r="E101" s="584">
        <v>4.9790000000000001</v>
      </c>
      <c r="F101" s="590">
        <v>4.665</v>
      </c>
    </row>
    <row r="102" spans="2:6" x14ac:dyDescent="0.3">
      <c r="B102" s="421"/>
      <c r="C102" s="451">
        <v>48120</v>
      </c>
      <c r="D102" s="446" t="s">
        <v>2313</v>
      </c>
      <c r="E102" s="584">
        <v>369.63600000000002</v>
      </c>
      <c r="F102" s="590">
        <v>332.94400000000002</v>
      </c>
    </row>
    <row r="103" spans="2:6" x14ac:dyDescent="0.3">
      <c r="B103" s="421"/>
      <c r="C103" s="451">
        <v>48121</v>
      </c>
      <c r="D103" s="446" t="s">
        <v>2314</v>
      </c>
      <c r="E103" s="584">
        <v>369.63600000000002</v>
      </c>
      <c r="F103" s="590">
        <v>332.94400000000002</v>
      </c>
    </row>
    <row r="104" spans="2:6" x14ac:dyDescent="0.3">
      <c r="B104" s="421"/>
      <c r="C104" s="451">
        <v>448</v>
      </c>
      <c r="D104" s="446" t="s">
        <v>2304</v>
      </c>
      <c r="E104" s="584">
        <v>9.3870000000000005</v>
      </c>
      <c r="F104" s="590">
        <v>9.3239999999999998</v>
      </c>
    </row>
    <row r="105" spans="2:6" x14ac:dyDescent="0.3">
      <c r="B105" s="421"/>
      <c r="C105" s="451">
        <v>461</v>
      </c>
      <c r="D105" s="446" t="s">
        <v>2296</v>
      </c>
      <c r="E105" s="584">
        <v>78.445999999999998</v>
      </c>
      <c r="F105" s="590">
        <v>74.638000000000005</v>
      </c>
    </row>
    <row r="106" spans="2:6" x14ac:dyDescent="0.3">
      <c r="B106" s="421"/>
      <c r="C106" s="451">
        <v>497</v>
      </c>
      <c r="D106" s="446" t="s">
        <v>2297</v>
      </c>
      <c r="E106" s="584">
        <v>279.89999999999998</v>
      </c>
      <c r="F106" s="590">
        <v>250.71700000000001</v>
      </c>
    </row>
    <row r="107" spans="2:6" x14ac:dyDescent="0.3">
      <c r="B107" s="421"/>
      <c r="C107" s="451">
        <v>1210</v>
      </c>
      <c r="D107" s="446" t="s">
        <v>2315</v>
      </c>
      <c r="E107" s="584">
        <v>377.60700000000003</v>
      </c>
      <c r="F107" s="590">
        <v>334.904</v>
      </c>
    </row>
    <row r="108" spans="2:6" x14ac:dyDescent="0.3">
      <c r="B108" s="421"/>
      <c r="C108" s="451">
        <v>528</v>
      </c>
      <c r="D108" s="446" t="s">
        <v>2316</v>
      </c>
      <c r="E108" s="584">
        <v>309.58699999999999</v>
      </c>
      <c r="F108" s="590">
        <v>269.26299999999998</v>
      </c>
    </row>
    <row r="109" spans="2:6" x14ac:dyDescent="0.3">
      <c r="B109" s="421"/>
      <c r="C109" s="451">
        <v>529</v>
      </c>
      <c r="D109" s="446" t="s">
        <v>2317</v>
      </c>
      <c r="E109" s="584">
        <v>318.18</v>
      </c>
      <c r="F109" s="590">
        <v>270.18</v>
      </c>
    </row>
    <row r="110" spans="2:6" x14ac:dyDescent="0.3">
      <c r="B110" s="421"/>
      <c r="C110" s="451">
        <v>531</v>
      </c>
      <c r="D110" s="446" t="s">
        <v>2305</v>
      </c>
      <c r="E110" s="584">
        <v>60.478000000000002</v>
      </c>
      <c r="F110" s="590">
        <v>57.165999999999997</v>
      </c>
    </row>
    <row r="111" spans="2:6" x14ac:dyDescent="0.3">
      <c r="B111" s="421"/>
      <c r="C111" s="451">
        <v>1630</v>
      </c>
      <c r="D111" s="446" t="s">
        <v>828</v>
      </c>
      <c r="E111" s="584">
        <v>616.35599999999999</v>
      </c>
      <c r="F111" s="590">
        <v>544.96</v>
      </c>
    </row>
    <row r="112" spans="2:6" x14ac:dyDescent="0.3">
      <c r="B112" s="421"/>
      <c r="C112" s="451">
        <v>1185</v>
      </c>
      <c r="D112" s="446" t="s">
        <v>2298</v>
      </c>
      <c r="E112" s="584">
        <v>119</v>
      </c>
      <c r="F112" s="590">
        <v>104</v>
      </c>
    </row>
    <row r="113" spans="2:6" x14ac:dyDescent="0.3">
      <c r="B113" s="421"/>
      <c r="C113" s="451">
        <v>1186</v>
      </c>
      <c r="D113" s="446" t="s">
        <v>2299</v>
      </c>
      <c r="E113" s="584">
        <v>115.072</v>
      </c>
      <c r="F113" s="590">
        <v>99.932000000000002</v>
      </c>
    </row>
    <row r="114" spans="2:6" x14ac:dyDescent="0.3">
      <c r="B114" s="421"/>
      <c r="C114" s="451">
        <v>1187</v>
      </c>
      <c r="D114" s="446" t="s">
        <v>2300</v>
      </c>
      <c r="E114" s="584">
        <v>119</v>
      </c>
      <c r="F114" s="590">
        <v>104</v>
      </c>
    </row>
    <row r="115" spans="2:6" x14ac:dyDescent="0.3">
      <c r="B115" s="421"/>
      <c r="C115" s="451">
        <v>612</v>
      </c>
      <c r="D115" s="446" t="s">
        <v>2306</v>
      </c>
      <c r="E115" s="584">
        <v>20.797999999999998</v>
      </c>
      <c r="F115" s="590">
        <v>15.916</v>
      </c>
    </row>
    <row r="116" spans="2:6" x14ac:dyDescent="0.3">
      <c r="B116" s="421"/>
      <c r="C116" s="451">
        <v>613</v>
      </c>
      <c r="D116" s="446" t="s">
        <v>2307</v>
      </c>
      <c r="E116" s="584">
        <v>44.045999999999999</v>
      </c>
      <c r="F116" s="590">
        <v>29.936</v>
      </c>
    </row>
    <row r="117" spans="2:6" x14ac:dyDescent="0.3">
      <c r="B117" s="421"/>
      <c r="C117" s="451">
        <v>633</v>
      </c>
      <c r="D117" s="446" t="s">
        <v>2301</v>
      </c>
      <c r="E117" s="584">
        <v>100.087</v>
      </c>
      <c r="F117" s="590">
        <v>94.275999999999996</v>
      </c>
    </row>
    <row r="118" spans="2:6" x14ac:dyDescent="0.3">
      <c r="B118" s="421"/>
      <c r="C118" s="451">
        <v>1693</v>
      </c>
      <c r="D118" s="446" t="s">
        <v>2302</v>
      </c>
      <c r="E118" s="584">
        <v>48</v>
      </c>
      <c r="F118" s="590">
        <v>38.601999999999997</v>
      </c>
    </row>
    <row r="119" spans="2:6" x14ac:dyDescent="0.3">
      <c r="B119" s="421"/>
      <c r="C119" s="451">
        <v>1694</v>
      </c>
      <c r="D119" s="446" t="s">
        <v>2303</v>
      </c>
      <c r="E119" s="584">
        <v>48</v>
      </c>
      <c r="F119" s="590">
        <v>41.103000000000002</v>
      </c>
    </row>
    <row r="120" spans="2:6" x14ac:dyDescent="0.3">
      <c r="B120" s="422"/>
      <c r="C120" s="447" t="s">
        <v>2318</v>
      </c>
      <c r="D120" s="447"/>
      <c r="E120" s="586">
        <f>SUM(E95:E119)</f>
        <v>4496.8220000000001</v>
      </c>
      <c r="F120" s="592">
        <f>SUM(F95:F119)</f>
        <v>3971.261</v>
      </c>
    </row>
    <row r="121" spans="2:6" x14ac:dyDescent="0.3">
      <c r="B121" s="425" t="s">
        <v>2320</v>
      </c>
      <c r="C121" s="448"/>
      <c r="D121" s="448"/>
      <c r="E121" s="587">
        <f>E64+E67+E81+E87+E94+E120</f>
        <v>21863.993999999999</v>
      </c>
      <c r="F121" s="593">
        <f>F64+F67+F81+F87+F94+F120</f>
        <v>19915.096999999998</v>
      </c>
    </row>
  </sheetData>
  <sortState ref="C96:F120">
    <sortCondition ref="D96:D120"/>
  </sortState>
  <pageMargins left="0.45" right="0.45" top="0.5" bottom="0.5" header="0.3" footer="0.3"/>
  <pageSetup orientation="landscape" useFirstPageNumber="1" r:id="rId1"/>
  <headerFooter>
    <oddFooter>&amp;L&amp;10CELT Report - May 2020&amp;C&amp;10 2.3.&amp;P&amp;R&amp;10ISO New England Inc</oddFooter>
  </headerFooter>
  <rowBreaks count="3" manualBreakCount="3">
    <brk id="35" max="16383" man="1"/>
    <brk id="67" max="16383" man="1"/>
    <brk id="94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37889" r:id="rId4">
          <objectPr defaultSize="0" r:id="rId5">
            <anchor moveWithCells="1">
              <from>
                <xdr:col>1</xdr:col>
                <xdr:colOff>15240</xdr:colOff>
                <xdr:row>0</xdr:row>
                <xdr:rowOff>38100</xdr:rowOff>
              </from>
              <to>
                <xdr:col>7</xdr:col>
                <xdr:colOff>30480</xdr:colOff>
                <xdr:row>4</xdr:row>
                <xdr:rowOff>22860</xdr:rowOff>
              </to>
            </anchor>
          </objectPr>
        </oleObject>
      </mc:Choice>
      <mc:Fallback>
        <oleObject progId="Word.Document.12" shapeId="37889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0:P56"/>
  <sheetViews>
    <sheetView zoomScaleNormal="100" workbookViewId="0"/>
  </sheetViews>
  <sheetFormatPr defaultColWidth="8.77734375" defaultRowHeight="14.4" x14ac:dyDescent="0.3"/>
  <cols>
    <col min="1" max="1" width="2.88671875" style="34" customWidth="1"/>
    <col min="2" max="2" width="12.44140625" style="34" customWidth="1"/>
    <col min="3" max="3" width="12.21875" style="34" customWidth="1"/>
    <col min="4" max="4" width="10.5546875" style="143" customWidth="1"/>
    <col min="5" max="16" width="7.77734375" style="34" customWidth="1"/>
    <col min="17" max="16384" width="8.77734375" style="34"/>
  </cols>
  <sheetData>
    <row r="10" spans="1:16" ht="15.6" x14ac:dyDescent="0.3">
      <c r="A10" s="105"/>
    </row>
    <row r="11" spans="1:16" s="536" customFormat="1" ht="13.8" x14ac:dyDescent="0.3">
      <c r="A11" s="538"/>
      <c r="B11" s="547" t="s">
        <v>3452</v>
      </c>
      <c r="C11" s="685" t="s">
        <v>3439</v>
      </c>
      <c r="D11" s="685"/>
      <c r="E11" s="685"/>
      <c r="F11" s="685"/>
      <c r="H11" s="685" t="s">
        <v>4156</v>
      </c>
      <c r="I11" s="685"/>
      <c r="J11" s="685"/>
      <c r="K11" s="685"/>
    </row>
    <row r="12" spans="1:16" ht="15.6" x14ac:dyDescent="0.3">
      <c r="A12" s="105"/>
    </row>
    <row r="14" spans="1:16" x14ac:dyDescent="0.3">
      <c r="B14" s="686" t="s">
        <v>2323</v>
      </c>
      <c r="C14" s="686" t="s">
        <v>4163</v>
      </c>
      <c r="D14" s="686" t="s">
        <v>2324</v>
      </c>
      <c r="E14" s="686" t="s">
        <v>2321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98" t="s">
        <v>2322</v>
      </c>
    </row>
    <row r="15" spans="1:16" x14ac:dyDescent="0.3">
      <c r="B15" s="686"/>
      <c r="C15" s="686"/>
      <c r="D15" s="686"/>
      <c r="E15" s="144">
        <v>2019</v>
      </c>
      <c r="F15" s="144">
        <v>2020</v>
      </c>
      <c r="G15" s="144">
        <v>2021</v>
      </c>
      <c r="H15" s="144">
        <v>2022</v>
      </c>
      <c r="I15" s="144">
        <v>2023</v>
      </c>
      <c r="J15" s="144">
        <v>2024</v>
      </c>
      <c r="K15" s="144">
        <v>2025</v>
      </c>
      <c r="L15" s="144">
        <v>2026</v>
      </c>
      <c r="M15" s="144">
        <v>2027</v>
      </c>
      <c r="N15" s="144">
        <v>2028</v>
      </c>
      <c r="O15" s="145">
        <v>2029</v>
      </c>
      <c r="P15" s="699"/>
    </row>
    <row r="16" spans="1:16" ht="13.5" customHeight="1" x14ac:dyDescent="0.3">
      <c r="B16" s="700" t="s">
        <v>2325</v>
      </c>
      <c r="C16" s="702" t="s">
        <v>2326</v>
      </c>
      <c r="D16" s="107" t="s">
        <v>101</v>
      </c>
      <c r="E16" s="108">
        <v>66.088999999999999</v>
      </c>
      <c r="F16" s="109">
        <v>73.204075671103141</v>
      </c>
      <c r="G16" s="109">
        <v>0</v>
      </c>
      <c r="H16" s="109">
        <v>0</v>
      </c>
      <c r="I16" s="110">
        <v>74.200000000000017</v>
      </c>
      <c r="J16" s="110">
        <v>0</v>
      </c>
      <c r="K16" s="110">
        <v>0</v>
      </c>
      <c r="L16" s="110">
        <v>0</v>
      </c>
      <c r="M16" s="110">
        <v>0</v>
      </c>
      <c r="N16" s="110">
        <v>0</v>
      </c>
      <c r="O16" s="111">
        <v>0</v>
      </c>
      <c r="P16" s="112">
        <v>213.49307567110316</v>
      </c>
    </row>
    <row r="17" spans="2:16" ht="13.5" customHeight="1" x14ac:dyDescent="0.3">
      <c r="B17" s="701"/>
      <c r="C17" s="703"/>
      <c r="D17" s="113" t="s">
        <v>105</v>
      </c>
      <c r="E17" s="114">
        <v>679.36800000000017</v>
      </c>
      <c r="F17" s="115">
        <v>94.947000000000003</v>
      </c>
      <c r="G17" s="115">
        <v>23.253824175824207</v>
      </c>
      <c r="H17" s="115">
        <v>18</v>
      </c>
      <c r="I17" s="116">
        <v>22.600000000000023</v>
      </c>
      <c r="J17" s="116">
        <v>0</v>
      </c>
      <c r="K17" s="116">
        <v>0</v>
      </c>
      <c r="L17" s="116">
        <v>0</v>
      </c>
      <c r="M17" s="116">
        <v>0</v>
      </c>
      <c r="N17" s="116">
        <v>0</v>
      </c>
      <c r="O17" s="117">
        <v>0</v>
      </c>
      <c r="P17" s="118">
        <v>838.1688241758244</v>
      </c>
    </row>
    <row r="18" spans="2:16" ht="13.5" customHeight="1" x14ac:dyDescent="0.3">
      <c r="B18" s="701"/>
      <c r="C18" s="703"/>
      <c r="D18" s="113" t="s">
        <v>117</v>
      </c>
      <c r="E18" s="114">
        <v>2.0649999999999999</v>
      </c>
      <c r="F18" s="115">
        <v>7.9990000000000006</v>
      </c>
      <c r="G18" s="115">
        <v>0</v>
      </c>
      <c r="H18" s="115">
        <v>0</v>
      </c>
      <c r="I18" s="116">
        <v>0</v>
      </c>
      <c r="J18" s="116">
        <v>0</v>
      </c>
      <c r="K18" s="116">
        <v>0</v>
      </c>
      <c r="L18" s="116">
        <v>0</v>
      </c>
      <c r="M18" s="116">
        <v>0</v>
      </c>
      <c r="N18" s="116">
        <v>0</v>
      </c>
      <c r="O18" s="117">
        <v>0</v>
      </c>
      <c r="P18" s="118">
        <v>10.064</v>
      </c>
    </row>
    <row r="19" spans="2:16" ht="13.5" customHeight="1" x14ac:dyDescent="0.3">
      <c r="B19" s="701"/>
      <c r="C19" s="703"/>
      <c r="D19" s="113" t="s">
        <v>83</v>
      </c>
      <c r="E19" s="114">
        <v>1.7050000000000001</v>
      </c>
      <c r="F19" s="115">
        <v>0</v>
      </c>
      <c r="G19" s="115">
        <v>0</v>
      </c>
      <c r="H19" s="115">
        <v>4</v>
      </c>
      <c r="I19" s="116">
        <v>4</v>
      </c>
      <c r="J19" s="116">
        <v>0</v>
      </c>
      <c r="K19" s="116">
        <v>0</v>
      </c>
      <c r="L19" s="116">
        <v>0</v>
      </c>
      <c r="M19" s="116">
        <v>0</v>
      </c>
      <c r="N19" s="116">
        <v>0</v>
      </c>
      <c r="O19" s="117">
        <v>0</v>
      </c>
      <c r="P19" s="118">
        <v>9.7050000000000001</v>
      </c>
    </row>
    <row r="20" spans="2:16" ht="13.5" customHeight="1" x14ac:dyDescent="0.3">
      <c r="B20" s="701"/>
      <c r="C20" s="703"/>
      <c r="D20" s="113" t="s">
        <v>92</v>
      </c>
      <c r="E20" s="114">
        <v>36.436000000000021</v>
      </c>
      <c r="F20" s="115">
        <v>6.3959970348406188</v>
      </c>
      <c r="G20" s="115">
        <v>2.1200000000000045</v>
      </c>
      <c r="H20" s="115">
        <v>3.7999999999999972</v>
      </c>
      <c r="I20" s="116">
        <v>3.8000000000000043</v>
      </c>
      <c r="J20" s="116">
        <v>0</v>
      </c>
      <c r="K20" s="116">
        <v>0</v>
      </c>
      <c r="L20" s="116">
        <v>0</v>
      </c>
      <c r="M20" s="116">
        <v>0</v>
      </c>
      <c r="N20" s="116">
        <v>0</v>
      </c>
      <c r="O20" s="117">
        <v>0</v>
      </c>
      <c r="P20" s="118">
        <v>52.551997034840646</v>
      </c>
    </row>
    <row r="21" spans="2:16" ht="13.5" customHeight="1" x14ac:dyDescent="0.3">
      <c r="B21" s="701"/>
      <c r="C21" s="704"/>
      <c r="D21" s="119" t="s">
        <v>123</v>
      </c>
      <c r="E21" s="120">
        <v>0.16400000000000001</v>
      </c>
      <c r="F21" s="121">
        <v>1.0750000000000002</v>
      </c>
      <c r="G21" s="121">
        <v>0</v>
      </c>
      <c r="H21" s="121">
        <v>4</v>
      </c>
      <c r="I21" s="122">
        <v>4.0000000000000009</v>
      </c>
      <c r="J21" s="122">
        <v>0</v>
      </c>
      <c r="K21" s="122">
        <v>0</v>
      </c>
      <c r="L21" s="122">
        <v>0</v>
      </c>
      <c r="M21" s="122">
        <v>0</v>
      </c>
      <c r="N21" s="122">
        <v>0</v>
      </c>
      <c r="O21" s="123">
        <v>0</v>
      </c>
      <c r="P21" s="124">
        <v>9.2390000000000008</v>
      </c>
    </row>
    <row r="22" spans="2:16" ht="13.5" customHeight="1" x14ac:dyDescent="0.3">
      <c r="B22" s="701"/>
      <c r="C22" s="705" t="s">
        <v>2327</v>
      </c>
      <c r="D22" s="154" t="s">
        <v>2328</v>
      </c>
      <c r="E22" s="146">
        <v>785.82700000000023</v>
      </c>
      <c r="F22" s="147">
        <v>183.62107270594379</v>
      </c>
      <c r="G22" s="147">
        <v>25.373824175824211</v>
      </c>
      <c r="H22" s="147">
        <v>29.799999999999955</v>
      </c>
      <c r="I22" s="147">
        <v>108.60000000000014</v>
      </c>
      <c r="J22" s="147">
        <v>0</v>
      </c>
      <c r="K22" s="147">
        <v>0</v>
      </c>
      <c r="L22" s="147">
        <v>0</v>
      </c>
      <c r="M22" s="147">
        <v>0</v>
      </c>
      <c r="N22" s="147">
        <v>0</v>
      </c>
      <c r="O22" s="148">
        <v>0</v>
      </c>
      <c r="P22" s="149">
        <v>1133.2218968817683</v>
      </c>
    </row>
    <row r="23" spans="2:16" ht="13.5" customHeight="1" x14ac:dyDescent="0.3">
      <c r="B23" s="701"/>
      <c r="C23" s="706"/>
      <c r="D23" s="155" t="s">
        <v>2329</v>
      </c>
      <c r="E23" s="150">
        <v>785.82700000000023</v>
      </c>
      <c r="F23" s="151">
        <v>969.44807270594401</v>
      </c>
      <c r="G23" s="151">
        <v>994.82189688176823</v>
      </c>
      <c r="H23" s="151">
        <v>1024.6218968817682</v>
      </c>
      <c r="I23" s="151">
        <v>1133.2218968817683</v>
      </c>
      <c r="J23" s="151">
        <v>1133.2218968817683</v>
      </c>
      <c r="K23" s="151">
        <v>1133.2218968817683</v>
      </c>
      <c r="L23" s="151">
        <v>1133.2218968817683</v>
      </c>
      <c r="M23" s="151">
        <v>1133.2218968817683</v>
      </c>
      <c r="N23" s="151">
        <v>1133.2218968817683</v>
      </c>
      <c r="O23" s="152">
        <v>1133.2218968817683</v>
      </c>
      <c r="P23" s="153">
        <v>1133.2218968817683</v>
      </c>
    </row>
    <row r="24" spans="2:16" ht="13.5" customHeight="1" x14ac:dyDescent="0.3">
      <c r="B24" s="701"/>
      <c r="C24" s="703" t="s">
        <v>2330</v>
      </c>
      <c r="D24" s="125" t="s">
        <v>101</v>
      </c>
      <c r="E24" s="126">
        <v>2.2000000000000002</v>
      </c>
      <c r="F24" s="127">
        <v>0.38750737290558623</v>
      </c>
      <c r="G24" s="127">
        <v>0.34852693919602906</v>
      </c>
      <c r="H24" s="127">
        <v>0.52072352935173294</v>
      </c>
      <c r="I24" s="128">
        <v>0.52072352935173338</v>
      </c>
      <c r="J24" s="128">
        <v>0.30144014412278164</v>
      </c>
      <c r="K24" s="128">
        <v>0.30144014412278164</v>
      </c>
      <c r="L24" s="128">
        <v>0.30144014412278253</v>
      </c>
      <c r="M24" s="128">
        <v>0.30144014412278164</v>
      </c>
      <c r="N24" s="128">
        <v>0.18322832289816215</v>
      </c>
      <c r="O24" s="129">
        <v>0.17731773183693011</v>
      </c>
      <c r="P24" s="112">
        <v>5.5437880020313015</v>
      </c>
    </row>
    <row r="25" spans="2:16" ht="13.5" customHeight="1" x14ac:dyDescent="0.3">
      <c r="B25" s="701"/>
      <c r="C25" s="703"/>
      <c r="D25" s="113" t="s">
        <v>105</v>
      </c>
      <c r="E25" s="114">
        <v>491.36199999999997</v>
      </c>
      <c r="F25" s="115">
        <v>82.99976042815706</v>
      </c>
      <c r="G25" s="115">
        <v>138.46825750097219</v>
      </c>
      <c r="H25" s="115">
        <v>137.46979875091847</v>
      </c>
      <c r="I25" s="116">
        <v>137.46979875091802</v>
      </c>
      <c r="J25" s="116">
        <v>113.50992097298047</v>
      </c>
      <c r="K25" s="116">
        <v>91.646532500612466</v>
      </c>
      <c r="L25" s="116">
        <v>88.951046250593663</v>
      </c>
      <c r="M25" s="116">
        <v>86.255560000576224</v>
      </c>
      <c r="N25" s="116">
        <v>83.560073750557422</v>
      </c>
      <c r="O25" s="117">
        <v>80.864587500540438</v>
      </c>
      <c r="P25" s="118">
        <v>1532.5573364068264</v>
      </c>
    </row>
    <row r="26" spans="2:16" ht="13.5" customHeight="1" x14ac:dyDescent="0.3">
      <c r="B26" s="701"/>
      <c r="C26" s="703"/>
      <c r="D26" s="113" t="s">
        <v>117</v>
      </c>
      <c r="E26" s="114">
        <v>0</v>
      </c>
      <c r="F26" s="115">
        <v>10.630698074999762</v>
      </c>
      <c r="G26" s="115">
        <v>60.696187649999821</v>
      </c>
      <c r="H26" s="115">
        <v>73.261677224999886</v>
      </c>
      <c r="I26" s="116">
        <v>73.261677224999886</v>
      </c>
      <c r="J26" s="116">
        <v>73.261677224999886</v>
      </c>
      <c r="K26" s="116">
        <v>9.5116772249997439</v>
      </c>
      <c r="L26" s="116">
        <v>9.5116772249997439</v>
      </c>
      <c r="M26" s="116">
        <v>9.5116772249997439</v>
      </c>
      <c r="N26" s="116">
        <v>9.5116772249997439</v>
      </c>
      <c r="O26" s="117">
        <v>9.5116772249997439</v>
      </c>
      <c r="P26" s="118">
        <v>338.67030352499796</v>
      </c>
    </row>
    <row r="27" spans="2:16" ht="13.5" customHeight="1" x14ac:dyDescent="0.3">
      <c r="B27" s="701"/>
      <c r="C27" s="703"/>
      <c r="D27" s="113" t="s">
        <v>83</v>
      </c>
      <c r="E27" s="114">
        <v>9.7219999999999995</v>
      </c>
      <c r="F27" s="115">
        <v>1.8779607592965188</v>
      </c>
      <c r="G27" s="115">
        <v>1.7791207193335499</v>
      </c>
      <c r="H27" s="115">
        <v>1.6802806793705756</v>
      </c>
      <c r="I27" s="116">
        <v>1.6802806793705773</v>
      </c>
      <c r="J27" s="116">
        <v>1.680280679370572</v>
      </c>
      <c r="K27" s="116">
        <v>1.680280679370572</v>
      </c>
      <c r="L27" s="116">
        <v>1.6802806793705756</v>
      </c>
      <c r="M27" s="116">
        <v>1.680280679370572</v>
      </c>
      <c r="N27" s="116">
        <v>1.680280679370572</v>
      </c>
      <c r="O27" s="117">
        <v>1.6802806793705756</v>
      </c>
      <c r="P27" s="118">
        <v>26.82132691359466</v>
      </c>
    </row>
    <row r="28" spans="2:16" ht="13.5" customHeight="1" x14ac:dyDescent="0.3">
      <c r="B28" s="701"/>
      <c r="C28" s="703"/>
      <c r="D28" s="113" t="s">
        <v>92</v>
      </c>
      <c r="E28" s="114">
        <v>66.598000000000013</v>
      </c>
      <c r="F28" s="115">
        <v>31.247985984337873</v>
      </c>
      <c r="G28" s="115">
        <v>29.603355143056888</v>
      </c>
      <c r="H28" s="115">
        <v>27.958724301775959</v>
      </c>
      <c r="I28" s="116">
        <v>26.987533784979234</v>
      </c>
      <c r="J28" s="116">
        <v>26.987533784979234</v>
      </c>
      <c r="K28" s="116">
        <v>26.987533784979234</v>
      </c>
      <c r="L28" s="116">
        <v>26.987533784979291</v>
      </c>
      <c r="M28" s="116">
        <v>26.987533784979234</v>
      </c>
      <c r="N28" s="116">
        <v>26.987533784979291</v>
      </c>
      <c r="O28" s="117">
        <v>26.987533784979178</v>
      </c>
      <c r="P28" s="118">
        <v>344.32080192402543</v>
      </c>
    </row>
    <row r="29" spans="2:16" ht="13.5" customHeight="1" x14ac:dyDescent="0.3">
      <c r="B29" s="701"/>
      <c r="C29" s="703"/>
      <c r="D29" s="119" t="s">
        <v>123</v>
      </c>
      <c r="E29" s="120">
        <v>0</v>
      </c>
      <c r="F29" s="121">
        <v>0</v>
      </c>
      <c r="G29" s="121">
        <v>0</v>
      </c>
      <c r="H29" s="121">
        <v>0</v>
      </c>
      <c r="I29" s="122">
        <v>0</v>
      </c>
      <c r="J29" s="122">
        <v>0</v>
      </c>
      <c r="K29" s="122">
        <v>0</v>
      </c>
      <c r="L29" s="122">
        <v>0</v>
      </c>
      <c r="M29" s="122">
        <v>0</v>
      </c>
      <c r="N29" s="122">
        <v>0</v>
      </c>
      <c r="O29" s="123">
        <v>0</v>
      </c>
      <c r="P29" s="124">
        <v>0</v>
      </c>
    </row>
    <row r="30" spans="2:16" ht="13.5" customHeight="1" x14ac:dyDescent="0.3">
      <c r="B30" s="701"/>
      <c r="C30" s="705" t="s">
        <v>2327</v>
      </c>
      <c r="D30" s="154" t="s">
        <v>2328</v>
      </c>
      <c r="E30" s="146">
        <v>569.88199999999995</v>
      </c>
      <c r="F30" s="147">
        <v>127.14391261969683</v>
      </c>
      <c r="G30" s="147">
        <v>230.89544795255836</v>
      </c>
      <c r="H30" s="147">
        <v>240.89120448641677</v>
      </c>
      <c r="I30" s="147">
        <v>239.9200139696195</v>
      </c>
      <c r="J30" s="147">
        <v>215.74085280645272</v>
      </c>
      <c r="K30" s="147">
        <v>130.12746433408483</v>
      </c>
      <c r="L30" s="147">
        <v>127.43197808406626</v>
      </c>
      <c r="M30" s="147">
        <v>124.73649183404837</v>
      </c>
      <c r="N30" s="147">
        <v>121.92279376280521</v>
      </c>
      <c r="O30" s="148">
        <v>119.22139692172686</v>
      </c>
      <c r="P30" s="149">
        <v>2247.9135567714757</v>
      </c>
    </row>
    <row r="31" spans="2:16" ht="13.5" customHeight="1" x14ac:dyDescent="0.3">
      <c r="B31" s="701"/>
      <c r="C31" s="706"/>
      <c r="D31" s="155" t="s">
        <v>2329</v>
      </c>
      <c r="E31" s="150">
        <v>569.88199999999995</v>
      </c>
      <c r="F31" s="151">
        <v>697.02591261969678</v>
      </c>
      <c r="G31" s="151">
        <v>927.92136057225514</v>
      </c>
      <c r="H31" s="151">
        <v>1168.8125650586719</v>
      </c>
      <c r="I31" s="151">
        <v>1408.7325790282914</v>
      </c>
      <c r="J31" s="151">
        <v>1624.4734318347441</v>
      </c>
      <c r="K31" s="151">
        <v>1754.600896168829</v>
      </c>
      <c r="L31" s="151">
        <v>1882.0328742528952</v>
      </c>
      <c r="M31" s="151">
        <v>2006.7693660869436</v>
      </c>
      <c r="N31" s="151">
        <v>2128.6921598497488</v>
      </c>
      <c r="O31" s="152">
        <v>2247.9135567714757</v>
      </c>
      <c r="P31" s="153">
        <v>2247.9135567714757</v>
      </c>
    </row>
    <row r="32" spans="2:16" ht="13.5" customHeight="1" x14ac:dyDescent="0.3">
      <c r="B32" s="707" t="s">
        <v>2331</v>
      </c>
      <c r="C32" s="709"/>
      <c r="D32" s="157" t="s">
        <v>2328</v>
      </c>
      <c r="E32" s="158">
        <v>1355.7090000000003</v>
      </c>
      <c r="F32" s="159">
        <v>310.76498532564062</v>
      </c>
      <c r="G32" s="159">
        <v>256.26927212838257</v>
      </c>
      <c r="H32" s="159">
        <v>270.69120448641672</v>
      </c>
      <c r="I32" s="159">
        <v>348.52001396961964</v>
      </c>
      <c r="J32" s="159">
        <v>215.74085280645272</v>
      </c>
      <c r="K32" s="159">
        <v>130.12746433408483</v>
      </c>
      <c r="L32" s="159">
        <v>127.43197808406626</v>
      </c>
      <c r="M32" s="159">
        <v>124.73649183404837</v>
      </c>
      <c r="N32" s="159">
        <v>121.92279376280521</v>
      </c>
      <c r="O32" s="160">
        <v>119.22139692172686</v>
      </c>
      <c r="P32" s="161">
        <v>3381.1354536532435</v>
      </c>
    </row>
    <row r="33" spans="2:16" ht="13.5" customHeight="1" thickBot="1" x14ac:dyDescent="0.35">
      <c r="B33" s="708"/>
      <c r="C33" s="710"/>
      <c r="D33" s="162" t="s">
        <v>2329</v>
      </c>
      <c r="E33" s="163">
        <v>1355.7090000000003</v>
      </c>
      <c r="F33" s="164">
        <v>1666.4739853256408</v>
      </c>
      <c r="G33" s="164">
        <v>1922.7432574540235</v>
      </c>
      <c r="H33" s="164">
        <v>2193.4344619404401</v>
      </c>
      <c r="I33" s="164">
        <v>2541.95447591006</v>
      </c>
      <c r="J33" s="164">
        <v>2757.6953287165124</v>
      </c>
      <c r="K33" s="164">
        <v>2887.8227930505973</v>
      </c>
      <c r="L33" s="164">
        <v>3015.2547711346633</v>
      </c>
      <c r="M33" s="164">
        <v>3139.9912629687119</v>
      </c>
      <c r="N33" s="164">
        <v>3261.9140567315171</v>
      </c>
      <c r="O33" s="165">
        <v>3381.135453653244</v>
      </c>
      <c r="P33" s="166">
        <v>3381.135453653244</v>
      </c>
    </row>
    <row r="34" spans="2:16" ht="13.5" customHeight="1" x14ac:dyDescent="0.3">
      <c r="B34" s="687" t="s">
        <v>2332</v>
      </c>
      <c r="C34" s="688"/>
      <c r="D34" s="130" t="s">
        <v>101</v>
      </c>
      <c r="E34" s="131">
        <v>498.24138199995127</v>
      </c>
      <c r="F34" s="132">
        <v>26.196916955990901</v>
      </c>
      <c r="G34" s="132">
        <v>89.401973060804153</v>
      </c>
      <c r="H34" s="132">
        <v>133.57277647064825</v>
      </c>
      <c r="I34" s="133">
        <v>59.372776470648319</v>
      </c>
      <c r="J34" s="133">
        <v>77.323559855877193</v>
      </c>
      <c r="K34" s="133">
        <v>77.323559855877306</v>
      </c>
      <c r="L34" s="133">
        <v>77.323559855877306</v>
      </c>
      <c r="M34" s="133">
        <v>77.323559855877193</v>
      </c>
      <c r="N34" s="133">
        <v>47.000595206513481</v>
      </c>
      <c r="O34" s="134">
        <v>45.484446974045568</v>
      </c>
      <c r="P34" s="142">
        <v>1208.5651065621109</v>
      </c>
    </row>
    <row r="35" spans="2:16" ht="13.5" customHeight="1" x14ac:dyDescent="0.3">
      <c r="B35" s="689"/>
      <c r="C35" s="690"/>
      <c r="D35" s="113" t="s">
        <v>105</v>
      </c>
      <c r="E35" s="114">
        <v>1009.7168488610354</v>
      </c>
      <c r="F35" s="115">
        <v>141.68990707184287</v>
      </c>
      <c r="G35" s="115">
        <v>121.77791832320372</v>
      </c>
      <c r="H35" s="115">
        <v>112.28020124908198</v>
      </c>
      <c r="I35" s="116">
        <v>107.68020124908253</v>
      </c>
      <c r="J35" s="116">
        <v>107.5734123603529</v>
      </c>
      <c r="K35" s="116">
        <v>86.853467499387989</v>
      </c>
      <c r="L35" s="116">
        <v>84.298953749405882</v>
      </c>
      <c r="M35" s="116">
        <v>81.744439999423776</v>
      </c>
      <c r="N35" s="116">
        <v>79.189926249442124</v>
      </c>
      <c r="O35" s="117">
        <v>76.635412499459562</v>
      </c>
      <c r="P35" s="118">
        <v>2009.4406891117187</v>
      </c>
    </row>
    <row r="36" spans="2:16" ht="13.5" customHeight="1" x14ac:dyDescent="0.3">
      <c r="B36" s="689"/>
      <c r="C36" s="690"/>
      <c r="D36" s="113" t="s">
        <v>117</v>
      </c>
      <c r="E36" s="114">
        <v>54.255277999999642</v>
      </c>
      <c r="F36" s="115">
        <v>-4.4554339750000835</v>
      </c>
      <c r="G36" s="115">
        <v>20.232062549999952</v>
      </c>
      <c r="H36" s="115">
        <v>24.420559074999971</v>
      </c>
      <c r="I36" s="116">
        <v>24.420559074999915</v>
      </c>
      <c r="J36" s="116">
        <v>24.420559074999943</v>
      </c>
      <c r="K36" s="116">
        <v>3.1705590749999146</v>
      </c>
      <c r="L36" s="116">
        <v>3.1705590749999146</v>
      </c>
      <c r="M36" s="116">
        <v>3.1705590749999146</v>
      </c>
      <c r="N36" s="116">
        <v>3.1705590749999146</v>
      </c>
      <c r="O36" s="117">
        <v>3.1705590749999146</v>
      </c>
      <c r="P36" s="118">
        <v>159.14637917499891</v>
      </c>
    </row>
    <row r="37" spans="2:16" ht="13.5" customHeight="1" x14ac:dyDescent="0.3">
      <c r="B37" s="689"/>
      <c r="C37" s="690"/>
      <c r="D37" s="113" t="s">
        <v>83</v>
      </c>
      <c r="E37" s="114">
        <v>93.81141400000034</v>
      </c>
      <c r="F37" s="115">
        <v>18.450532540703691</v>
      </c>
      <c r="G37" s="115">
        <v>17.479451880666687</v>
      </c>
      <c r="H37" s="115">
        <v>12.50837122062967</v>
      </c>
      <c r="I37" s="116">
        <v>12.50837122062967</v>
      </c>
      <c r="J37" s="116">
        <v>16.50837122062967</v>
      </c>
      <c r="K37" s="116">
        <v>16.508371220629641</v>
      </c>
      <c r="L37" s="116">
        <v>16.508371220629698</v>
      </c>
      <c r="M37" s="116">
        <v>16.508371220629613</v>
      </c>
      <c r="N37" s="116">
        <v>16.508371220629641</v>
      </c>
      <c r="O37" s="117">
        <v>16.508371220629698</v>
      </c>
      <c r="P37" s="118">
        <v>253.80836818640802</v>
      </c>
    </row>
    <row r="38" spans="2:16" ht="13.5" customHeight="1" x14ac:dyDescent="0.3">
      <c r="B38" s="689"/>
      <c r="C38" s="690"/>
      <c r="D38" s="113" t="s">
        <v>92</v>
      </c>
      <c r="E38" s="114">
        <v>56.713766000001868</v>
      </c>
      <c r="F38" s="115">
        <v>11.447279647488244</v>
      </c>
      <c r="G38" s="115">
        <v>14.784156856943156</v>
      </c>
      <c r="H38" s="115">
        <v>12.165037031557432</v>
      </c>
      <c r="I38" s="116">
        <v>11.610466215020807</v>
      </c>
      <c r="J38" s="116">
        <v>15.41046621502079</v>
      </c>
      <c r="K38" s="116">
        <v>15.410466215020904</v>
      </c>
      <c r="L38" s="116">
        <v>15.410466215020847</v>
      </c>
      <c r="M38" s="116">
        <v>15.41046621502079</v>
      </c>
      <c r="N38" s="116">
        <v>15.410466215020847</v>
      </c>
      <c r="O38" s="117">
        <v>15.410466215020847</v>
      </c>
      <c r="P38" s="118">
        <v>199.18350304113653</v>
      </c>
    </row>
    <row r="39" spans="2:16" ht="13.5" customHeight="1" x14ac:dyDescent="0.3">
      <c r="B39" s="689"/>
      <c r="C39" s="690"/>
      <c r="D39" s="119" t="s">
        <v>123</v>
      </c>
      <c r="E39" s="120">
        <v>363.97805759995731</v>
      </c>
      <c r="F39" s="121">
        <v>28.375000000000341</v>
      </c>
      <c r="G39" s="121">
        <v>23.399999999999977</v>
      </c>
      <c r="H39" s="121">
        <v>18.100000000000023</v>
      </c>
      <c r="I39" s="122">
        <v>18.10000000000008</v>
      </c>
      <c r="J39" s="122">
        <v>22.100000000000023</v>
      </c>
      <c r="K39" s="122">
        <v>22.100000000000023</v>
      </c>
      <c r="L39" s="122">
        <v>22.099999999999966</v>
      </c>
      <c r="M39" s="122">
        <v>22.100000000000023</v>
      </c>
      <c r="N39" s="122">
        <v>22.100000000000136</v>
      </c>
      <c r="O39" s="123">
        <v>22.100000000000023</v>
      </c>
      <c r="P39" s="124">
        <v>584.55305759995792</v>
      </c>
    </row>
    <row r="40" spans="2:16" ht="13.5" customHeight="1" x14ac:dyDescent="0.3">
      <c r="B40" s="711" t="s">
        <v>2333</v>
      </c>
      <c r="C40" s="712"/>
      <c r="D40" s="167" t="s">
        <v>2328</v>
      </c>
      <c r="E40" s="168">
        <v>2076.7167464609456</v>
      </c>
      <c r="F40" s="169">
        <v>221.704202241026</v>
      </c>
      <c r="G40" s="169">
        <v>287.07556267161817</v>
      </c>
      <c r="H40" s="169">
        <v>313.04694504691679</v>
      </c>
      <c r="I40" s="169">
        <v>233.69237423038203</v>
      </c>
      <c r="J40" s="169">
        <v>263.33636872688066</v>
      </c>
      <c r="K40" s="169">
        <v>221.36642386591529</v>
      </c>
      <c r="L40" s="169">
        <v>218.81191011593319</v>
      </c>
      <c r="M40" s="169">
        <v>216.25739636595199</v>
      </c>
      <c r="N40" s="169">
        <v>183.37991796660572</v>
      </c>
      <c r="O40" s="170">
        <v>179.30925598415615</v>
      </c>
      <c r="P40" s="171">
        <v>4414.6971036763316</v>
      </c>
    </row>
    <row r="41" spans="2:16" ht="13.5" customHeight="1" thickBot="1" x14ac:dyDescent="0.35">
      <c r="B41" s="713"/>
      <c r="C41" s="714"/>
      <c r="D41" s="172" t="s">
        <v>2329</v>
      </c>
      <c r="E41" s="173">
        <v>2076.7167464609456</v>
      </c>
      <c r="F41" s="174">
        <v>2298.4209487019716</v>
      </c>
      <c r="G41" s="174">
        <v>2585.4965113735898</v>
      </c>
      <c r="H41" s="174">
        <v>2898.5434564205066</v>
      </c>
      <c r="I41" s="174">
        <v>3132.2358306508886</v>
      </c>
      <c r="J41" s="174">
        <v>3395.5721993777693</v>
      </c>
      <c r="K41" s="174">
        <v>3616.9386232436846</v>
      </c>
      <c r="L41" s="174">
        <v>3835.7505333596177</v>
      </c>
      <c r="M41" s="174">
        <v>4052.0079297255697</v>
      </c>
      <c r="N41" s="174">
        <v>4235.3878476921755</v>
      </c>
      <c r="O41" s="175">
        <v>4414.6971036763316</v>
      </c>
      <c r="P41" s="176">
        <v>4414.6971036763316</v>
      </c>
    </row>
    <row r="42" spans="2:16" ht="15" thickBot="1" x14ac:dyDescent="0.35">
      <c r="B42" s="695"/>
      <c r="C42" s="696"/>
      <c r="D42" s="696"/>
      <c r="E42" s="696"/>
      <c r="F42" s="696"/>
      <c r="G42" s="696"/>
      <c r="H42" s="696"/>
      <c r="I42" s="696"/>
      <c r="J42" s="696"/>
      <c r="K42" s="696"/>
      <c r="L42" s="696"/>
      <c r="M42" s="696"/>
      <c r="N42" s="696"/>
      <c r="O42" s="696"/>
      <c r="P42" s="697"/>
    </row>
    <row r="43" spans="2:16" ht="13.5" customHeight="1" x14ac:dyDescent="0.3">
      <c r="B43" s="687" t="s">
        <v>2336</v>
      </c>
      <c r="C43" s="688"/>
      <c r="D43" s="130" t="s">
        <v>101</v>
      </c>
      <c r="E43" s="126">
        <v>566.53038199995126</v>
      </c>
      <c r="F43" s="127">
        <v>99.788499999999658</v>
      </c>
      <c r="G43" s="127">
        <v>89.750500000000102</v>
      </c>
      <c r="H43" s="127">
        <v>134.09350000000006</v>
      </c>
      <c r="I43" s="128">
        <v>134.09350000000006</v>
      </c>
      <c r="J43" s="128">
        <v>77.625</v>
      </c>
      <c r="K43" s="128">
        <v>77.625</v>
      </c>
      <c r="L43" s="128">
        <v>77.625</v>
      </c>
      <c r="M43" s="128">
        <v>77.625</v>
      </c>
      <c r="N43" s="128">
        <v>47.183823529411711</v>
      </c>
      <c r="O43" s="129">
        <v>45.661764705882433</v>
      </c>
      <c r="P43" s="135">
        <v>1427.6019702352453</v>
      </c>
    </row>
    <row r="44" spans="2:16" ht="13.5" customHeight="1" x14ac:dyDescent="0.3">
      <c r="B44" s="689"/>
      <c r="C44" s="690"/>
      <c r="D44" s="113" t="s">
        <v>105</v>
      </c>
      <c r="E44" s="114">
        <v>2180.4468488610355</v>
      </c>
      <c r="F44" s="115">
        <v>319.63666749999993</v>
      </c>
      <c r="G44" s="115">
        <v>283.5</v>
      </c>
      <c r="H44" s="115">
        <v>267.75000000000045</v>
      </c>
      <c r="I44" s="116">
        <v>267.75000000000045</v>
      </c>
      <c r="J44" s="116">
        <v>221.08333333333348</v>
      </c>
      <c r="K44" s="116">
        <v>178.50000000000045</v>
      </c>
      <c r="L44" s="116">
        <v>173.24999999999955</v>
      </c>
      <c r="M44" s="116">
        <v>168</v>
      </c>
      <c r="N44" s="116">
        <v>162.74999999999955</v>
      </c>
      <c r="O44" s="117">
        <v>157.5</v>
      </c>
      <c r="P44" s="118">
        <v>4380.1668496943694</v>
      </c>
    </row>
    <row r="45" spans="2:16" ht="13.5" customHeight="1" x14ac:dyDescent="0.3">
      <c r="B45" s="689"/>
      <c r="C45" s="690"/>
      <c r="D45" s="113" t="s">
        <v>117</v>
      </c>
      <c r="E45" s="114">
        <v>56.320277999999639</v>
      </c>
      <c r="F45" s="115">
        <v>14.174264099999682</v>
      </c>
      <c r="G45" s="115">
        <v>80.928250199999766</v>
      </c>
      <c r="H45" s="115">
        <v>97.682236299999857</v>
      </c>
      <c r="I45" s="116">
        <v>97.682236299999829</v>
      </c>
      <c r="J45" s="116">
        <v>97.682236299999829</v>
      </c>
      <c r="K45" s="116">
        <v>12.682236299999659</v>
      </c>
      <c r="L45" s="116">
        <v>12.682236299999659</v>
      </c>
      <c r="M45" s="116">
        <v>12.682236299999659</v>
      </c>
      <c r="N45" s="116">
        <v>12.682236299999659</v>
      </c>
      <c r="O45" s="117">
        <v>12.682236299999659</v>
      </c>
      <c r="P45" s="118">
        <v>507.8806826999969</v>
      </c>
    </row>
    <row r="46" spans="2:16" ht="13.5" customHeight="1" x14ac:dyDescent="0.3">
      <c r="B46" s="689"/>
      <c r="C46" s="690"/>
      <c r="D46" s="113" t="s">
        <v>83</v>
      </c>
      <c r="E46" s="114">
        <v>105.23841400000033</v>
      </c>
      <c r="F46" s="115">
        <v>20.328493300000218</v>
      </c>
      <c r="G46" s="115">
        <v>19.25857260000025</v>
      </c>
      <c r="H46" s="115">
        <v>18.188651900000252</v>
      </c>
      <c r="I46" s="116">
        <v>18.188651900000252</v>
      </c>
      <c r="J46" s="116">
        <v>18.188651900000224</v>
      </c>
      <c r="K46" s="116">
        <v>18.188651900000224</v>
      </c>
      <c r="L46" s="116">
        <v>18.188651900000252</v>
      </c>
      <c r="M46" s="116">
        <v>18.188651900000195</v>
      </c>
      <c r="N46" s="116">
        <v>18.188651900000195</v>
      </c>
      <c r="O46" s="117">
        <v>18.188651900000252</v>
      </c>
      <c r="P46" s="118">
        <v>290.33469510000265</v>
      </c>
    </row>
    <row r="47" spans="2:16" ht="13.5" customHeight="1" x14ac:dyDescent="0.3">
      <c r="B47" s="689"/>
      <c r="C47" s="690"/>
      <c r="D47" s="113" t="s">
        <v>92</v>
      </c>
      <c r="E47" s="114">
        <v>159.74776600000189</v>
      </c>
      <c r="F47" s="115">
        <v>49.091262666666751</v>
      </c>
      <c r="G47" s="115">
        <v>46.507512000000048</v>
      </c>
      <c r="H47" s="115">
        <v>43.923761333333374</v>
      </c>
      <c r="I47" s="116">
        <v>42.398000000000025</v>
      </c>
      <c r="J47" s="116">
        <v>42.398000000000081</v>
      </c>
      <c r="K47" s="116">
        <v>42.398000000000081</v>
      </c>
      <c r="L47" s="116">
        <v>42.398000000000138</v>
      </c>
      <c r="M47" s="116">
        <v>42.398000000000025</v>
      </c>
      <c r="N47" s="116">
        <v>42.398000000000138</v>
      </c>
      <c r="O47" s="117">
        <v>42.398000000000025</v>
      </c>
      <c r="P47" s="118">
        <v>596.05630200000257</v>
      </c>
    </row>
    <row r="48" spans="2:16" ht="13.5" customHeight="1" x14ac:dyDescent="0.3">
      <c r="B48" s="691"/>
      <c r="C48" s="692"/>
      <c r="D48" s="136" t="s">
        <v>123</v>
      </c>
      <c r="E48" s="137">
        <v>364.1420575999573</v>
      </c>
      <c r="F48" s="138">
        <v>29.45000000000033</v>
      </c>
      <c r="G48" s="138">
        <v>23.399999999999977</v>
      </c>
      <c r="H48" s="138">
        <v>22.100000000000023</v>
      </c>
      <c r="I48" s="139">
        <v>22.10000000000008</v>
      </c>
      <c r="J48" s="139">
        <v>22.100000000000023</v>
      </c>
      <c r="K48" s="139">
        <v>22.100000000000023</v>
      </c>
      <c r="L48" s="139">
        <v>22.100000000000023</v>
      </c>
      <c r="M48" s="139">
        <v>22.100000000000023</v>
      </c>
      <c r="N48" s="139">
        <v>22.100000000000136</v>
      </c>
      <c r="O48" s="140">
        <v>22.100000000000023</v>
      </c>
      <c r="P48" s="141">
        <v>593.79205759995796</v>
      </c>
    </row>
    <row r="49" spans="2:16" ht="13.5" customHeight="1" x14ac:dyDescent="0.3">
      <c r="B49" s="177" t="s">
        <v>2334</v>
      </c>
      <c r="C49" s="178"/>
      <c r="D49" s="156" t="s">
        <v>2328</v>
      </c>
      <c r="E49" s="179">
        <v>3432.4257464609459</v>
      </c>
      <c r="F49" s="180">
        <v>532.46918756666628</v>
      </c>
      <c r="G49" s="180">
        <v>543.34483480000017</v>
      </c>
      <c r="H49" s="180">
        <v>583.73814953333476</v>
      </c>
      <c r="I49" s="180">
        <v>582.21238820000053</v>
      </c>
      <c r="J49" s="180">
        <v>479.0772215333327</v>
      </c>
      <c r="K49" s="180">
        <v>351.49388820000058</v>
      </c>
      <c r="L49" s="180">
        <v>346.24388819999967</v>
      </c>
      <c r="M49" s="180">
        <v>340.99388820000058</v>
      </c>
      <c r="N49" s="180">
        <v>305.30271172941048</v>
      </c>
      <c r="O49" s="181">
        <v>298.53065290588347</v>
      </c>
      <c r="P49" s="182">
        <v>7795.8325573295751</v>
      </c>
    </row>
    <row r="50" spans="2:16" ht="13.5" customHeight="1" x14ac:dyDescent="0.3">
      <c r="B50" s="693" t="s">
        <v>2337</v>
      </c>
      <c r="C50" s="694"/>
      <c r="D50" s="107" t="s">
        <v>101</v>
      </c>
      <c r="E50" s="126">
        <v>566.53038199995126</v>
      </c>
      <c r="F50" s="127">
        <v>666.31888199995092</v>
      </c>
      <c r="G50" s="127">
        <v>756.06938199995102</v>
      </c>
      <c r="H50" s="127">
        <v>890.16288199995108</v>
      </c>
      <c r="I50" s="128">
        <v>1024.2563819999511</v>
      </c>
      <c r="J50" s="128">
        <v>1101.8813819999511</v>
      </c>
      <c r="K50" s="128">
        <v>1179.5063819999511</v>
      </c>
      <c r="L50" s="128">
        <v>1257.1313819999511</v>
      </c>
      <c r="M50" s="128">
        <v>1334.7563819999511</v>
      </c>
      <c r="N50" s="128">
        <v>1381.9402055293629</v>
      </c>
      <c r="O50" s="129">
        <v>1427.6019702352453</v>
      </c>
      <c r="P50" s="142">
        <v>1427.6019702352453</v>
      </c>
    </row>
    <row r="51" spans="2:16" ht="13.5" customHeight="1" x14ac:dyDescent="0.3">
      <c r="B51" s="689"/>
      <c r="C51" s="690"/>
      <c r="D51" s="113" t="s">
        <v>105</v>
      </c>
      <c r="E51" s="114">
        <v>2180.4468488610355</v>
      </c>
      <c r="F51" s="115">
        <v>2500.0835163610354</v>
      </c>
      <c r="G51" s="115">
        <v>2783.5835163610354</v>
      </c>
      <c r="H51" s="115">
        <v>3051.3335163610359</v>
      </c>
      <c r="I51" s="116">
        <v>3319.0835163610363</v>
      </c>
      <c r="J51" s="116">
        <v>3540.1668496943698</v>
      </c>
      <c r="K51" s="116">
        <v>3718.6668496943703</v>
      </c>
      <c r="L51" s="116">
        <v>3891.9168496943698</v>
      </c>
      <c r="M51" s="116">
        <v>4059.9168496943698</v>
      </c>
      <c r="N51" s="116">
        <v>4222.6668496943694</v>
      </c>
      <c r="O51" s="117">
        <v>4380.1668496943694</v>
      </c>
      <c r="P51" s="118">
        <v>4380.1668496943694</v>
      </c>
    </row>
    <row r="52" spans="2:16" ht="13.5" customHeight="1" x14ac:dyDescent="0.3">
      <c r="B52" s="689"/>
      <c r="C52" s="690"/>
      <c r="D52" s="113" t="s">
        <v>117</v>
      </c>
      <c r="E52" s="114">
        <v>56.320277999999639</v>
      </c>
      <c r="F52" s="115">
        <v>70.494542099999322</v>
      </c>
      <c r="G52" s="115">
        <v>151.42279229999909</v>
      </c>
      <c r="H52" s="115">
        <v>249.10502859999895</v>
      </c>
      <c r="I52" s="116">
        <v>346.78726489999877</v>
      </c>
      <c r="J52" s="116">
        <v>444.4695011999986</v>
      </c>
      <c r="K52" s="116">
        <v>457.15173749999826</v>
      </c>
      <c r="L52" s="116">
        <v>469.83397379999792</v>
      </c>
      <c r="M52" s="116">
        <v>482.51621009999758</v>
      </c>
      <c r="N52" s="116">
        <v>495.19844639999724</v>
      </c>
      <c r="O52" s="117">
        <v>507.8806826999969</v>
      </c>
      <c r="P52" s="118">
        <v>507.8806826999969</v>
      </c>
    </row>
    <row r="53" spans="2:16" ht="13.5" customHeight="1" x14ac:dyDescent="0.3">
      <c r="B53" s="689"/>
      <c r="C53" s="690"/>
      <c r="D53" s="113" t="s">
        <v>83</v>
      </c>
      <c r="E53" s="114">
        <v>105.23841400000033</v>
      </c>
      <c r="F53" s="115">
        <v>125.56690730000055</v>
      </c>
      <c r="G53" s="115">
        <v>144.8254799000008</v>
      </c>
      <c r="H53" s="115">
        <v>163.01413180000105</v>
      </c>
      <c r="I53" s="116">
        <v>181.20278370000131</v>
      </c>
      <c r="J53" s="116">
        <v>199.39143560000153</v>
      </c>
      <c r="K53" s="116">
        <v>217.58008750000175</v>
      </c>
      <c r="L53" s="116">
        <v>235.768739400002</v>
      </c>
      <c r="M53" s="116">
        <v>253.9573913000022</v>
      </c>
      <c r="N53" s="116">
        <v>272.1460432000024</v>
      </c>
      <c r="O53" s="117">
        <v>290.33469510000265</v>
      </c>
      <c r="P53" s="118">
        <v>290.33469510000265</v>
      </c>
    </row>
    <row r="54" spans="2:16" ht="13.5" customHeight="1" x14ac:dyDescent="0.3">
      <c r="B54" s="689"/>
      <c r="C54" s="690"/>
      <c r="D54" s="113" t="s">
        <v>92</v>
      </c>
      <c r="E54" s="114">
        <v>159.74776600000189</v>
      </c>
      <c r="F54" s="115">
        <v>208.83902866666864</v>
      </c>
      <c r="G54" s="115">
        <v>255.34654066666869</v>
      </c>
      <c r="H54" s="115">
        <v>299.27030200000206</v>
      </c>
      <c r="I54" s="116">
        <v>341.66830200000209</v>
      </c>
      <c r="J54" s="116">
        <v>384.06630200000217</v>
      </c>
      <c r="K54" s="116">
        <v>426.46430200000225</v>
      </c>
      <c r="L54" s="116">
        <v>468.86230200000239</v>
      </c>
      <c r="M54" s="116">
        <v>511.26030200000241</v>
      </c>
      <c r="N54" s="116">
        <v>553.65830200000255</v>
      </c>
      <c r="O54" s="117">
        <v>596.05630200000257</v>
      </c>
      <c r="P54" s="118">
        <v>596.05630200000257</v>
      </c>
    </row>
    <row r="55" spans="2:16" ht="13.5" customHeight="1" x14ac:dyDescent="0.3">
      <c r="B55" s="691"/>
      <c r="C55" s="692"/>
      <c r="D55" s="136" t="s">
        <v>123</v>
      </c>
      <c r="E55" s="137">
        <v>364.1420575999573</v>
      </c>
      <c r="F55" s="138">
        <v>393.59205759995763</v>
      </c>
      <c r="G55" s="138">
        <v>416.9920575999576</v>
      </c>
      <c r="H55" s="138">
        <v>439.09205759995763</v>
      </c>
      <c r="I55" s="139">
        <v>461.19205759995771</v>
      </c>
      <c r="J55" s="139">
        <v>483.29205759995773</v>
      </c>
      <c r="K55" s="139">
        <v>505.39205759995775</v>
      </c>
      <c r="L55" s="139">
        <v>527.49205759995777</v>
      </c>
      <c r="M55" s="139">
        <v>549.5920575999578</v>
      </c>
      <c r="N55" s="139">
        <v>571.69205759995793</v>
      </c>
      <c r="O55" s="140">
        <v>593.79205759995796</v>
      </c>
      <c r="P55" s="141">
        <v>593.79205759995796</v>
      </c>
    </row>
    <row r="56" spans="2:16" ht="13.5" customHeight="1" x14ac:dyDescent="0.3">
      <c r="B56" s="183" t="s">
        <v>2335</v>
      </c>
      <c r="C56" s="178"/>
      <c r="D56" s="184" t="s">
        <v>2329</v>
      </c>
      <c r="E56" s="179">
        <v>3432.4257464609459</v>
      </c>
      <c r="F56" s="180">
        <v>3964.8949340276122</v>
      </c>
      <c r="G56" s="180">
        <v>4508.2397688276124</v>
      </c>
      <c r="H56" s="180">
        <v>5091.9779183609471</v>
      </c>
      <c r="I56" s="180">
        <v>5674.1903065609476</v>
      </c>
      <c r="J56" s="180">
        <v>6153.2675280942804</v>
      </c>
      <c r="K56" s="180">
        <v>6504.7614162942809</v>
      </c>
      <c r="L56" s="180">
        <v>6851.0053044942806</v>
      </c>
      <c r="M56" s="180">
        <v>7191.9991926942812</v>
      </c>
      <c r="N56" s="180">
        <v>7497.3019044236917</v>
      </c>
      <c r="O56" s="181">
        <v>7795.8325573295751</v>
      </c>
      <c r="P56" s="185">
        <v>7795.8325573295751</v>
      </c>
    </row>
  </sheetData>
  <mergeCells count="19"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  <mergeCell ref="C11:F11"/>
    <mergeCell ref="C14:C15"/>
    <mergeCell ref="D14:D15"/>
    <mergeCell ref="B43:C48"/>
    <mergeCell ref="H11:K11"/>
  </mergeCells>
  <hyperlinks>
    <hyperlink ref="C11" r:id="rId1" display="http://www.iso-ne.com/dgfwg"/>
    <hyperlink ref="H11" r:id="rId2" display="https://www.iso-ne.com/op14"/>
  </hyperlinks>
  <pageMargins left="0.3" right="0.3" top="0.4" bottom="0.5" header="0.3" footer="0.3"/>
  <pageSetup orientation="landscape" useFirstPageNumber="1" r:id="rId3"/>
  <headerFooter>
    <oddFooter>&amp;L&amp;10CELT Report - May 2020&amp;C&amp;10 3.1.&amp;P&amp;R&amp;10ISO New England Inc</oddFooter>
  </headerFooter>
  <rowBreaks count="1" manualBreakCount="1">
    <brk id="33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8914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83820</xdr:colOff>
                <xdr:row>9</xdr:row>
                <xdr:rowOff>0</xdr:rowOff>
              </to>
            </anchor>
          </objectPr>
        </oleObject>
      </mc:Choice>
      <mc:Fallback>
        <oleObject progId="Word.Document.12" shapeId="38914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O35"/>
  <sheetViews>
    <sheetView zoomScaleNormal="100" workbookViewId="0"/>
  </sheetViews>
  <sheetFormatPr defaultColWidth="8.77734375" defaultRowHeight="14.4" x14ac:dyDescent="0.3"/>
  <cols>
    <col min="1" max="1" width="2.88671875" style="34" customWidth="1"/>
    <col min="2" max="2" width="14.21875" style="34" customWidth="1"/>
    <col min="3" max="15" width="8.33203125" style="34" customWidth="1"/>
    <col min="16" max="16384" width="8.77734375" style="34"/>
  </cols>
  <sheetData>
    <row r="14" spans="1:7" x14ac:dyDescent="0.3">
      <c r="A14" s="187"/>
    </row>
    <row r="16" spans="1:7" s="536" customFormat="1" ht="13.8" x14ac:dyDescent="0.3">
      <c r="B16" s="547" t="s">
        <v>3454</v>
      </c>
      <c r="C16" s="685" t="s">
        <v>3439</v>
      </c>
      <c r="D16" s="685"/>
      <c r="E16" s="685"/>
      <c r="F16" s="685"/>
      <c r="G16" s="685"/>
    </row>
    <row r="18" spans="2:15" x14ac:dyDescent="0.3">
      <c r="B18" s="717" t="s">
        <v>2323</v>
      </c>
      <c r="C18" s="718"/>
      <c r="D18" s="721" t="s">
        <v>2324</v>
      </c>
      <c r="E18" s="686" t="s">
        <v>2338</v>
      </c>
      <c r="F18" s="686"/>
      <c r="G18" s="686"/>
      <c r="H18" s="686"/>
      <c r="I18" s="686"/>
      <c r="J18" s="686"/>
      <c r="K18" s="686"/>
      <c r="L18" s="686"/>
      <c r="M18" s="686"/>
      <c r="N18" s="686"/>
      <c r="O18" s="686"/>
    </row>
    <row r="19" spans="2:15" ht="15" thickBot="1" x14ac:dyDescent="0.35">
      <c r="B19" s="719"/>
      <c r="C19" s="720"/>
      <c r="D19" s="722"/>
      <c r="E19" s="188">
        <v>2019</v>
      </c>
      <c r="F19" s="144">
        <v>2020</v>
      </c>
      <c r="G19" s="144">
        <v>2021</v>
      </c>
      <c r="H19" s="144">
        <v>2022</v>
      </c>
      <c r="I19" s="144">
        <v>2023</v>
      </c>
      <c r="J19" s="144">
        <v>2024</v>
      </c>
      <c r="K19" s="144">
        <v>2025</v>
      </c>
      <c r="L19" s="144">
        <v>2026</v>
      </c>
      <c r="M19" s="144">
        <v>2027</v>
      </c>
      <c r="N19" s="144">
        <v>2028</v>
      </c>
      <c r="O19" s="145">
        <v>2029</v>
      </c>
    </row>
    <row r="20" spans="2:15" x14ac:dyDescent="0.3">
      <c r="B20" s="687" t="s">
        <v>2332</v>
      </c>
      <c r="C20" s="688"/>
      <c r="D20" s="189" t="s">
        <v>101</v>
      </c>
      <c r="E20" s="215">
        <v>165.7025710335563</v>
      </c>
      <c r="F20" s="216">
        <v>184.77861959564891</v>
      </c>
      <c r="G20" s="216">
        <v>192.95302053266292</v>
      </c>
      <c r="H20" s="216">
        <v>216.71726654951914</v>
      </c>
      <c r="I20" s="216">
        <v>222.22671136277702</v>
      </c>
      <c r="J20" s="216">
        <v>243.26398943959617</v>
      </c>
      <c r="K20" s="216">
        <v>255.2368665779654</v>
      </c>
      <c r="L20" s="216">
        <v>267.93066504994488</v>
      </c>
      <c r="M20" s="216">
        <v>279.41634670507449</v>
      </c>
      <c r="N20" s="216">
        <v>288.30148890060678</v>
      </c>
      <c r="O20" s="217">
        <v>292.08557457184634</v>
      </c>
    </row>
    <row r="21" spans="2:15" x14ac:dyDescent="0.3">
      <c r="B21" s="689"/>
      <c r="C21" s="690"/>
      <c r="D21" s="113" t="s">
        <v>105</v>
      </c>
      <c r="E21" s="218">
        <v>350.98456881251525</v>
      </c>
      <c r="F21" s="219">
        <v>384.5619146367174</v>
      </c>
      <c r="G21" s="219">
        <v>409.51170478827908</v>
      </c>
      <c r="H21" s="219">
        <v>423.51007304587159</v>
      </c>
      <c r="I21" s="220">
        <v>431.73371165636394</v>
      </c>
      <c r="J21" s="220">
        <v>444.34080640161324</v>
      </c>
      <c r="K21" s="220">
        <v>454.22009227149107</v>
      </c>
      <c r="L21" s="220">
        <v>462.42419385666739</v>
      </c>
      <c r="M21" s="220">
        <v>468.72686434074564</v>
      </c>
      <c r="N21" s="220">
        <v>476.0421642702438</v>
      </c>
      <c r="O21" s="221">
        <v>482.68659518805174</v>
      </c>
    </row>
    <row r="22" spans="2:15" x14ac:dyDescent="0.3">
      <c r="B22" s="689"/>
      <c r="C22" s="690"/>
      <c r="D22" s="190" t="s">
        <v>117</v>
      </c>
      <c r="E22" s="222">
        <v>18.796293577868408</v>
      </c>
      <c r="F22" s="223">
        <v>20.294354545222745</v>
      </c>
      <c r="G22" s="223">
        <v>19.949616904048643</v>
      </c>
      <c r="H22" s="223">
        <v>26.000175897504285</v>
      </c>
      <c r="I22" s="223">
        <v>32.082384058145664</v>
      </c>
      <c r="J22" s="223">
        <v>37.60334405355664</v>
      </c>
      <c r="K22" s="223">
        <v>40.620286726645702</v>
      </c>
      <c r="L22" s="223">
        <v>40.10231542586196</v>
      </c>
      <c r="M22" s="223">
        <v>39.557452009832751</v>
      </c>
      <c r="N22" s="223">
        <v>39.21824638847108</v>
      </c>
      <c r="O22" s="224">
        <v>38.927171891103555</v>
      </c>
    </row>
    <row r="23" spans="2:15" x14ac:dyDescent="0.3">
      <c r="B23" s="689"/>
      <c r="C23" s="690"/>
      <c r="D23" s="113" t="s">
        <v>83</v>
      </c>
      <c r="E23" s="218">
        <v>31.501010183574571</v>
      </c>
      <c r="F23" s="219">
        <v>36.85472626748497</v>
      </c>
      <c r="G23" s="219">
        <v>41.204889640877006</v>
      </c>
      <c r="H23" s="219">
        <v>43.053865676613732</v>
      </c>
      <c r="I23" s="220">
        <v>44.37811251039102</v>
      </c>
      <c r="J23" s="220">
        <v>46.875986426080587</v>
      </c>
      <c r="K23" s="220">
        <v>49.643829439494375</v>
      </c>
      <c r="L23" s="220">
        <v>52.521013780993826</v>
      </c>
      <c r="M23" s="220">
        <v>55.136642544393993</v>
      </c>
      <c r="N23" s="220">
        <v>57.839828028660982</v>
      </c>
      <c r="O23" s="221">
        <v>60.446065397409072</v>
      </c>
    </row>
    <row r="24" spans="2:15" x14ac:dyDescent="0.3">
      <c r="B24" s="689"/>
      <c r="C24" s="690"/>
      <c r="D24" s="190" t="s">
        <v>92</v>
      </c>
      <c r="E24" s="222">
        <v>16.251508438904676</v>
      </c>
      <c r="F24" s="223">
        <v>23.342242904128426</v>
      </c>
      <c r="G24" s="223">
        <v>25.22530027532429</v>
      </c>
      <c r="H24" s="223">
        <v>27.920013121151211</v>
      </c>
      <c r="I24" s="223">
        <v>29.978740059978843</v>
      </c>
      <c r="J24" s="223">
        <v>32.933352129106183</v>
      </c>
      <c r="K24" s="223">
        <v>35.970264536325693</v>
      </c>
      <c r="L24" s="223">
        <v>39.013870891403279</v>
      </c>
      <c r="M24" s="223">
        <v>41.805538619416836</v>
      </c>
      <c r="N24" s="223">
        <v>44.61594523670589</v>
      </c>
      <c r="O24" s="224">
        <v>47.31358846504444</v>
      </c>
    </row>
    <row r="25" spans="2:15" x14ac:dyDescent="0.3">
      <c r="B25" s="689"/>
      <c r="C25" s="690"/>
      <c r="D25" s="136" t="s">
        <v>123</v>
      </c>
      <c r="E25" s="225">
        <v>121.58728009750473</v>
      </c>
      <c r="F25" s="226">
        <v>136.69616950175867</v>
      </c>
      <c r="G25" s="226">
        <v>138.4247462695038</v>
      </c>
      <c r="H25" s="226">
        <v>136.31823643213821</v>
      </c>
      <c r="I25" s="227">
        <v>133.78330666402181</v>
      </c>
      <c r="J25" s="227">
        <v>133.08256568474636</v>
      </c>
      <c r="K25" s="227">
        <v>133.84580618580623</v>
      </c>
      <c r="L25" s="227">
        <v>135.37504784427108</v>
      </c>
      <c r="M25" s="227">
        <v>136.6046338890269</v>
      </c>
      <c r="N25" s="228">
        <v>138.36068759290691</v>
      </c>
      <c r="O25" s="229">
        <v>140.13156365466597</v>
      </c>
    </row>
    <row r="26" spans="2:15" x14ac:dyDescent="0.3">
      <c r="B26" s="715" t="s">
        <v>2327</v>
      </c>
      <c r="C26" s="709"/>
      <c r="D26" s="191" t="s">
        <v>2329</v>
      </c>
      <c r="E26" s="230">
        <v>704.82323214392386</v>
      </c>
      <c r="F26" s="231">
        <v>786.52802745096119</v>
      </c>
      <c r="G26" s="231">
        <v>827.26927841069573</v>
      </c>
      <c r="H26" s="231">
        <v>873.51963072279818</v>
      </c>
      <c r="I26" s="231">
        <v>894.18296631167823</v>
      </c>
      <c r="J26" s="231">
        <v>938.10004413469926</v>
      </c>
      <c r="K26" s="231">
        <v>969.53714573772845</v>
      </c>
      <c r="L26" s="231">
        <v>997.36710684914237</v>
      </c>
      <c r="M26" s="231">
        <v>1021.2474781084904</v>
      </c>
      <c r="N26" s="231">
        <v>1044.3783604175956</v>
      </c>
      <c r="O26" s="232">
        <v>1061.5905591681212</v>
      </c>
    </row>
    <row r="27" spans="2:15" ht="25.05" customHeight="1" x14ac:dyDescent="0.3">
      <c r="B27" s="716" t="s">
        <v>2339</v>
      </c>
      <c r="C27" s="716"/>
      <c r="D27" s="716"/>
      <c r="E27" s="192">
        <v>0.35917884602648392</v>
      </c>
      <c r="F27" s="192">
        <v>0.34305340267374956</v>
      </c>
      <c r="G27" s="192">
        <v>0.32607016147556001</v>
      </c>
      <c r="H27" s="192">
        <v>0.30785469394408238</v>
      </c>
      <c r="I27" s="192">
        <v>0.29074471980352073</v>
      </c>
      <c r="J27" s="192">
        <v>0.2762758698962271</v>
      </c>
      <c r="K27" s="192">
        <v>0.26600871740776522</v>
      </c>
      <c r="L27" s="192">
        <v>0.25809399493455876</v>
      </c>
      <c r="M27" s="192">
        <v>0.25029818979096907</v>
      </c>
      <c r="N27" s="192">
        <v>0.24406395588928628</v>
      </c>
      <c r="O27" s="192">
        <v>0.23834262459265265</v>
      </c>
    </row>
    <row r="28" spans="2:15" x14ac:dyDescent="0.3"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</row>
    <row r="29" spans="2:15" x14ac:dyDescent="0.3">
      <c r="B29" s="106"/>
      <c r="C29" s="106"/>
      <c r="D29" s="106"/>
      <c r="E29" s="106"/>
      <c r="F29" s="106"/>
      <c r="G29" s="106"/>
      <c r="H29" s="106"/>
      <c r="I29" s="186"/>
      <c r="J29" s="186"/>
      <c r="K29" s="186"/>
      <c r="L29" s="186"/>
      <c r="M29" s="186"/>
      <c r="N29" s="186"/>
      <c r="O29" s="106"/>
    </row>
    <row r="30" spans="2:15" x14ac:dyDescent="0.3">
      <c r="B30" s="193" t="s">
        <v>2340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</row>
    <row r="31" spans="2:15" ht="6.45" customHeight="1" x14ac:dyDescent="0.3">
      <c r="B31" s="195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</row>
    <row r="32" spans="2:15" x14ac:dyDescent="0.3">
      <c r="B32" s="196" t="s">
        <v>2341</v>
      </c>
      <c r="C32" s="197">
        <v>1</v>
      </c>
      <c r="D32" s="197">
        <v>2</v>
      </c>
      <c r="E32" s="197">
        <v>3</v>
      </c>
      <c r="F32" s="197">
        <v>4</v>
      </c>
      <c r="G32" s="197">
        <v>5</v>
      </c>
      <c r="H32" s="197">
        <v>6</v>
      </c>
      <c r="I32" s="197">
        <v>7</v>
      </c>
      <c r="J32" s="197">
        <v>8</v>
      </c>
      <c r="K32" s="197">
        <v>9</v>
      </c>
      <c r="L32" s="197">
        <v>10</v>
      </c>
      <c r="M32" s="197">
        <v>11</v>
      </c>
      <c r="N32" s="197">
        <v>12</v>
      </c>
      <c r="O32" s="194"/>
    </row>
    <row r="33" spans="2:15" x14ac:dyDescent="0.3">
      <c r="B33" s="198" t="s">
        <v>2342</v>
      </c>
      <c r="C33" s="199">
        <v>0.06</v>
      </c>
      <c r="D33" s="199">
        <v>0.06</v>
      </c>
      <c r="E33" s="199">
        <v>7.0000000000000007E-2</v>
      </c>
      <c r="F33" s="199">
        <v>0.06</v>
      </c>
      <c r="G33" s="199">
        <v>7.0000000000000007E-2</v>
      </c>
      <c r="H33" s="199">
        <v>7.0000000000000007E-2</v>
      </c>
      <c r="I33" s="199">
        <v>0.08</v>
      </c>
      <c r="J33" s="199">
        <v>0.08</v>
      </c>
      <c r="K33" s="199">
        <v>0.08</v>
      </c>
      <c r="L33" s="199">
        <v>0.09</v>
      </c>
      <c r="M33" s="199">
        <v>0.09</v>
      </c>
      <c r="N33" s="199">
        <v>0.19</v>
      </c>
      <c r="O33" s="194"/>
    </row>
    <row r="34" spans="2:15" x14ac:dyDescent="0.3">
      <c r="B34" s="200" t="s">
        <v>2329</v>
      </c>
      <c r="C34" s="201">
        <v>0.06</v>
      </c>
      <c r="D34" s="201">
        <v>0.13</v>
      </c>
      <c r="E34" s="201">
        <v>0.19</v>
      </c>
      <c r="F34" s="201">
        <v>0.26</v>
      </c>
      <c r="G34" s="201">
        <v>0.33</v>
      </c>
      <c r="H34" s="201">
        <v>0.39</v>
      </c>
      <c r="I34" s="201">
        <v>0.48</v>
      </c>
      <c r="J34" s="201">
        <v>0.55000000000000004</v>
      </c>
      <c r="K34" s="201">
        <v>0.63</v>
      </c>
      <c r="L34" s="201">
        <v>0.72</v>
      </c>
      <c r="M34" s="201">
        <v>0.81</v>
      </c>
      <c r="N34" s="201">
        <v>1</v>
      </c>
      <c r="O34" s="194"/>
    </row>
    <row r="35" spans="2:15" x14ac:dyDescent="0.3">
      <c r="B35" s="202" t="s">
        <v>2343</v>
      </c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</row>
  </sheetData>
  <mergeCells count="7">
    <mergeCell ref="C16:G16"/>
    <mergeCell ref="E18:O18"/>
    <mergeCell ref="B20:C25"/>
    <mergeCell ref="B26:C26"/>
    <mergeCell ref="B27:D27"/>
    <mergeCell ref="B18:C19"/>
    <mergeCell ref="D18:D19"/>
  </mergeCells>
  <hyperlinks>
    <hyperlink ref="C16" r:id="rId1" display="http://www.iso-ne.com/dgfwg"/>
  </hyperlinks>
  <pageMargins left="0.45" right="0.45" top="0.5" bottom="0.5" header="0.3" footer="0.3"/>
  <pageSetup orientation="landscape" useFirstPageNumber="1" r:id="rId2"/>
  <headerFooter>
    <oddFooter>&amp;L&amp;10CELT Report - May 2020&amp;C&amp;10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39" r:id="rId5">
          <objectPr defaultSize="0" r:id="rId6">
            <anchor moveWithCells="1">
              <from>
                <xdr:col>1</xdr:col>
                <xdr:colOff>22860</xdr:colOff>
                <xdr:row>0</xdr:row>
                <xdr:rowOff>22860</xdr:rowOff>
              </from>
              <to>
                <xdr:col>14</xdr:col>
                <xdr:colOff>243840</xdr:colOff>
                <xdr:row>14</xdr:row>
                <xdr:rowOff>76200</xdr:rowOff>
              </to>
            </anchor>
          </objectPr>
        </oleObject>
      </mc:Choice>
      <mc:Fallback>
        <oleObject progId="Word.Document.12" shapeId="39939" r:id="rId5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19"/>
  <sheetViews>
    <sheetView zoomScaleNormal="100" workbookViewId="0"/>
  </sheetViews>
  <sheetFormatPr defaultRowHeight="14.4" x14ac:dyDescent="0.3"/>
  <cols>
    <col min="1" max="1" width="2.88671875" customWidth="1"/>
    <col min="2" max="2" width="15.33203125" customWidth="1"/>
    <col min="3" max="3" width="13.21875" customWidth="1"/>
    <col min="4" max="4" width="11.5546875" customWidth="1"/>
    <col min="5" max="10" width="7.6640625" customWidth="1"/>
    <col min="11" max="15" width="7.88671875" customWidth="1"/>
  </cols>
  <sheetData>
    <row r="6" spans="1:15" ht="15.6" x14ac:dyDescent="0.3">
      <c r="A6" s="6"/>
    </row>
    <row r="9" spans="1:15" s="536" customFormat="1" ht="13.8" x14ac:dyDescent="0.3">
      <c r="B9" s="547" t="s">
        <v>3454</v>
      </c>
      <c r="C9" s="685" t="s">
        <v>3439</v>
      </c>
      <c r="D9" s="685"/>
      <c r="E9" s="685"/>
      <c r="F9" s="685"/>
    </row>
    <row r="11" spans="1:15" x14ac:dyDescent="0.3">
      <c r="B11" s="717" t="s">
        <v>2323</v>
      </c>
      <c r="C11" s="718"/>
      <c r="D11" s="698" t="s">
        <v>2324</v>
      </c>
      <c r="E11" s="723" t="s">
        <v>2344</v>
      </c>
      <c r="F11" s="724"/>
      <c r="G11" s="724"/>
      <c r="H11" s="724"/>
      <c r="I11" s="724"/>
      <c r="J11" s="724"/>
      <c r="K11" s="724"/>
      <c r="L11" s="724"/>
      <c r="M11" s="724"/>
      <c r="N11" s="724"/>
      <c r="O11" s="725"/>
    </row>
    <row r="12" spans="1:15" x14ac:dyDescent="0.3">
      <c r="B12" s="726"/>
      <c r="C12" s="727"/>
      <c r="D12" s="699"/>
      <c r="E12" s="211">
        <v>2019</v>
      </c>
      <c r="F12" s="144">
        <v>2020</v>
      </c>
      <c r="G12" s="144">
        <v>2021</v>
      </c>
      <c r="H12" s="144">
        <v>2022</v>
      </c>
      <c r="I12" s="144">
        <v>2023</v>
      </c>
      <c r="J12" s="144">
        <v>2024</v>
      </c>
      <c r="K12" s="144">
        <v>2025</v>
      </c>
      <c r="L12" s="144">
        <v>2026</v>
      </c>
      <c r="M12" s="144">
        <v>2027</v>
      </c>
      <c r="N12" s="144">
        <v>2028</v>
      </c>
      <c r="O12" s="145">
        <v>2029</v>
      </c>
    </row>
    <row r="13" spans="1:15" x14ac:dyDescent="0.3">
      <c r="B13" s="689" t="s">
        <v>2332</v>
      </c>
      <c r="C13" s="690"/>
      <c r="D13" s="125" t="s">
        <v>101</v>
      </c>
      <c r="E13" s="659">
        <v>597.21346129467076</v>
      </c>
      <c r="F13" s="660">
        <v>682.13827132606878</v>
      </c>
      <c r="G13" s="660">
        <v>754.7579955399126</v>
      </c>
      <c r="H13" s="660">
        <v>898.89606852095449</v>
      </c>
      <c r="I13" s="661">
        <v>1004.7458685394507</v>
      </c>
      <c r="J13" s="661">
        <v>1120.6897313925683</v>
      </c>
      <c r="K13" s="661">
        <v>1217.9119953214779</v>
      </c>
      <c r="L13" s="661">
        <v>1316.5961932207952</v>
      </c>
      <c r="M13" s="661">
        <v>1414.7793547436966</v>
      </c>
      <c r="N13" s="661">
        <v>1496.8533297232682</v>
      </c>
      <c r="O13" s="662">
        <v>1549.5520670946128</v>
      </c>
    </row>
    <row r="14" spans="1:15" x14ac:dyDescent="0.3">
      <c r="B14" s="689"/>
      <c r="C14" s="690"/>
      <c r="D14" s="113" t="s">
        <v>105</v>
      </c>
      <c r="E14" s="203">
        <v>1184.6289625026932</v>
      </c>
      <c r="F14" s="204">
        <v>1411.9869425287825</v>
      </c>
      <c r="G14" s="204">
        <v>1578.0436401401075</v>
      </c>
      <c r="H14" s="204">
        <v>1728.9449904777759</v>
      </c>
      <c r="I14" s="205">
        <v>1867.0105790822577</v>
      </c>
      <c r="J14" s="205">
        <v>2013.8661279734893</v>
      </c>
      <c r="K14" s="205">
        <v>2132.1104511816848</v>
      </c>
      <c r="L14" s="205">
        <v>2236.3744663624598</v>
      </c>
      <c r="M14" s="205">
        <v>2336.6975315922778</v>
      </c>
      <c r="N14" s="205">
        <v>2437.3786059789854</v>
      </c>
      <c r="O14" s="206">
        <v>2525.5686403474638</v>
      </c>
    </row>
    <row r="15" spans="1:15" x14ac:dyDescent="0.3">
      <c r="B15" s="689"/>
      <c r="C15" s="690"/>
      <c r="D15" s="113" t="s">
        <v>117</v>
      </c>
      <c r="E15" s="203">
        <v>66.352669253719242</v>
      </c>
      <c r="F15" s="204">
        <v>72.751473269595394</v>
      </c>
      <c r="G15" s="204">
        <v>78.206302398852856</v>
      </c>
      <c r="H15" s="204">
        <v>107.80495798316154</v>
      </c>
      <c r="I15" s="205">
        <v>140.28090610760077</v>
      </c>
      <c r="J15" s="205">
        <v>172.85383694649357</v>
      </c>
      <c r="K15" s="205">
        <v>191.93274080281284</v>
      </c>
      <c r="L15" s="205">
        <v>195.28564047613571</v>
      </c>
      <c r="M15" s="205">
        <v>198.62625807889495</v>
      </c>
      <c r="N15" s="205">
        <v>202.3195759421439</v>
      </c>
      <c r="O15" s="206">
        <v>205.26645599422002</v>
      </c>
    </row>
    <row r="16" spans="1:15" x14ac:dyDescent="0.3">
      <c r="B16" s="689"/>
      <c r="C16" s="690"/>
      <c r="D16" s="113" t="s">
        <v>83</v>
      </c>
      <c r="E16" s="203">
        <v>115.97563766581978</v>
      </c>
      <c r="F16" s="204">
        <v>131.69000790084806</v>
      </c>
      <c r="G16" s="204">
        <v>154.36229928729162</v>
      </c>
      <c r="H16" s="204">
        <v>172.22008155441279</v>
      </c>
      <c r="I16" s="205">
        <v>187.81647015269056</v>
      </c>
      <c r="J16" s="205">
        <v>207.34916208668488</v>
      </c>
      <c r="K16" s="205">
        <v>227.5111425077894</v>
      </c>
      <c r="L16" s="205">
        <v>247.94226552584945</v>
      </c>
      <c r="M16" s="205">
        <v>268.27318484497641</v>
      </c>
      <c r="N16" s="205">
        <v>289.02069083843219</v>
      </c>
      <c r="O16" s="206">
        <v>308.63200846828528</v>
      </c>
    </row>
    <row r="17" spans="2:15" x14ac:dyDescent="0.3">
      <c r="B17" s="689"/>
      <c r="C17" s="690"/>
      <c r="D17" s="113" t="s">
        <v>92</v>
      </c>
      <c r="E17" s="203">
        <v>54.527531079838376</v>
      </c>
      <c r="F17" s="204">
        <v>86.531469727557663</v>
      </c>
      <c r="G17" s="204">
        <v>100.25600797704419</v>
      </c>
      <c r="H17" s="204">
        <v>118.13024841367017</v>
      </c>
      <c r="I17" s="205">
        <v>133.92550182932743</v>
      </c>
      <c r="J17" s="205">
        <v>153.1378503978907</v>
      </c>
      <c r="K17" s="205">
        <v>173.16574529314207</v>
      </c>
      <c r="L17" s="205">
        <v>193.38221081686277</v>
      </c>
      <c r="M17" s="205">
        <v>213.49975909295867</v>
      </c>
      <c r="N17" s="205">
        <v>233.96244724082763</v>
      </c>
      <c r="O17" s="206">
        <v>253.43647984768796</v>
      </c>
    </row>
    <row r="18" spans="2:15" x14ac:dyDescent="0.3">
      <c r="B18" s="689"/>
      <c r="C18" s="690"/>
      <c r="D18" s="136" t="s">
        <v>123</v>
      </c>
      <c r="E18" s="207">
        <v>405.77808913437548</v>
      </c>
      <c r="F18" s="208">
        <v>472.93659426245318</v>
      </c>
      <c r="G18" s="208">
        <v>502.71326336110189</v>
      </c>
      <c r="H18" s="208">
        <v>525.66995367992104</v>
      </c>
      <c r="I18" s="209">
        <v>546.26737580272402</v>
      </c>
      <c r="J18" s="209">
        <v>571.28575387938395</v>
      </c>
      <c r="K18" s="209">
        <v>595.70221614165325</v>
      </c>
      <c r="L18" s="209">
        <v>620.89955169642678</v>
      </c>
      <c r="M18" s="209">
        <v>645.9710979760456</v>
      </c>
      <c r="N18" s="209">
        <v>671.97788172317405</v>
      </c>
      <c r="O18" s="210">
        <v>695.72977384851401</v>
      </c>
    </row>
    <row r="19" spans="2:15" x14ac:dyDescent="0.3">
      <c r="B19" s="715" t="s">
        <v>2333</v>
      </c>
      <c r="C19" s="709"/>
      <c r="D19" s="212" t="s">
        <v>2345</v>
      </c>
      <c r="E19" s="213">
        <v>2424.4763509311169</v>
      </c>
      <c r="F19" s="213">
        <v>2858.0347590153056</v>
      </c>
      <c r="G19" s="213">
        <v>3168.3395087043104</v>
      </c>
      <c r="H19" s="213">
        <v>3551.6663006298963</v>
      </c>
      <c r="I19" s="213">
        <v>3880.0467015140512</v>
      </c>
      <c r="J19" s="213">
        <v>4239.1824626765101</v>
      </c>
      <c r="K19" s="213">
        <v>4538.3342912485596</v>
      </c>
      <c r="L19" s="213">
        <v>4810.4803280985298</v>
      </c>
      <c r="M19" s="213">
        <v>5077.8471863288496</v>
      </c>
      <c r="N19" s="213">
        <v>5331.5125314468305</v>
      </c>
      <c r="O19" s="214">
        <v>5538.1854256007837</v>
      </c>
    </row>
  </sheetData>
  <mergeCells count="6">
    <mergeCell ref="C9:F9"/>
    <mergeCell ref="E11:O11"/>
    <mergeCell ref="B13:C18"/>
    <mergeCell ref="B19:C19"/>
    <mergeCell ref="B11:C12"/>
    <mergeCell ref="D11:D12"/>
  </mergeCells>
  <hyperlinks>
    <hyperlink ref="C9" r:id="rId1" display="http://www.iso-ne.com/dgfwg"/>
  </hyperlinks>
  <pageMargins left="0.45" right="0.45" top="0.5" bottom="0.5" header="0.3" footer="0.3"/>
  <pageSetup orientation="landscape" useFirstPageNumber="1" r:id="rId2"/>
  <headerFooter>
    <oddFooter>&amp;L&amp;10CELT Report - May 2020&amp;C&amp;10 3.3.&amp;P&amp;R&amp;10ISO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40962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60960</xdr:colOff>
                <xdr:row>7</xdr:row>
                <xdr:rowOff>60960</xdr:rowOff>
              </to>
            </anchor>
          </objectPr>
        </oleObject>
      </mc:Choice>
      <mc:Fallback>
        <oleObject progId="Word.Document.12" shapeId="40962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8"/>
  <sheetViews>
    <sheetView zoomScaleNormal="100" workbookViewId="0"/>
  </sheetViews>
  <sheetFormatPr defaultColWidth="8.77734375" defaultRowHeight="14.4" x14ac:dyDescent="0.3"/>
  <cols>
    <col min="1" max="1" width="2.88671875" customWidth="1"/>
    <col min="2" max="3" width="9" style="233" customWidth="1"/>
    <col min="4" max="4" width="17.5546875" style="233" customWidth="1"/>
    <col min="5" max="14" width="8.88671875" style="233" customWidth="1"/>
    <col min="15" max="16384" width="8.77734375" style="30"/>
  </cols>
  <sheetData>
    <row r="1" spans="2:15" customFormat="1" x14ac:dyDescent="0.3"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2:15" customFormat="1" x14ac:dyDescent="0.3"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2:15" customFormat="1" x14ac:dyDescent="0.3"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</row>
    <row r="4" spans="2:15" customFormat="1" x14ac:dyDescent="0.3"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</row>
    <row r="5" spans="2:15" customFormat="1" x14ac:dyDescent="0.3"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2:15" customFormat="1" x14ac:dyDescent="0.3"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</row>
    <row r="7" spans="2:15" customFormat="1" x14ac:dyDescent="0.3"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</row>
    <row r="8" spans="2:15" customFormat="1" x14ac:dyDescent="0.3"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</row>
    <row r="9" spans="2:15" customFormat="1" ht="10.95" customHeight="1" x14ac:dyDescent="0.3"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</row>
    <row r="10" spans="2:15" s="482" customFormat="1" ht="13.8" x14ac:dyDescent="0.3">
      <c r="B10" s="543" t="s">
        <v>3452</v>
      </c>
      <c r="C10" s="685" t="s">
        <v>3460</v>
      </c>
      <c r="D10" s="685"/>
      <c r="E10" s="685"/>
      <c r="F10" s="685" t="s">
        <v>3461</v>
      </c>
      <c r="G10" s="685"/>
      <c r="H10" s="685"/>
      <c r="O10" s="603"/>
    </row>
    <row r="11" spans="2:15" customFormat="1" ht="6" customHeight="1" x14ac:dyDescent="0.3">
      <c r="B11" s="54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</row>
    <row r="12" spans="2:15" customFormat="1" x14ac:dyDescent="0.3">
      <c r="B12" s="736" t="s">
        <v>2347</v>
      </c>
      <c r="C12" s="739" t="s">
        <v>2348</v>
      </c>
      <c r="D12" s="739" t="s">
        <v>2376</v>
      </c>
      <c r="E12" s="733" t="s">
        <v>2346</v>
      </c>
      <c r="F12" s="734"/>
      <c r="G12" s="734"/>
      <c r="H12" s="734"/>
      <c r="I12" s="734"/>
      <c r="J12" s="734"/>
      <c r="K12" s="734"/>
      <c r="L12" s="734"/>
      <c r="M12" s="734"/>
      <c r="N12" s="735"/>
    </row>
    <row r="13" spans="2:15" customFormat="1" ht="25.95" customHeight="1" x14ac:dyDescent="0.3">
      <c r="B13" s="737"/>
      <c r="C13" s="740"/>
      <c r="D13" s="740"/>
      <c r="E13" s="728" t="s">
        <v>3347</v>
      </c>
      <c r="F13" s="729"/>
      <c r="G13" s="728" t="s">
        <v>3348</v>
      </c>
      <c r="H13" s="729"/>
      <c r="I13" s="728" t="s">
        <v>3349</v>
      </c>
      <c r="J13" s="729"/>
      <c r="K13" s="728" t="s">
        <v>3350</v>
      </c>
      <c r="L13" s="729"/>
      <c r="M13" s="728" t="s">
        <v>3351</v>
      </c>
      <c r="N13" s="729"/>
    </row>
    <row r="14" spans="2:15" customFormat="1" ht="24.6" x14ac:dyDescent="0.3">
      <c r="B14" s="738"/>
      <c r="C14" s="741"/>
      <c r="D14" s="741"/>
      <c r="E14" s="234" t="s">
        <v>2350</v>
      </c>
      <c r="F14" s="235" t="s">
        <v>2351</v>
      </c>
      <c r="G14" s="234" t="s">
        <v>2350</v>
      </c>
      <c r="H14" s="235" t="s">
        <v>2351</v>
      </c>
      <c r="I14" s="234" t="s">
        <v>2350</v>
      </c>
      <c r="J14" s="235" t="s">
        <v>2351</v>
      </c>
      <c r="K14" s="234" t="s">
        <v>2350</v>
      </c>
      <c r="L14" s="235" t="s">
        <v>2351</v>
      </c>
      <c r="M14" s="234" t="s">
        <v>2350</v>
      </c>
      <c r="N14" s="235" t="s">
        <v>2351</v>
      </c>
    </row>
    <row r="15" spans="2:15" customFormat="1" x14ac:dyDescent="0.3">
      <c r="B15" s="236" t="s">
        <v>101</v>
      </c>
      <c r="C15" s="237" t="s">
        <v>2352</v>
      </c>
      <c r="D15" s="460" t="s">
        <v>3338</v>
      </c>
      <c r="E15" s="267">
        <v>104.819</v>
      </c>
      <c r="F15" s="268">
        <v>104.70399999999999</v>
      </c>
      <c r="G15" s="267">
        <v>148.37699999999998</v>
      </c>
      <c r="H15" s="268">
        <v>147.11500000000001</v>
      </c>
      <c r="I15" s="267">
        <v>181.63199999999998</v>
      </c>
      <c r="J15" s="268">
        <v>181.63199999999998</v>
      </c>
      <c r="K15" s="267">
        <v>187.99599999999998</v>
      </c>
      <c r="L15" s="268">
        <v>187.99599999999998</v>
      </c>
      <c r="M15" s="267">
        <v>146.37900000000002</v>
      </c>
      <c r="N15" s="268">
        <v>146.37900000000002</v>
      </c>
    </row>
    <row r="16" spans="2:15" customFormat="1" x14ac:dyDescent="0.3">
      <c r="B16" s="236"/>
      <c r="C16" s="237"/>
      <c r="D16" s="238" t="s">
        <v>2353</v>
      </c>
      <c r="E16" s="263">
        <f t="shared" ref="E16:N16" si="0">E15</f>
        <v>104.819</v>
      </c>
      <c r="F16" s="264">
        <f t="shared" si="0"/>
        <v>104.70399999999999</v>
      </c>
      <c r="G16" s="263">
        <f t="shared" si="0"/>
        <v>148.37699999999998</v>
      </c>
      <c r="H16" s="264">
        <f t="shared" si="0"/>
        <v>147.11500000000001</v>
      </c>
      <c r="I16" s="263">
        <f t="shared" si="0"/>
        <v>181.63199999999998</v>
      </c>
      <c r="J16" s="264">
        <f t="shared" si="0"/>
        <v>181.63199999999998</v>
      </c>
      <c r="K16" s="263">
        <f t="shared" si="0"/>
        <v>187.99599999999998</v>
      </c>
      <c r="L16" s="264">
        <f t="shared" si="0"/>
        <v>187.99599999999998</v>
      </c>
      <c r="M16" s="263">
        <f t="shared" si="0"/>
        <v>146.37900000000002</v>
      </c>
      <c r="N16" s="264">
        <f t="shared" si="0"/>
        <v>146.37900000000002</v>
      </c>
    </row>
    <row r="17" spans="2:14" customFormat="1" x14ac:dyDescent="0.3">
      <c r="B17" s="236"/>
      <c r="C17" s="237" t="s">
        <v>2354</v>
      </c>
      <c r="D17" s="239" t="s">
        <v>2355</v>
      </c>
      <c r="E17" s="261">
        <v>103.90600000000001</v>
      </c>
      <c r="F17" s="262">
        <v>103.56400000000001</v>
      </c>
      <c r="G17" s="261">
        <v>123.316</v>
      </c>
      <c r="H17" s="262">
        <v>117.34899999999999</v>
      </c>
      <c r="I17" s="261">
        <v>100.422</v>
      </c>
      <c r="J17" s="262">
        <v>100.422</v>
      </c>
      <c r="K17" s="261">
        <v>114.44699999999997</v>
      </c>
      <c r="L17" s="262">
        <v>73.984999999999999</v>
      </c>
      <c r="M17" s="261">
        <v>117.05500000000001</v>
      </c>
      <c r="N17" s="262">
        <v>71.888999999999996</v>
      </c>
    </row>
    <row r="18" spans="2:14" customFormat="1" x14ac:dyDescent="0.3">
      <c r="B18" s="236"/>
      <c r="C18" s="237"/>
      <c r="D18" s="239" t="s">
        <v>2356</v>
      </c>
      <c r="E18" s="261">
        <v>437.60700000000003</v>
      </c>
      <c r="F18" s="262">
        <v>437.60700000000003</v>
      </c>
      <c r="G18" s="261">
        <v>549.23300000000006</v>
      </c>
      <c r="H18" s="262">
        <v>567.23800000000006</v>
      </c>
      <c r="I18" s="261">
        <v>614.78699999999992</v>
      </c>
      <c r="J18" s="262">
        <v>630.87900000000002</v>
      </c>
      <c r="K18" s="261">
        <v>614.36099999999999</v>
      </c>
      <c r="L18" s="262">
        <v>628.62699999999995</v>
      </c>
      <c r="M18" s="261">
        <v>598.649</v>
      </c>
      <c r="N18" s="262">
        <v>598.649</v>
      </c>
    </row>
    <row r="19" spans="2:14" customFormat="1" x14ac:dyDescent="0.3">
      <c r="B19" s="236"/>
      <c r="C19" s="237"/>
      <c r="D19" s="238" t="s">
        <v>2357</v>
      </c>
      <c r="E19" s="263">
        <f t="shared" ref="E19:L19" si="1">E17+E18</f>
        <v>541.51300000000003</v>
      </c>
      <c r="F19" s="264">
        <f t="shared" si="1"/>
        <v>541.17100000000005</v>
      </c>
      <c r="G19" s="263">
        <f t="shared" si="1"/>
        <v>672.54900000000009</v>
      </c>
      <c r="H19" s="264">
        <f t="shared" si="1"/>
        <v>684.58699999999999</v>
      </c>
      <c r="I19" s="263">
        <f t="shared" si="1"/>
        <v>715.20899999999995</v>
      </c>
      <c r="J19" s="264">
        <f t="shared" si="1"/>
        <v>731.30100000000004</v>
      </c>
      <c r="K19" s="263">
        <f t="shared" si="1"/>
        <v>728.80799999999999</v>
      </c>
      <c r="L19" s="264">
        <f t="shared" si="1"/>
        <v>702.61199999999997</v>
      </c>
      <c r="M19" s="263">
        <f t="shared" ref="M19:N19" si="2">M17+M18</f>
        <v>715.70399999999995</v>
      </c>
      <c r="N19" s="264">
        <f t="shared" si="2"/>
        <v>670.53800000000001</v>
      </c>
    </row>
    <row r="20" spans="2:14" customFormat="1" x14ac:dyDescent="0.3">
      <c r="B20" s="236"/>
      <c r="C20" s="240" t="s">
        <v>2358</v>
      </c>
      <c r="D20" s="241"/>
      <c r="E20" s="265">
        <f t="shared" ref="E20:L20" si="3">E16+E19</f>
        <v>646.33199999999999</v>
      </c>
      <c r="F20" s="266">
        <f t="shared" si="3"/>
        <v>645.875</v>
      </c>
      <c r="G20" s="265">
        <f t="shared" si="3"/>
        <v>820.92600000000004</v>
      </c>
      <c r="H20" s="266">
        <f t="shared" si="3"/>
        <v>831.702</v>
      </c>
      <c r="I20" s="265">
        <f t="shared" si="3"/>
        <v>896.84099999999989</v>
      </c>
      <c r="J20" s="266">
        <f t="shared" si="3"/>
        <v>912.93299999999999</v>
      </c>
      <c r="K20" s="265">
        <f t="shared" si="3"/>
        <v>916.80399999999997</v>
      </c>
      <c r="L20" s="266">
        <f t="shared" si="3"/>
        <v>890.60799999999995</v>
      </c>
      <c r="M20" s="265">
        <f t="shared" ref="M20:N20" si="4">M16+M19</f>
        <v>862.08299999999997</v>
      </c>
      <c r="N20" s="266">
        <f t="shared" si="4"/>
        <v>816.91700000000003</v>
      </c>
    </row>
    <row r="21" spans="2:14" customFormat="1" x14ac:dyDescent="0.3">
      <c r="B21" s="236"/>
      <c r="C21" s="237" t="s">
        <v>2359</v>
      </c>
      <c r="D21" s="242" t="s">
        <v>2360</v>
      </c>
      <c r="E21" s="267">
        <v>91.156999999999996</v>
      </c>
      <c r="F21" s="268">
        <v>106.494</v>
      </c>
      <c r="G21" s="267">
        <v>100.62799999999999</v>
      </c>
      <c r="H21" s="268">
        <v>112.705</v>
      </c>
      <c r="I21" s="267">
        <v>100.39</v>
      </c>
      <c r="J21" s="268">
        <v>113.42799999999995</v>
      </c>
      <c r="K21" s="267">
        <v>107.87700000000001</v>
      </c>
      <c r="L21" s="268">
        <v>107.79900000000006</v>
      </c>
      <c r="M21" s="267">
        <v>126.45599999999997</v>
      </c>
      <c r="N21" s="268">
        <v>104.82900000000002</v>
      </c>
    </row>
    <row r="22" spans="2:14" customFormat="1" x14ac:dyDescent="0.3">
      <c r="B22" s="236"/>
      <c r="C22" s="237"/>
      <c r="D22" s="239" t="s">
        <v>2361</v>
      </c>
      <c r="E22" s="269">
        <v>9731.7800000000025</v>
      </c>
      <c r="F22" s="270">
        <v>9782.9289999999983</v>
      </c>
      <c r="G22" s="269">
        <v>9686.2040000000015</v>
      </c>
      <c r="H22" s="270">
        <v>9687.090000000002</v>
      </c>
      <c r="I22" s="269">
        <v>9369.0180000000018</v>
      </c>
      <c r="J22" s="270">
        <v>9387.7490000000016</v>
      </c>
      <c r="K22" s="269">
        <v>9995.1600000000035</v>
      </c>
      <c r="L22" s="270">
        <v>10034.926000000003</v>
      </c>
      <c r="M22" s="269">
        <v>8969.7090000000044</v>
      </c>
      <c r="N22" s="270">
        <v>9027.3070000000025</v>
      </c>
    </row>
    <row r="23" spans="2:14" customFormat="1" x14ac:dyDescent="0.3">
      <c r="B23" s="236"/>
      <c r="C23" s="240" t="s">
        <v>2362</v>
      </c>
      <c r="D23" s="241"/>
      <c r="E23" s="265">
        <f t="shared" ref="E23:L23" si="5">E21+E22</f>
        <v>9822.9370000000017</v>
      </c>
      <c r="F23" s="266">
        <f t="shared" si="5"/>
        <v>9889.4229999999989</v>
      </c>
      <c r="G23" s="265">
        <f t="shared" si="5"/>
        <v>9786.8320000000022</v>
      </c>
      <c r="H23" s="266">
        <f t="shared" si="5"/>
        <v>9799.7950000000019</v>
      </c>
      <c r="I23" s="265">
        <f t="shared" si="5"/>
        <v>9469.4080000000013</v>
      </c>
      <c r="J23" s="266">
        <f t="shared" si="5"/>
        <v>9501.1770000000015</v>
      </c>
      <c r="K23" s="265">
        <f t="shared" si="5"/>
        <v>10103.037000000004</v>
      </c>
      <c r="L23" s="266">
        <f t="shared" si="5"/>
        <v>10142.725000000004</v>
      </c>
      <c r="M23" s="265">
        <f t="shared" ref="M23:N23" si="6">M21+M22</f>
        <v>9096.1650000000045</v>
      </c>
      <c r="N23" s="266">
        <f t="shared" si="6"/>
        <v>9132.1360000000022</v>
      </c>
    </row>
    <row r="24" spans="2:14" customFormat="1" x14ac:dyDescent="0.3">
      <c r="B24" s="246" t="s">
        <v>2363</v>
      </c>
      <c r="C24" s="247"/>
      <c r="D24" s="248"/>
      <c r="E24" s="271">
        <f t="shared" ref="E24:L24" si="7">E20+E23</f>
        <v>10469.269000000002</v>
      </c>
      <c r="F24" s="272">
        <f t="shared" si="7"/>
        <v>10535.297999999999</v>
      </c>
      <c r="G24" s="271">
        <f t="shared" si="7"/>
        <v>10607.758000000002</v>
      </c>
      <c r="H24" s="272">
        <f t="shared" si="7"/>
        <v>10631.497000000001</v>
      </c>
      <c r="I24" s="271">
        <f t="shared" si="7"/>
        <v>10366.249000000002</v>
      </c>
      <c r="J24" s="272">
        <f t="shared" si="7"/>
        <v>10414.11</v>
      </c>
      <c r="K24" s="271">
        <f t="shared" si="7"/>
        <v>11019.841000000004</v>
      </c>
      <c r="L24" s="272">
        <f t="shared" si="7"/>
        <v>11033.333000000004</v>
      </c>
      <c r="M24" s="271">
        <f t="shared" ref="M24:N24" si="8">M20+M23</f>
        <v>9958.248000000005</v>
      </c>
      <c r="N24" s="272">
        <f t="shared" si="8"/>
        <v>9949.0530000000017</v>
      </c>
    </row>
    <row r="25" spans="2:14" customFormat="1" x14ac:dyDescent="0.3">
      <c r="B25" s="236" t="s">
        <v>117</v>
      </c>
      <c r="C25" s="237" t="s">
        <v>2352</v>
      </c>
      <c r="D25" s="460" t="s">
        <v>3338</v>
      </c>
      <c r="E25" s="259">
        <v>101.24499999999999</v>
      </c>
      <c r="F25" s="260">
        <v>105.503</v>
      </c>
      <c r="G25" s="259">
        <v>110.246</v>
      </c>
      <c r="H25" s="260">
        <v>110.246</v>
      </c>
      <c r="I25" s="261">
        <v>110.655</v>
      </c>
      <c r="J25" s="262">
        <v>110.655</v>
      </c>
      <c r="K25" s="261">
        <v>109.511</v>
      </c>
      <c r="L25" s="262">
        <v>109.511</v>
      </c>
      <c r="M25" s="261">
        <v>101.13900000000001</v>
      </c>
      <c r="N25" s="262">
        <v>101.13900000000001</v>
      </c>
    </row>
    <row r="26" spans="2:14" customFormat="1" x14ac:dyDescent="0.3">
      <c r="B26" s="236"/>
      <c r="C26" s="237"/>
      <c r="D26" s="238" t="s">
        <v>2353</v>
      </c>
      <c r="E26" s="263">
        <f t="shared" ref="E26:N26" si="9">E25</f>
        <v>101.24499999999999</v>
      </c>
      <c r="F26" s="264">
        <f t="shared" si="9"/>
        <v>105.503</v>
      </c>
      <c r="G26" s="263">
        <f t="shared" si="9"/>
        <v>110.246</v>
      </c>
      <c r="H26" s="264">
        <f t="shared" si="9"/>
        <v>110.246</v>
      </c>
      <c r="I26" s="263">
        <f t="shared" si="9"/>
        <v>110.655</v>
      </c>
      <c r="J26" s="264">
        <f t="shared" si="9"/>
        <v>110.655</v>
      </c>
      <c r="K26" s="263">
        <f t="shared" si="9"/>
        <v>109.511</v>
      </c>
      <c r="L26" s="264">
        <f t="shared" si="9"/>
        <v>109.511</v>
      </c>
      <c r="M26" s="263">
        <f t="shared" si="9"/>
        <v>101.13900000000001</v>
      </c>
      <c r="N26" s="264">
        <f t="shared" si="9"/>
        <v>101.13900000000001</v>
      </c>
    </row>
    <row r="27" spans="2:14" customFormat="1" x14ac:dyDescent="0.3">
      <c r="B27" s="236"/>
      <c r="C27" s="237" t="s">
        <v>2354</v>
      </c>
      <c r="D27" s="239" t="s">
        <v>2355</v>
      </c>
      <c r="E27" s="261">
        <v>168.976</v>
      </c>
      <c r="F27" s="262">
        <v>168.99</v>
      </c>
      <c r="G27" s="261">
        <v>142.97999999999999</v>
      </c>
      <c r="H27" s="262">
        <v>142.99399999999997</v>
      </c>
      <c r="I27" s="261">
        <v>168.59300000000002</v>
      </c>
      <c r="J27" s="262">
        <v>144.96299999999999</v>
      </c>
      <c r="K27" s="261">
        <v>203.83000000000004</v>
      </c>
      <c r="L27" s="262">
        <v>170.94000000000003</v>
      </c>
      <c r="M27" s="261">
        <v>229.22499999999999</v>
      </c>
      <c r="N27" s="262">
        <v>193.81100000000001</v>
      </c>
    </row>
    <row r="28" spans="2:14" customFormat="1" x14ac:dyDescent="0.3">
      <c r="B28" s="236"/>
      <c r="C28" s="237"/>
      <c r="D28" s="239" t="s">
        <v>2356</v>
      </c>
      <c r="E28" s="273">
        <v>0</v>
      </c>
      <c r="F28" s="274">
        <v>0</v>
      </c>
      <c r="G28" s="273">
        <v>0</v>
      </c>
      <c r="H28" s="274">
        <v>0</v>
      </c>
      <c r="I28" s="273">
        <v>0</v>
      </c>
      <c r="J28" s="274">
        <v>0</v>
      </c>
      <c r="K28" s="273">
        <v>0</v>
      </c>
      <c r="L28" s="274">
        <v>0</v>
      </c>
      <c r="M28" s="273">
        <v>0</v>
      </c>
      <c r="N28" s="274">
        <v>0</v>
      </c>
    </row>
    <row r="29" spans="2:14" customFormat="1" x14ac:dyDescent="0.3">
      <c r="B29" s="236"/>
      <c r="C29" s="237"/>
      <c r="D29" s="238" t="s">
        <v>2357</v>
      </c>
      <c r="E29" s="263">
        <f t="shared" ref="E29:L29" si="10">E27+E28</f>
        <v>168.976</v>
      </c>
      <c r="F29" s="264">
        <f t="shared" si="10"/>
        <v>168.99</v>
      </c>
      <c r="G29" s="263">
        <f t="shared" si="10"/>
        <v>142.97999999999999</v>
      </c>
      <c r="H29" s="264">
        <f t="shared" si="10"/>
        <v>142.99399999999997</v>
      </c>
      <c r="I29" s="263">
        <f t="shared" si="10"/>
        <v>168.59300000000002</v>
      </c>
      <c r="J29" s="264">
        <f t="shared" si="10"/>
        <v>144.96299999999999</v>
      </c>
      <c r="K29" s="263">
        <f t="shared" si="10"/>
        <v>203.83000000000004</v>
      </c>
      <c r="L29" s="264">
        <f t="shared" si="10"/>
        <v>170.94000000000003</v>
      </c>
      <c r="M29" s="263">
        <f t="shared" ref="M29:N29" si="11">M27+M28</f>
        <v>229.22499999999999</v>
      </c>
      <c r="N29" s="264">
        <f t="shared" si="11"/>
        <v>193.81100000000001</v>
      </c>
    </row>
    <row r="30" spans="2:14" customFormat="1" x14ac:dyDescent="0.3">
      <c r="B30" s="236"/>
      <c r="C30" s="240" t="s">
        <v>2358</v>
      </c>
      <c r="D30" s="241"/>
      <c r="E30" s="265">
        <f t="shared" ref="E30:L30" si="12">E26+E29</f>
        <v>270.221</v>
      </c>
      <c r="F30" s="266">
        <f t="shared" si="12"/>
        <v>274.49299999999999</v>
      </c>
      <c r="G30" s="265">
        <f t="shared" si="12"/>
        <v>253.226</v>
      </c>
      <c r="H30" s="266">
        <f t="shared" si="12"/>
        <v>253.23999999999995</v>
      </c>
      <c r="I30" s="265">
        <f t="shared" si="12"/>
        <v>279.24800000000005</v>
      </c>
      <c r="J30" s="266">
        <f t="shared" si="12"/>
        <v>255.61799999999999</v>
      </c>
      <c r="K30" s="265">
        <f t="shared" si="12"/>
        <v>313.34100000000001</v>
      </c>
      <c r="L30" s="266">
        <f t="shared" si="12"/>
        <v>280.45100000000002</v>
      </c>
      <c r="M30" s="265">
        <f t="shared" ref="M30:N30" si="13">M26+M29</f>
        <v>330.36400000000003</v>
      </c>
      <c r="N30" s="266">
        <f t="shared" si="13"/>
        <v>294.95000000000005</v>
      </c>
    </row>
    <row r="31" spans="2:14" customFormat="1" x14ac:dyDescent="0.3">
      <c r="B31" s="236"/>
      <c r="C31" s="237" t="s">
        <v>2359</v>
      </c>
      <c r="D31" s="242" t="s">
        <v>2360</v>
      </c>
      <c r="E31" s="267">
        <v>186.96299999999999</v>
      </c>
      <c r="F31" s="268">
        <v>310.36500000000018</v>
      </c>
      <c r="G31" s="267">
        <v>132.45499999999998</v>
      </c>
      <c r="H31" s="268">
        <v>253.90700000000001</v>
      </c>
      <c r="I31" s="267">
        <v>200.73099999999997</v>
      </c>
      <c r="J31" s="268">
        <v>325.58899999999994</v>
      </c>
      <c r="K31" s="267">
        <v>296.56599999999986</v>
      </c>
      <c r="L31" s="268">
        <v>332.57900000000006</v>
      </c>
      <c r="M31" s="267">
        <v>292.99099999999993</v>
      </c>
      <c r="N31" s="268">
        <v>328.54399999999998</v>
      </c>
    </row>
    <row r="32" spans="2:14" customFormat="1" x14ac:dyDescent="0.3">
      <c r="B32" s="236"/>
      <c r="C32" s="237"/>
      <c r="D32" s="239" t="s">
        <v>2361</v>
      </c>
      <c r="E32" s="269">
        <v>2894.1329999999998</v>
      </c>
      <c r="F32" s="270">
        <v>2896.9119999999994</v>
      </c>
      <c r="G32" s="269">
        <v>2781.5889999999999</v>
      </c>
      <c r="H32" s="270">
        <v>2781.5889999999999</v>
      </c>
      <c r="I32" s="269">
        <v>2681.6159999999991</v>
      </c>
      <c r="J32" s="270">
        <v>2710.2109999999993</v>
      </c>
      <c r="K32" s="269">
        <v>1607.2020000000002</v>
      </c>
      <c r="L32" s="270">
        <v>1636.7120000000004</v>
      </c>
      <c r="M32" s="269">
        <v>2313.799</v>
      </c>
      <c r="N32" s="270">
        <v>2349.2130000000002</v>
      </c>
    </row>
    <row r="33" spans="2:14" customFormat="1" x14ac:dyDescent="0.3">
      <c r="B33" s="236"/>
      <c r="C33" s="240" t="s">
        <v>2362</v>
      </c>
      <c r="D33" s="241"/>
      <c r="E33" s="265">
        <f t="shared" ref="E33:J33" si="14">E31+E32</f>
        <v>3081.096</v>
      </c>
      <c r="F33" s="266">
        <f t="shared" si="14"/>
        <v>3207.2769999999996</v>
      </c>
      <c r="G33" s="265">
        <f t="shared" si="14"/>
        <v>2914.0439999999999</v>
      </c>
      <c r="H33" s="266">
        <f t="shared" si="14"/>
        <v>3035.4960000000001</v>
      </c>
      <c r="I33" s="265">
        <f t="shared" si="14"/>
        <v>2882.3469999999988</v>
      </c>
      <c r="J33" s="266">
        <f t="shared" si="14"/>
        <v>3035.7999999999993</v>
      </c>
      <c r="K33" s="265">
        <f>K31+K32</f>
        <v>1903.768</v>
      </c>
      <c r="L33" s="266">
        <f>L31+L32</f>
        <v>1969.2910000000006</v>
      </c>
      <c r="M33" s="265">
        <f>M31+M32</f>
        <v>2606.79</v>
      </c>
      <c r="N33" s="266">
        <f>N31+N32</f>
        <v>2677.7570000000001</v>
      </c>
    </row>
    <row r="34" spans="2:14" customFormat="1" x14ac:dyDescent="0.3">
      <c r="B34" s="246" t="s">
        <v>2364</v>
      </c>
      <c r="C34" s="247"/>
      <c r="D34" s="248"/>
      <c r="E34" s="271">
        <f t="shared" ref="E34:J34" si="15">E30+E33</f>
        <v>3351.317</v>
      </c>
      <c r="F34" s="272">
        <f t="shared" si="15"/>
        <v>3481.7699999999995</v>
      </c>
      <c r="G34" s="271">
        <f t="shared" si="15"/>
        <v>3167.27</v>
      </c>
      <c r="H34" s="272">
        <f t="shared" si="15"/>
        <v>3288.7359999999999</v>
      </c>
      <c r="I34" s="271">
        <f t="shared" si="15"/>
        <v>3161.5949999999989</v>
      </c>
      <c r="J34" s="272">
        <f t="shared" si="15"/>
        <v>3291.4179999999992</v>
      </c>
      <c r="K34" s="271">
        <f>K30+K33</f>
        <v>2217.1089999999999</v>
      </c>
      <c r="L34" s="272">
        <f>L30+L33</f>
        <v>2249.7420000000006</v>
      </c>
      <c r="M34" s="271">
        <f>M30+M33</f>
        <v>2937.154</v>
      </c>
      <c r="N34" s="272">
        <f>N30+N33</f>
        <v>2972.7070000000003</v>
      </c>
    </row>
    <row r="35" spans="2:14" customFormat="1" x14ac:dyDescent="0.3">
      <c r="B35" s="416" t="s">
        <v>261</v>
      </c>
      <c r="C35" s="426" t="s">
        <v>2352</v>
      </c>
      <c r="D35" s="460" t="s">
        <v>3338</v>
      </c>
      <c r="E35" s="259">
        <v>64.285000000000011</v>
      </c>
      <c r="F35" s="260">
        <v>62.991000000000007</v>
      </c>
      <c r="G35" s="259">
        <v>70.801000000000002</v>
      </c>
      <c r="H35" s="260">
        <v>70.900999999999996</v>
      </c>
      <c r="I35" s="259">
        <v>81.961999999999989</v>
      </c>
      <c r="J35" s="260">
        <v>82.061999999999983</v>
      </c>
      <c r="K35" s="259">
        <v>92.695999999999998</v>
      </c>
      <c r="L35" s="260">
        <v>92.795999999999992</v>
      </c>
      <c r="M35" s="259">
        <v>90.436999999999998</v>
      </c>
      <c r="N35" s="260">
        <v>90.436999999999998</v>
      </c>
    </row>
    <row r="36" spans="2:14" customFormat="1" x14ac:dyDescent="0.3">
      <c r="B36" s="236"/>
      <c r="C36" s="237"/>
      <c r="D36" s="238" t="s">
        <v>2353</v>
      </c>
      <c r="E36" s="263">
        <f t="shared" ref="E36:N36" si="16">E35</f>
        <v>64.285000000000011</v>
      </c>
      <c r="F36" s="264">
        <f t="shared" si="16"/>
        <v>62.991000000000007</v>
      </c>
      <c r="G36" s="263">
        <f t="shared" si="16"/>
        <v>70.801000000000002</v>
      </c>
      <c r="H36" s="264">
        <f t="shared" si="16"/>
        <v>70.900999999999996</v>
      </c>
      <c r="I36" s="263">
        <f t="shared" si="16"/>
        <v>81.961999999999989</v>
      </c>
      <c r="J36" s="264">
        <f t="shared" si="16"/>
        <v>82.061999999999983</v>
      </c>
      <c r="K36" s="263">
        <f t="shared" si="16"/>
        <v>92.695999999999998</v>
      </c>
      <c r="L36" s="264">
        <f t="shared" si="16"/>
        <v>92.795999999999992</v>
      </c>
      <c r="M36" s="263">
        <f t="shared" si="16"/>
        <v>90.436999999999998</v>
      </c>
      <c r="N36" s="264">
        <f t="shared" si="16"/>
        <v>90.436999999999998</v>
      </c>
    </row>
    <row r="37" spans="2:14" customFormat="1" x14ac:dyDescent="0.3">
      <c r="B37" s="236"/>
      <c r="C37" s="237" t="s">
        <v>2354</v>
      </c>
      <c r="D37" s="239" t="s">
        <v>2355</v>
      </c>
      <c r="E37" s="261">
        <v>628.375</v>
      </c>
      <c r="F37" s="262">
        <v>628.375</v>
      </c>
      <c r="G37" s="261">
        <v>764.95</v>
      </c>
      <c r="H37" s="262">
        <v>764.40499999999997</v>
      </c>
      <c r="I37" s="261">
        <v>745.35200000000009</v>
      </c>
      <c r="J37" s="262">
        <v>745.35200000000009</v>
      </c>
      <c r="K37" s="261">
        <v>826.98699999999997</v>
      </c>
      <c r="L37" s="262">
        <v>826.26199999999994</v>
      </c>
      <c r="M37" s="261">
        <v>786.17899999999997</v>
      </c>
      <c r="N37" s="262">
        <v>783.14199999999994</v>
      </c>
    </row>
    <row r="38" spans="2:14" customFormat="1" x14ac:dyDescent="0.3">
      <c r="B38" s="236"/>
      <c r="C38" s="237"/>
      <c r="D38" s="239" t="s">
        <v>2356</v>
      </c>
      <c r="E38" s="261">
        <v>0</v>
      </c>
      <c r="F38" s="262">
        <v>0</v>
      </c>
      <c r="G38" s="261">
        <v>0</v>
      </c>
      <c r="H38" s="262">
        <v>0</v>
      </c>
      <c r="I38" s="261">
        <v>0</v>
      </c>
      <c r="J38" s="262">
        <v>0</v>
      </c>
      <c r="K38" s="261">
        <v>0</v>
      </c>
      <c r="L38" s="262">
        <v>0</v>
      </c>
      <c r="M38" s="261">
        <v>0</v>
      </c>
      <c r="N38" s="262">
        <v>0</v>
      </c>
    </row>
    <row r="39" spans="2:14" customFormat="1" x14ac:dyDescent="0.3">
      <c r="B39" s="236"/>
      <c r="C39" s="237"/>
      <c r="D39" s="238" t="s">
        <v>2357</v>
      </c>
      <c r="E39" s="263">
        <f t="shared" ref="E39:L39" si="17">E37+E38</f>
        <v>628.375</v>
      </c>
      <c r="F39" s="264">
        <f t="shared" si="17"/>
        <v>628.375</v>
      </c>
      <c r="G39" s="263">
        <f t="shared" si="17"/>
        <v>764.95</v>
      </c>
      <c r="H39" s="264">
        <f t="shared" si="17"/>
        <v>764.40499999999997</v>
      </c>
      <c r="I39" s="263">
        <f t="shared" si="17"/>
        <v>745.35200000000009</v>
      </c>
      <c r="J39" s="264">
        <f t="shared" si="17"/>
        <v>745.35200000000009</v>
      </c>
      <c r="K39" s="263">
        <f t="shared" si="17"/>
        <v>826.98699999999997</v>
      </c>
      <c r="L39" s="264">
        <f t="shared" si="17"/>
        <v>826.26199999999994</v>
      </c>
      <c r="M39" s="263">
        <f t="shared" ref="M39:N39" si="18">M37+M38</f>
        <v>786.17899999999997</v>
      </c>
      <c r="N39" s="264">
        <f t="shared" si="18"/>
        <v>783.14199999999994</v>
      </c>
    </row>
    <row r="40" spans="2:14" customFormat="1" x14ac:dyDescent="0.3">
      <c r="B40" s="236"/>
      <c r="C40" s="240" t="s">
        <v>2358</v>
      </c>
      <c r="D40" s="241"/>
      <c r="E40" s="265">
        <f t="shared" ref="E40:L40" si="19">E36+E39</f>
        <v>692.66</v>
      </c>
      <c r="F40" s="266">
        <f t="shared" si="19"/>
        <v>691.36599999999999</v>
      </c>
      <c r="G40" s="265">
        <f t="shared" si="19"/>
        <v>835.75100000000009</v>
      </c>
      <c r="H40" s="266">
        <f t="shared" si="19"/>
        <v>835.30599999999993</v>
      </c>
      <c r="I40" s="265">
        <f t="shared" si="19"/>
        <v>827.31400000000008</v>
      </c>
      <c r="J40" s="266">
        <f t="shared" si="19"/>
        <v>827.4140000000001</v>
      </c>
      <c r="K40" s="265">
        <f t="shared" si="19"/>
        <v>919.68299999999999</v>
      </c>
      <c r="L40" s="266">
        <f t="shared" si="19"/>
        <v>919.05799999999999</v>
      </c>
      <c r="M40" s="265">
        <f t="shared" ref="M40:N40" si="20">M36+M39</f>
        <v>876.61599999999999</v>
      </c>
      <c r="N40" s="266">
        <f t="shared" si="20"/>
        <v>873.57899999999995</v>
      </c>
    </row>
    <row r="41" spans="2:14" customFormat="1" x14ac:dyDescent="0.3">
      <c r="B41" s="236"/>
      <c r="C41" s="237" t="s">
        <v>2359</v>
      </c>
      <c r="D41" s="242" t="s">
        <v>2360</v>
      </c>
      <c r="E41" s="267">
        <v>46.370000000000005</v>
      </c>
      <c r="F41" s="268">
        <v>41.266999999999996</v>
      </c>
      <c r="G41" s="267">
        <v>47.805999999999997</v>
      </c>
      <c r="H41" s="268">
        <v>43.701000000000001</v>
      </c>
      <c r="I41" s="267">
        <v>49.608000000000004</v>
      </c>
      <c r="J41" s="268">
        <v>43.32</v>
      </c>
      <c r="K41" s="267">
        <v>48.551999999999992</v>
      </c>
      <c r="L41" s="268">
        <v>43.135000000000005</v>
      </c>
      <c r="M41" s="267">
        <v>55.006999999999998</v>
      </c>
      <c r="N41" s="268">
        <v>43.540999999999997</v>
      </c>
    </row>
    <row r="42" spans="2:14" customFormat="1" x14ac:dyDescent="0.3">
      <c r="B42" s="236"/>
      <c r="C42" s="237"/>
      <c r="D42" s="239" t="s">
        <v>2361</v>
      </c>
      <c r="E42" s="269">
        <v>3243.0520000000001</v>
      </c>
      <c r="F42" s="270">
        <v>3444.2260000000006</v>
      </c>
      <c r="G42" s="269">
        <v>3127.5030000000002</v>
      </c>
      <c r="H42" s="270">
        <v>3127.6330000000003</v>
      </c>
      <c r="I42" s="269">
        <v>2718.7159999999999</v>
      </c>
      <c r="J42" s="270">
        <v>2749.1320000000001</v>
      </c>
      <c r="K42" s="269">
        <v>2713.652</v>
      </c>
      <c r="L42" s="270">
        <v>2743.652</v>
      </c>
      <c r="M42" s="269">
        <v>2692.672</v>
      </c>
      <c r="N42" s="270">
        <v>2692.672</v>
      </c>
    </row>
    <row r="43" spans="2:14" customFormat="1" x14ac:dyDescent="0.3">
      <c r="B43" s="236"/>
      <c r="C43" s="240" t="s">
        <v>2362</v>
      </c>
      <c r="D43" s="241"/>
      <c r="E43" s="265">
        <f t="shared" ref="E43:L43" si="21">E41+E42</f>
        <v>3289.422</v>
      </c>
      <c r="F43" s="266">
        <f t="shared" si="21"/>
        <v>3485.4930000000004</v>
      </c>
      <c r="G43" s="265">
        <f t="shared" si="21"/>
        <v>3175.3090000000002</v>
      </c>
      <c r="H43" s="266">
        <f t="shared" si="21"/>
        <v>3171.3340000000003</v>
      </c>
      <c r="I43" s="265">
        <f t="shared" si="21"/>
        <v>2768.3240000000001</v>
      </c>
      <c r="J43" s="266">
        <f t="shared" si="21"/>
        <v>2792.4520000000002</v>
      </c>
      <c r="K43" s="265">
        <f t="shared" si="21"/>
        <v>2762.2040000000002</v>
      </c>
      <c r="L43" s="266">
        <f t="shared" si="21"/>
        <v>2786.7870000000003</v>
      </c>
      <c r="M43" s="265">
        <f t="shared" ref="M43:N43" si="22">M41+M42</f>
        <v>2747.6790000000001</v>
      </c>
      <c r="N43" s="266">
        <f t="shared" si="22"/>
        <v>2736.2130000000002</v>
      </c>
    </row>
    <row r="44" spans="2:14" customFormat="1" x14ac:dyDescent="0.3">
      <c r="B44" s="246" t="s">
        <v>2365</v>
      </c>
      <c r="C44" s="247"/>
      <c r="D44" s="248"/>
      <c r="E44" s="271">
        <f t="shared" ref="E44:L44" si="23">E40+E43</f>
        <v>3982.0819999999999</v>
      </c>
      <c r="F44" s="272">
        <f t="shared" si="23"/>
        <v>4176.8590000000004</v>
      </c>
      <c r="G44" s="271">
        <f t="shared" si="23"/>
        <v>4011.0600000000004</v>
      </c>
      <c r="H44" s="272">
        <f t="shared" si="23"/>
        <v>4006.6400000000003</v>
      </c>
      <c r="I44" s="271">
        <f t="shared" si="23"/>
        <v>3595.6379999999999</v>
      </c>
      <c r="J44" s="272">
        <f t="shared" si="23"/>
        <v>3619.8660000000004</v>
      </c>
      <c r="K44" s="271">
        <f t="shared" si="23"/>
        <v>3681.8870000000002</v>
      </c>
      <c r="L44" s="272">
        <f t="shared" si="23"/>
        <v>3705.8450000000003</v>
      </c>
      <c r="M44" s="271">
        <f t="shared" ref="M44:N44" si="24">M40+M43</f>
        <v>3624.2950000000001</v>
      </c>
      <c r="N44" s="272">
        <f t="shared" si="24"/>
        <v>3609.7920000000004</v>
      </c>
    </row>
    <row r="45" spans="2:14" customFormat="1" x14ac:dyDescent="0.3">
      <c r="B45" s="236" t="s">
        <v>83</v>
      </c>
      <c r="C45" s="237" t="s">
        <v>2352</v>
      </c>
      <c r="D45" s="460" t="s">
        <v>3338</v>
      </c>
      <c r="E45" s="259">
        <v>38.506</v>
      </c>
      <c r="F45" s="260">
        <v>38.377000000000002</v>
      </c>
      <c r="G45" s="259">
        <v>43.177999999999997</v>
      </c>
      <c r="H45" s="260">
        <v>42.458999999999996</v>
      </c>
      <c r="I45" s="261">
        <v>44.423999999999999</v>
      </c>
      <c r="J45" s="262">
        <v>44.423999999999999</v>
      </c>
      <c r="K45" s="261">
        <v>45.6</v>
      </c>
      <c r="L45" s="262">
        <v>45.6</v>
      </c>
      <c r="M45" s="261">
        <v>38.68</v>
      </c>
      <c r="N45" s="262">
        <v>38.68</v>
      </c>
    </row>
    <row r="46" spans="2:14" customFormat="1" x14ac:dyDescent="0.3">
      <c r="B46" s="236"/>
      <c r="C46" s="237"/>
      <c r="D46" s="238" t="s">
        <v>2353</v>
      </c>
      <c r="E46" s="263">
        <f t="shared" ref="E46:N46" si="25">E45</f>
        <v>38.506</v>
      </c>
      <c r="F46" s="264">
        <f t="shared" si="25"/>
        <v>38.377000000000002</v>
      </c>
      <c r="G46" s="263">
        <f t="shared" si="25"/>
        <v>43.177999999999997</v>
      </c>
      <c r="H46" s="264">
        <f t="shared" si="25"/>
        <v>42.458999999999996</v>
      </c>
      <c r="I46" s="263">
        <f t="shared" si="25"/>
        <v>44.423999999999999</v>
      </c>
      <c r="J46" s="264">
        <f t="shared" si="25"/>
        <v>44.423999999999999</v>
      </c>
      <c r="K46" s="263">
        <f t="shared" si="25"/>
        <v>45.6</v>
      </c>
      <c r="L46" s="264">
        <f t="shared" si="25"/>
        <v>45.6</v>
      </c>
      <c r="M46" s="263">
        <f t="shared" si="25"/>
        <v>38.68</v>
      </c>
      <c r="N46" s="264">
        <f t="shared" si="25"/>
        <v>38.68</v>
      </c>
    </row>
    <row r="47" spans="2:14" customFormat="1" x14ac:dyDescent="0.3">
      <c r="B47" s="236"/>
      <c r="C47" s="237" t="s">
        <v>2354</v>
      </c>
      <c r="D47" s="239" t="s">
        <v>2355</v>
      </c>
      <c r="E47" s="261">
        <v>89.033999999999992</v>
      </c>
      <c r="F47" s="262">
        <v>89.033999999999992</v>
      </c>
      <c r="G47" s="261">
        <v>143.96199999999999</v>
      </c>
      <c r="H47" s="262">
        <v>125.95700000000001</v>
      </c>
      <c r="I47" s="261">
        <v>128.32999999999998</v>
      </c>
      <c r="J47" s="262">
        <v>112.23799999999999</v>
      </c>
      <c r="K47" s="261">
        <v>135.26</v>
      </c>
      <c r="L47" s="262">
        <v>135.26</v>
      </c>
      <c r="M47" s="261">
        <v>143.65200000000002</v>
      </c>
      <c r="N47" s="262">
        <v>143.65200000000002</v>
      </c>
    </row>
    <row r="48" spans="2:14" customFormat="1" x14ac:dyDescent="0.3">
      <c r="B48" s="236"/>
      <c r="C48" s="237"/>
      <c r="D48" s="239" t="s">
        <v>2356</v>
      </c>
      <c r="E48" s="273">
        <v>0</v>
      </c>
      <c r="F48" s="274">
        <v>0</v>
      </c>
      <c r="G48" s="273">
        <v>0</v>
      </c>
      <c r="H48" s="274">
        <v>0</v>
      </c>
      <c r="I48" s="273">
        <v>0</v>
      </c>
      <c r="J48" s="274">
        <v>0</v>
      </c>
      <c r="K48" s="273">
        <v>0</v>
      </c>
      <c r="L48" s="274">
        <v>0</v>
      </c>
      <c r="M48" s="273">
        <v>0</v>
      </c>
      <c r="N48" s="274">
        <v>0</v>
      </c>
    </row>
    <row r="49" spans="2:14" customFormat="1" x14ac:dyDescent="0.3">
      <c r="B49" s="236"/>
      <c r="C49" s="237"/>
      <c r="D49" s="238" t="s">
        <v>2357</v>
      </c>
      <c r="E49" s="263">
        <f t="shared" ref="E49:L49" si="26">E47+E48</f>
        <v>89.033999999999992</v>
      </c>
      <c r="F49" s="264">
        <f t="shared" si="26"/>
        <v>89.033999999999992</v>
      </c>
      <c r="G49" s="263">
        <f t="shared" si="26"/>
        <v>143.96199999999999</v>
      </c>
      <c r="H49" s="264">
        <f t="shared" si="26"/>
        <v>125.95700000000001</v>
      </c>
      <c r="I49" s="263">
        <f t="shared" si="26"/>
        <v>128.32999999999998</v>
      </c>
      <c r="J49" s="264">
        <f t="shared" si="26"/>
        <v>112.23799999999999</v>
      </c>
      <c r="K49" s="263">
        <f t="shared" si="26"/>
        <v>135.26</v>
      </c>
      <c r="L49" s="264">
        <f t="shared" si="26"/>
        <v>135.26</v>
      </c>
      <c r="M49" s="263">
        <f t="shared" ref="M49:N49" si="27">M47+M48</f>
        <v>143.65200000000002</v>
      </c>
      <c r="N49" s="264">
        <f t="shared" si="27"/>
        <v>143.65200000000002</v>
      </c>
    </row>
    <row r="50" spans="2:14" customFormat="1" x14ac:dyDescent="0.3">
      <c r="B50" s="236"/>
      <c r="C50" s="240" t="s">
        <v>2358</v>
      </c>
      <c r="D50" s="241"/>
      <c r="E50" s="265">
        <f t="shared" ref="E50:L50" si="28">E46+E49</f>
        <v>127.53999999999999</v>
      </c>
      <c r="F50" s="266">
        <f t="shared" si="28"/>
        <v>127.411</v>
      </c>
      <c r="G50" s="265">
        <f t="shared" si="28"/>
        <v>187.14</v>
      </c>
      <c r="H50" s="266">
        <f t="shared" si="28"/>
        <v>168.416</v>
      </c>
      <c r="I50" s="265">
        <f t="shared" si="28"/>
        <v>172.75399999999999</v>
      </c>
      <c r="J50" s="266">
        <f t="shared" si="28"/>
        <v>156.66199999999998</v>
      </c>
      <c r="K50" s="265">
        <f t="shared" si="28"/>
        <v>180.85999999999999</v>
      </c>
      <c r="L50" s="266">
        <f t="shared" si="28"/>
        <v>180.85999999999999</v>
      </c>
      <c r="M50" s="265">
        <f t="shared" ref="M50:N50" si="29">M46+M49</f>
        <v>182.33200000000002</v>
      </c>
      <c r="N50" s="266">
        <f t="shared" si="29"/>
        <v>182.33200000000002</v>
      </c>
    </row>
    <row r="51" spans="2:14" customFormat="1" x14ac:dyDescent="0.3">
      <c r="B51" s="236"/>
      <c r="C51" s="237" t="s">
        <v>2359</v>
      </c>
      <c r="D51" s="242" t="s">
        <v>2360</v>
      </c>
      <c r="E51" s="267">
        <v>137.49699999999999</v>
      </c>
      <c r="F51" s="268">
        <v>207.06099999999998</v>
      </c>
      <c r="G51" s="267">
        <v>104.19299999999998</v>
      </c>
      <c r="H51" s="268">
        <v>170.26699999999997</v>
      </c>
      <c r="I51" s="267">
        <v>104.93299999999995</v>
      </c>
      <c r="J51" s="268">
        <v>168.16700000000006</v>
      </c>
      <c r="K51" s="267">
        <v>94.327999999999975</v>
      </c>
      <c r="L51" s="268">
        <v>155.46499999999995</v>
      </c>
      <c r="M51" s="267">
        <v>74.863000000000028</v>
      </c>
      <c r="N51" s="268">
        <v>130.66099999999997</v>
      </c>
    </row>
    <row r="52" spans="2:14" customFormat="1" x14ac:dyDescent="0.3">
      <c r="B52" s="236"/>
      <c r="C52" s="237"/>
      <c r="D52" s="239" t="s">
        <v>2361</v>
      </c>
      <c r="E52" s="269">
        <v>4095.6610000000005</v>
      </c>
      <c r="F52" s="270">
        <v>4097.701</v>
      </c>
      <c r="G52" s="269">
        <v>4026.38</v>
      </c>
      <c r="H52" s="270">
        <v>4026.4940000000006</v>
      </c>
      <c r="I52" s="269">
        <v>4094.3309999999997</v>
      </c>
      <c r="J52" s="270">
        <v>4093.491</v>
      </c>
      <c r="K52" s="269">
        <v>4061.9000000000005</v>
      </c>
      <c r="L52" s="270">
        <v>4062.565000000001</v>
      </c>
      <c r="M52" s="269">
        <v>3870.54</v>
      </c>
      <c r="N52" s="270">
        <v>3870.4259999999999</v>
      </c>
    </row>
    <row r="53" spans="2:14" customFormat="1" x14ac:dyDescent="0.3">
      <c r="B53" s="236"/>
      <c r="C53" s="240" t="s">
        <v>2362</v>
      </c>
      <c r="D53" s="241"/>
      <c r="E53" s="265">
        <f t="shared" ref="E53:L53" si="30">E51+E52</f>
        <v>4233.1580000000004</v>
      </c>
      <c r="F53" s="266">
        <f t="shared" si="30"/>
        <v>4304.7619999999997</v>
      </c>
      <c r="G53" s="265">
        <f t="shared" si="30"/>
        <v>4130.5730000000003</v>
      </c>
      <c r="H53" s="266">
        <f t="shared" si="30"/>
        <v>4196.7610000000004</v>
      </c>
      <c r="I53" s="265">
        <f t="shared" si="30"/>
        <v>4199.2639999999992</v>
      </c>
      <c r="J53" s="266">
        <f t="shared" si="30"/>
        <v>4261.6580000000004</v>
      </c>
      <c r="K53" s="265">
        <f t="shared" si="30"/>
        <v>4156.228000000001</v>
      </c>
      <c r="L53" s="266">
        <f t="shared" si="30"/>
        <v>4218.0300000000007</v>
      </c>
      <c r="M53" s="265">
        <f t="shared" ref="M53:N53" si="31">M51+M52</f>
        <v>3945.4029999999998</v>
      </c>
      <c r="N53" s="266">
        <f t="shared" si="31"/>
        <v>4001.087</v>
      </c>
    </row>
    <row r="54" spans="2:14" customFormat="1" x14ac:dyDescent="0.3">
      <c r="B54" s="246" t="s">
        <v>2366</v>
      </c>
      <c r="C54" s="247"/>
      <c r="D54" s="248"/>
      <c r="E54" s="271">
        <f t="shared" ref="E54:L54" si="32">E50+E53</f>
        <v>4360.6980000000003</v>
      </c>
      <c r="F54" s="272">
        <f t="shared" si="32"/>
        <v>4432.1729999999998</v>
      </c>
      <c r="G54" s="271">
        <f t="shared" si="32"/>
        <v>4317.7130000000006</v>
      </c>
      <c r="H54" s="272">
        <f t="shared" si="32"/>
        <v>4365.1770000000006</v>
      </c>
      <c r="I54" s="271">
        <f t="shared" si="32"/>
        <v>4372.0179999999991</v>
      </c>
      <c r="J54" s="272">
        <f t="shared" si="32"/>
        <v>4418.3200000000006</v>
      </c>
      <c r="K54" s="271">
        <f t="shared" si="32"/>
        <v>4337.0880000000006</v>
      </c>
      <c r="L54" s="272">
        <f t="shared" si="32"/>
        <v>4398.8900000000003</v>
      </c>
      <c r="M54" s="271">
        <f t="shared" ref="M54:N54" si="33">M50+M53</f>
        <v>4127.7349999999997</v>
      </c>
      <c r="N54" s="272">
        <f t="shared" si="33"/>
        <v>4183.4189999999999</v>
      </c>
    </row>
    <row r="55" spans="2:14" customFormat="1" x14ac:dyDescent="0.3">
      <c r="B55" s="236" t="s">
        <v>92</v>
      </c>
      <c r="C55" s="237" t="s">
        <v>2352</v>
      </c>
      <c r="D55" s="460" t="s">
        <v>3338</v>
      </c>
      <c r="E55" s="259">
        <v>34.396000000000001</v>
      </c>
      <c r="F55" s="260">
        <v>34.396000000000001</v>
      </c>
      <c r="G55" s="259">
        <v>41.767999999999994</v>
      </c>
      <c r="H55" s="260">
        <v>41.767999999999994</v>
      </c>
      <c r="I55" s="261">
        <v>39.198999999999991</v>
      </c>
      <c r="J55" s="262">
        <v>39.198999999999991</v>
      </c>
      <c r="K55" s="261">
        <v>42.634999999999998</v>
      </c>
      <c r="L55" s="262">
        <v>42.634999999999998</v>
      </c>
      <c r="M55" s="261">
        <v>38.473999999999997</v>
      </c>
      <c r="N55" s="262">
        <v>38.473999999999997</v>
      </c>
    </row>
    <row r="56" spans="2:14" customFormat="1" x14ac:dyDescent="0.3">
      <c r="B56" s="236"/>
      <c r="C56" s="237"/>
      <c r="D56" s="238" t="s">
        <v>2353</v>
      </c>
      <c r="E56" s="263">
        <f t="shared" ref="E56:N56" si="34">E55</f>
        <v>34.396000000000001</v>
      </c>
      <c r="F56" s="264">
        <f t="shared" si="34"/>
        <v>34.396000000000001</v>
      </c>
      <c r="G56" s="263">
        <f t="shared" si="34"/>
        <v>41.767999999999994</v>
      </c>
      <c r="H56" s="264">
        <f t="shared" si="34"/>
        <v>41.767999999999994</v>
      </c>
      <c r="I56" s="263">
        <f t="shared" si="34"/>
        <v>39.198999999999991</v>
      </c>
      <c r="J56" s="264">
        <f t="shared" si="34"/>
        <v>39.198999999999991</v>
      </c>
      <c r="K56" s="263">
        <f t="shared" si="34"/>
        <v>42.634999999999998</v>
      </c>
      <c r="L56" s="264">
        <f t="shared" si="34"/>
        <v>42.634999999999998</v>
      </c>
      <c r="M56" s="263">
        <f t="shared" si="34"/>
        <v>38.473999999999997</v>
      </c>
      <c r="N56" s="264">
        <f t="shared" si="34"/>
        <v>38.473999999999997</v>
      </c>
    </row>
    <row r="57" spans="2:14" customFormat="1" x14ac:dyDescent="0.3">
      <c r="B57" s="236"/>
      <c r="C57" s="237" t="s">
        <v>2354</v>
      </c>
      <c r="D57" s="239" t="s">
        <v>2355</v>
      </c>
      <c r="E57" s="261">
        <v>228.94199999999998</v>
      </c>
      <c r="F57" s="262">
        <v>228.94199999999998</v>
      </c>
      <c r="G57" s="261">
        <v>271.38600000000002</v>
      </c>
      <c r="H57" s="262">
        <v>271.38600000000002</v>
      </c>
      <c r="I57" s="261">
        <v>281.73899999999998</v>
      </c>
      <c r="J57" s="262">
        <v>281.73899999999998</v>
      </c>
      <c r="K57" s="261">
        <v>312.90100000000001</v>
      </c>
      <c r="L57" s="262">
        <v>310.61099999999999</v>
      </c>
      <c r="M57" s="261">
        <v>310.96899999999999</v>
      </c>
      <c r="N57" s="262">
        <v>308.67899999999997</v>
      </c>
    </row>
    <row r="58" spans="2:14" customFormat="1" x14ac:dyDescent="0.3">
      <c r="B58" s="236"/>
      <c r="C58" s="237"/>
      <c r="D58" s="239" t="s">
        <v>2356</v>
      </c>
      <c r="E58" s="273">
        <v>0</v>
      </c>
      <c r="F58" s="274">
        <v>0</v>
      </c>
      <c r="G58" s="273">
        <v>0</v>
      </c>
      <c r="H58" s="274">
        <v>0</v>
      </c>
      <c r="I58" s="273">
        <v>0</v>
      </c>
      <c r="J58" s="274">
        <v>0</v>
      </c>
      <c r="K58" s="273">
        <v>0</v>
      </c>
      <c r="L58" s="274">
        <v>0</v>
      </c>
      <c r="M58" s="273">
        <v>0</v>
      </c>
      <c r="N58" s="274">
        <v>0</v>
      </c>
    </row>
    <row r="59" spans="2:14" customFormat="1" x14ac:dyDescent="0.3">
      <c r="B59" s="236"/>
      <c r="C59" s="237"/>
      <c r="D59" s="238" t="s">
        <v>2357</v>
      </c>
      <c r="E59" s="263">
        <f t="shared" ref="E59:L59" si="35">E57+E58</f>
        <v>228.94199999999998</v>
      </c>
      <c r="F59" s="264">
        <f t="shared" si="35"/>
        <v>228.94199999999998</v>
      </c>
      <c r="G59" s="263">
        <f t="shared" si="35"/>
        <v>271.38600000000002</v>
      </c>
      <c r="H59" s="264">
        <f t="shared" si="35"/>
        <v>271.38600000000002</v>
      </c>
      <c r="I59" s="263">
        <f t="shared" si="35"/>
        <v>281.73899999999998</v>
      </c>
      <c r="J59" s="264">
        <f t="shared" si="35"/>
        <v>281.73899999999998</v>
      </c>
      <c r="K59" s="263">
        <f t="shared" si="35"/>
        <v>312.90100000000001</v>
      </c>
      <c r="L59" s="264">
        <f t="shared" si="35"/>
        <v>310.61099999999999</v>
      </c>
      <c r="M59" s="263">
        <f t="shared" ref="M59:N59" si="36">M57+M58</f>
        <v>310.96899999999999</v>
      </c>
      <c r="N59" s="264">
        <f t="shared" si="36"/>
        <v>308.67899999999997</v>
      </c>
    </row>
    <row r="60" spans="2:14" customFormat="1" x14ac:dyDescent="0.3">
      <c r="B60" s="236"/>
      <c r="C60" s="240" t="s">
        <v>2358</v>
      </c>
      <c r="D60" s="241"/>
      <c r="E60" s="265">
        <f t="shared" ref="E60:L60" si="37">E56+E59</f>
        <v>263.33799999999997</v>
      </c>
      <c r="F60" s="266">
        <f t="shared" si="37"/>
        <v>263.33799999999997</v>
      </c>
      <c r="G60" s="265">
        <f t="shared" si="37"/>
        <v>313.154</v>
      </c>
      <c r="H60" s="266">
        <f t="shared" si="37"/>
        <v>313.154</v>
      </c>
      <c r="I60" s="265">
        <f t="shared" si="37"/>
        <v>320.93799999999999</v>
      </c>
      <c r="J60" s="266">
        <f t="shared" si="37"/>
        <v>320.93799999999999</v>
      </c>
      <c r="K60" s="265">
        <f t="shared" si="37"/>
        <v>355.536</v>
      </c>
      <c r="L60" s="266">
        <f t="shared" si="37"/>
        <v>353.24599999999998</v>
      </c>
      <c r="M60" s="265">
        <f t="shared" ref="M60:N60" si="38">M56+M59</f>
        <v>349.44299999999998</v>
      </c>
      <c r="N60" s="266">
        <f t="shared" si="38"/>
        <v>347.15299999999996</v>
      </c>
    </row>
    <row r="61" spans="2:14" customFormat="1" x14ac:dyDescent="0.3">
      <c r="B61" s="236"/>
      <c r="C61" s="237" t="s">
        <v>2359</v>
      </c>
      <c r="D61" s="242" t="s">
        <v>2360</v>
      </c>
      <c r="E61" s="267">
        <v>32.808</v>
      </c>
      <c r="F61" s="268">
        <v>42.001999999999995</v>
      </c>
      <c r="G61" s="267">
        <v>31.277999999999999</v>
      </c>
      <c r="H61" s="268">
        <v>40.137</v>
      </c>
      <c r="I61" s="267">
        <v>41.672999999999995</v>
      </c>
      <c r="J61" s="268">
        <v>42.086999999999996</v>
      </c>
      <c r="K61" s="267">
        <v>37.096000000000004</v>
      </c>
      <c r="L61" s="268">
        <v>25.948</v>
      </c>
      <c r="M61" s="267">
        <v>45.487000000000002</v>
      </c>
      <c r="N61" s="268">
        <v>40.581000000000003</v>
      </c>
    </row>
    <row r="62" spans="2:14" customFormat="1" x14ac:dyDescent="0.3">
      <c r="B62" s="236"/>
      <c r="C62" s="237"/>
      <c r="D62" s="239" t="s">
        <v>2361</v>
      </c>
      <c r="E62" s="269">
        <v>1881.8070000000002</v>
      </c>
      <c r="F62" s="270">
        <v>1892.5990000000002</v>
      </c>
      <c r="G62" s="269">
        <v>1779.9069999999999</v>
      </c>
      <c r="H62" s="270">
        <v>1815.221</v>
      </c>
      <c r="I62" s="269">
        <v>1881.6079999999999</v>
      </c>
      <c r="J62" s="270">
        <v>1926.9869999999999</v>
      </c>
      <c r="K62" s="269">
        <v>1826.1260000000002</v>
      </c>
      <c r="L62" s="270">
        <v>1867.0420000000001</v>
      </c>
      <c r="M62" s="269">
        <v>1826.1260000000002</v>
      </c>
      <c r="N62" s="270">
        <v>1850.1090000000002</v>
      </c>
    </row>
    <row r="63" spans="2:14" customFormat="1" x14ac:dyDescent="0.3">
      <c r="B63" s="236"/>
      <c r="C63" s="240" t="s">
        <v>2362</v>
      </c>
      <c r="D63" s="241"/>
      <c r="E63" s="265">
        <f t="shared" ref="E63:L63" si="39">E61+E62</f>
        <v>1914.6150000000002</v>
      </c>
      <c r="F63" s="266">
        <f t="shared" si="39"/>
        <v>1934.6010000000001</v>
      </c>
      <c r="G63" s="265">
        <f t="shared" si="39"/>
        <v>1811.1849999999999</v>
      </c>
      <c r="H63" s="266">
        <f t="shared" si="39"/>
        <v>1855.3579999999999</v>
      </c>
      <c r="I63" s="265">
        <f t="shared" si="39"/>
        <v>1923.2809999999999</v>
      </c>
      <c r="J63" s="266">
        <f t="shared" si="39"/>
        <v>1969.0739999999998</v>
      </c>
      <c r="K63" s="265">
        <f t="shared" si="39"/>
        <v>1863.2220000000002</v>
      </c>
      <c r="L63" s="266">
        <f t="shared" si="39"/>
        <v>1892.9900000000002</v>
      </c>
      <c r="M63" s="265">
        <f t="shared" ref="M63:N63" si="40">M61+M62</f>
        <v>1871.6130000000003</v>
      </c>
      <c r="N63" s="266">
        <f t="shared" si="40"/>
        <v>1890.69</v>
      </c>
    </row>
    <row r="64" spans="2:14" x14ac:dyDescent="0.3">
      <c r="B64" s="246" t="s">
        <v>2367</v>
      </c>
      <c r="C64" s="247"/>
      <c r="D64" s="248"/>
      <c r="E64" s="271">
        <f t="shared" ref="E64:L64" si="41">E60+E63</f>
        <v>2177.9530000000004</v>
      </c>
      <c r="F64" s="272">
        <f t="shared" si="41"/>
        <v>2197.9390000000003</v>
      </c>
      <c r="G64" s="271">
        <f t="shared" si="41"/>
        <v>2124.3389999999999</v>
      </c>
      <c r="H64" s="272">
        <f t="shared" si="41"/>
        <v>2168.5119999999997</v>
      </c>
      <c r="I64" s="271">
        <f t="shared" si="41"/>
        <v>2244.2190000000001</v>
      </c>
      <c r="J64" s="272">
        <f t="shared" si="41"/>
        <v>2290.0119999999997</v>
      </c>
      <c r="K64" s="271">
        <f t="shared" si="41"/>
        <v>2218.7580000000003</v>
      </c>
      <c r="L64" s="432">
        <f t="shared" si="41"/>
        <v>2246.2360000000003</v>
      </c>
      <c r="M64" s="271">
        <f t="shared" ref="M64:N64" si="42">M60+M63</f>
        <v>2221.0560000000005</v>
      </c>
      <c r="N64" s="272">
        <f t="shared" si="42"/>
        <v>2237.8429999999998</v>
      </c>
    </row>
    <row r="65" spans="2:14" x14ac:dyDescent="0.3">
      <c r="B65" s="236" t="s">
        <v>195</v>
      </c>
      <c r="C65" s="237" t="s">
        <v>2352</v>
      </c>
      <c r="D65" s="460" t="s">
        <v>3338</v>
      </c>
      <c r="E65" s="259">
        <v>42.22</v>
      </c>
      <c r="F65" s="260">
        <v>42.22</v>
      </c>
      <c r="G65" s="259">
        <v>43.833999999999996</v>
      </c>
      <c r="H65" s="260">
        <v>44.374000000000002</v>
      </c>
      <c r="I65" s="261">
        <v>47.652000000000008</v>
      </c>
      <c r="J65" s="262">
        <v>48.192000000000007</v>
      </c>
      <c r="K65" s="261">
        <v>48.786999999999999</v>
      </c>
      <c r="L65" s="427">
        <v>49.326999999999998</v>
      </c>
      <c r="M65" s="261">
        <v>49.361999999999995</v>
      </c>
      <c r="N65" s="262">
        <v>49.361999999999995</v>
      </c>
    </row>
    <row r="66" spans="2:14" x14ac:dyDescent="0.3">
      <c r="B66" s="236"/>
      <c r="C66" s="237"/>
      <c r="D66" s="238" t="s">
        <v>2353</v>
      </c>
      <c r="E66" s="263">
        <f t="shared" ref="E66:N66" si="43">E65</f>
        <v>42.22</v>
      </c>
      <c r="F66" s="264">
        <f t="shared" si="43"/>
        <v>42.22</v>
      </c>
      <c r="G66" s="263">
        <f t="shared" si="43"/>
        <v>43.833999999999996</v>
      </c>
      <c r="H66" s="264">
        <f t="shared" si="43"/>
        <v>44.374000000000002</v>
      </c>
      <c r="I66" s="263">
        <f t="shared" si="43"/>
        <v>47.652000000000008</v>
      </c>
      <c r="J66" s="264">
        <f t="shared" si="43"/>
        <v>48.192000000000007</v>
      </c>
      <c r="K66" s="263">
        <f t="shared" si="43"/>
        <v>48.786999999999999</v>
      </c>
      <c r="L66" s="428">
        <f t="shared" si="43"/>
        <v>49.326999999999998</v>
      </c>
      <c r="M66" s="263">
        <f t="shared" si="43"/>
        <v>49.361999999999995</v>
      </c>
      <c r="N66" s="264">
        <f t="shared" si="43"/>
        <v>49.361999999999995</v>
      </c>
    </row>
    <row r="67" spans="2:14" x14ac:dyDescent="0.3">
      <c r="B67" s="236"/>
      <c r="C67" s="237" t="s">
        <v>2354</v>
      </c>
      <c r="D67" s="239" t="s">
        <v>2355</v>
      </c>
      <c r="E67" s="261">
        <v>374.99099999999999</v>
      </c>
      <c r="F67" s="262">
        <v>374.99099999999999</v>
      </c>
      <c r="G67" s="261">
        <v>401.64700000000005</v>
      </c>
      <c r="H67" s="262">
        <v>400.51300000000003</v>
      </c>
      <c r="I67" s="261">
        <v>417.64400000000001</v>
      </c>
      <c r="J67" s="262">
        <v>417.64400000000001</v>
      </c>
      <c r="K67" s="261">
        <v>471.34099999999995</v>
      </c>
      <c r="L67" s="427">
        <v>466.31499999999994</v>
      </c>
      <c r="M67" s="261">
        <v>493.17100000000005</v>
      </c>
      <c r="N67" s="262">
        <v>486.86699999999996</v>
      </c>
    </row>
    <row r="68" spans="2:14" x14ac:dyDescent="0.3">
      <c r="B68" s="236"/>
      <c r="C68" s="237"/>
      <c r="D68" s="239" t="s">
        <v>2356</v>
      </c>
      <c r="E68" s="261">
        <v>0</v>
      </c>
      <c r="F68" s="262">
        <v>0</v>
      </c>
      <c r="G68" s="261">
        <v>0</v>
      </c>
      <c r="H68" s="262">
        <v>0</v>
      </c>
      <c r="I68" s="261">
        <v>0</v>
      </c>
      <c r="J68" s="262">
        <v>0</v>
      </c>
      <c r="K68" s="261">
        <v>0</v>
      </c>
      <c r="L68" s="427">
        <v>0</v>
      </c>
      <c r="M68" s="261">
        <v>0</v>
      </c>
      <c r="N68" s="262">
        <v>0</v>
      </c>
    </row>
    <row r="69" spans="2:14" x14ac:dyDescent="0.3">
      <c r="B69" s="236"/>
      <c r="C69" s="237"/>
      <c r="D69" s="238" t="s">
        <v>2357</v>
      </c>
      <c r="E69" s="263">
        <f t="shared" ref="E69:L69" si="44">E67+E68</f>
        <v>374.99099999999999</v>
      </c>
      <c r="F69" s="264">
        <f t="shared" si="44"/>
        <v>374.99099999999999</v>
      </c>
      <c r="G69" s="263">
        <f t="shared" si="44"/>
        <v>401.64700000000005</v>
      </c>
      <c r="H69" s="264">
        <f t="shared" si="44"/>
        <v>400.51300000000003</v>
      </c>
      <c r="I69" s="263">
        <f t="shared" si="44"/>
        <v>417.64400000000001</v>
      </c>
      <c r="J69" s="264">
        <f t="shared" si="44"/>
        <v>417.64400000000001</v>
      </c>
      <c r="K69" s="263">
        <f t="shared" si="44"/>
        <v>471.34099999999995</v>
      </c>
      <c r="L69" s="428">
        <f t="shared" si="44"/>
        <v>466.31499999999994</v>
      </c>
      <c r="M69" s="263">
        <f t="shared" ref="M69:N69" si="45">M67+M68</f>
        <v>493.17100000000005</v>
      </c>
      <c r="N69" s="264">
        <f t="shared" si="45"/>
        <v>486.86699999999996</v>
      </c>
    </row>
    <row r="70" spans="2:14" x14ac:dyDescent="0.3">
      <c r="B70" s="236"/>
      <c r="C70" s="240" t="s">
        <v>2358</v>
      </c>
      <c r="D70" s="241"/>
      <c r="E70" s="265">
        <f t="shared" ref="E70:L70" si="46">E66+E69</f>
        <v>417.21100000000001</v>
      </c>
      <c r="F70" s="266">
        <f t="shared" si="46"/>
        <v>417.21100000000001</v>
      </c>
      <c r="G70" s="265">
        <f t="shared" si="46"/>
        <v>445.48100000000005</v>
      </c>
      <c r="H70" s="266">
        <f t="shared" si="46"/>
        <v>444.88700000000006</v>
      </c>
      <c r="I70" s="265">
        <f t="shared" si="46"/>
        <v>465.29599999999999</v>
      </c>
      <c r="J70" s="266">
        <f t="shared" si="46"/>
        <v>465.83600000000001</v>
      </c>
      <c r="K70" s="265">
        <f t="shared" si="46"/>
        <v>520.12799999999993</v>
      </c>
      <c r="L70" s="429">
        <f t="shared" si="46"/>
        <v>515.64199999999994</v>
      </c>
      <c r="M70" s="265">
        <f t="shared" ref="M70:N70" si="47">M66+M69</f>
        <v>542.53300000000002</v>
      </c>
      <c r="N70" s="266">
        <f t="shared" si="47"/>
        <v>536.22899999999993</v>
      </c>
    </row>
    <row r="71" spans="2:14" x14ac:dyDescent="0.3">
      <c r="B71" s="236"/>
      <c r="C71" s="237" t="s">
        <v>2359</v>
      </c>
      <c r="D71" s="242" t="s">
        <v>2360</v>
      </c>
      <c r="E71" s="267">
        <v>99.91200000000002</v>
      </c>
      <c r="F71" s="268">
        <v>77.878999999999991</v>
      </c>
      <c r="G71" s="267">
        <v>94.393000000000001</v>
      </c>
      <c r="H71" s="268">
        <v>74.399000000000001</v>
      </c>
      <c r="I71" s="267">
        <v>102.06800000000003</v>
      </c>
      <c r="J71" s="268">
        <v>80.573999999999998</v>
      </c>
      <c r="K71" s="267">
        <v>165.631</v>
      </c>
      <c r="L71" s="430">
        <v>162.24299999999999</v>
      </c>
      <c r="M71" s="267">
        <v>289.35800000000006</v>
      </c>
      <c r="N71" s="268">
        <v>358.94900000000007</v>
      </c>
    </row>
    <row r="72" spans="2:14" x14ac:dyDescent="0.3">
      <c r="B72" s="236"/>
      <c r="C72" s="237"/>
      <c r="D72" s="239" t="s">
        <v>2361</v>
      </c>
      <c r="E72" s="269">
        <v>4459.6869999999999</v>
      </c>
      <c r="F72" s="270">
        <v>4590.5199999999995</v>
      </c>
      <c r="G72" s="269">
        <v>4353.8130000000001</v>
      </c>
      <c r="H72" s="270">
        <v>4353.8130000000001</v>
      </c>
      <c r="I72" s="269">
        <v>4496.4560000000001</v>
      </c>
      <c r="J72" s="270">
        <v>4511.6530000000002</v>
      </c>
      <c r="K72" s="269">
        <v>4442.1090000000004</v>
      </c>
      <c r="L72" s="431">
        <v>4457.1090000000004</v>
      </c>
      <c r="M72" s="269">
        <v>4338.7190000000001</v>
      </c>
      <c r="N72" s="270">
        <v>4338.7190000000001</v>
      </c>
    </row>
    <row r="73" spans="2:14" x14ac:dyDescent="0.3">
      <c r="B73" s="236"/>
      <c r="C73" s="240" t="s">
        <v>2362</v>
      </c>
      <c r="D73" s="241"/>
      <c r="E73" s="265">
        <f t="shared" ref="E73:L73" si="48">E71+E72</f>
        <v>4559.5990000000002</v>
      </c>
      <c r="F73" s="266">
        <f t="shared" si="48"/>
        <v>4668.3989999999994</v>
      </c>
      <c r="G73" s="265">
        <f t="shared" si="48"/>
        <v>4448.2060000000001</v>
      </c>
      <c r="H73" s="266">
        <f t="shared" si="48"/>
        <v>4428.2120000000004</v>
      </c>
      <c r="I73" s="265">
        <f t="shared" si="48"/>
        <v>4598.5240000000003</v>
      </c>
      <c r="J73" s="266">
        <f t="shared" si="48"/>
        <v>4592.2269999999999</v>
      </c>
      <c r="K73" s="265">
        <f t="shared" si="48"/>
        <v>4607.7400000000007</v>
      </c>
      <c r="L73" s="429">
        <f t="shared" si="48"/>
        <v>4619.3520000000008</v>
      </c>
      <c r="M73" s="265">
        <f t="shared" ref="M73:N73" si="49">M71+M72</f>
        <v>4628.0770000000002</v>
      </c>
      <c r="N73" s="266">
        <f t="shared" si="49"/>
        <v>4697.6679999999997</v>
      </c>
    </row>
    <row r="74" spans="2:14" x14ac:dyDescent="0.3">
      <c r="B74" s="246" t="s">
        <v>2368</v>
      </c>
      <c r="C74" s="247"/>
      <c r="D74" s="248"/>
      <c r="E74" s="271">
        <f t="shared" ref="E74:L74" si="50">E70+E73</f>
        <v>4976.8100000000004</v>
      </c>
      <c r="F74" s="272">
        <f t="shared" si="50"/>
        <v>5085.6099999999997</v>
      </c>
      <c r="G74" s="271">
        <f t="shared" si="50"/>
        <v>4893.6869999999999</v>
      </c>
      <c r="H74" s="272">
        <f t="shared" si="50"/>
        <v>4873.0990000000002</v>
      </c>
      <c r="I74" s="271">
        <f t="shared" si="50"/>
        <v>5063.8200000000006</v>
      </c>
      <c r="J74" s="272">
        <f t="shared" si="50"/>
        <v>5058.0630000000001</v>
      </c>
      <c r="K74" s="271">
        <f t="shared" si="50"/>
        <v>5127.8680000000004</v>
      </c>
      <c r="L74" s="432">
        <f t="shared" si="50"/>
        <v>5134.9940000000006</v>
      </c>
      <c r="M74" s="271">
        <f t="shared" ref="M74:N74" si="51">M70+M73</f>
        <v>5170.6100000000006</v>
      </c>
      <c r="N74" s="272">
        <f t="shared" si="51"/>
        <v>5233.8969999999999</v>
      </c>
    </row>
    <row r="75" spans="2:14" x14ac:dyDescent="0.3">
      <c r="B75" s="236" t="s">
        <v>2369</v>
      </c>
      <c r="C75" s="237" t="s">
        <v>2352</v>
      </c>
      <c r="D75" s="460" t="s">
        <v>3338</v>
      </c>
      <c r="E75" s="259">
        <v>30.794</v>
      </c>
      <c r="F75" s="260">
        <v>33.673999999999999</v>
      </c>
      <c r="G75" s="259">
        <v>33.097999999999999</v>
      </c>
      <c r="H75" s="260">
        <v>33.097999999999999</v>
      </c>
      <c r="I75" s="261">
        <v>51.39200000000001</v>
      </c>
      <c r="J75" s="262">
        <v>51.39200000000001</v>
      </c>
      <c r="K75" s="261">
        <v>52.664000000000001</v>
      </c>
      <c r="L75" s="427">
        <v>52.664000000000001</v>
      </c>
      <c r="M75" s="261">
        <v>39.664000000000001</v>
      </c>
      <c r="N75" s="262">
        <v>39.664000000000001</v>
      </c>
    </row>
    <row r="76" spans="2:14" x14ac:dyDescent="0.3">
      <c r="B76" s="236"/>
      <c r="C76" s="237"/>
      <c r="D76" s="238" t="s">
        <v>2353</v>
      </c>
      <c r="E76" s="263">
        <f t="shared" ref="E76:N76" si="52">E75</f>
        <v>30.794</v>
      </c>
      <c r="F76" s="264">
        <f t="shared" si="52"/>
        <v>33.673999999999999</v>
      </c>
      <c r="G76" s="263">
        <f t="shared" si="52"/>
        <v>33.097999999999999</v>
      </c>
      <c r="H76" s="264">
        <f t="shared" si="52"/>
        <v>33.097999999999999</v>
      </c>
      <c r="I76" s="263">
        <f t="shared" si="52"/>
        <v>51.39200000000001</v>
      </c>
      <c r="J76" s="264">
        <f t="shared" si="52"/>
        <v>51.39200000000001</v>
      </c>
      <c r="K76" s="263">
        <f t="shared" si="52"/>
        <v>52.664000000000001</v>
      </c>
      <c r="L76" s="428">
        <f t="shared" si="52"/>
        <v>52.664000000000001</v>
      </c>
      <c r="M76" s="263">
        <f t="shared" si="52"/>
        <v>39.664000000000001</v>
      </c>
      <c r="N76" s="264">
        <f t="shared" si="52"/>
        <v>39.664000000000001</v>
      </c>
    </row>
    <row r="77" spans="2:14" x14ac:dyDescent="0.3">
      <c r="B77" s="236"/>
      <c r="C77" s="237" t="s">
        <v>2354</v>
      </c>
      <c r="D77" s="239" t="s">
        <v>2355</v>
      </c>
      <c r="E77" s="261">
        <v>119.84200000000001</v>
      </c>
      <c r="F77" s="262">
        <v>119.842</v>
      </c>
      <c r="G77" s="261">
        <v>100.17200000000001</v>
      </c>
      <c r="H77" s="262">
        <v>100.08900000000001</v>
      </c>
      <c r="I77" s="261">
        <v>120.74099999999999</v>
      </c>
      <c r="J77" s="262">
        <v>120.363</v>
      </c>
      <c r="K77" s="261">
        <v>129.14400000000001</v>
      </c>
      <c r="L77" s="427">
        <v>127.456</v>
      </c>
      <c r="M77" s="261">
        <v>127.405</v>
      </c>
      <c r="N77" s="262">
        <v>125.72999999999999</v>
      </c>
    </row>
    <row r="78" spans="2:14" x14ac:dyDescent="0.3">
      <c r="B78" s="236"/>
      <c r="C78" s="237"/>
      <c r="D78" s="239" t="s">
        <v>2356</v>
      </c>
      <c r="E78" s="261">
        <v>0</v>
      </c>
      <c r="F78" s="262">
        <v>0</v>
      </c>
      <c r="G78" s="261">
        <v>0</v>
      </c>
      <c r="H78" s="262">
        <v>0</v>
      </c>
      <c r="I78" s="261">
        <v>0</v>
      </c>
      <c r="J78" s="262">
        <v>0</v>
      </c>
      <c r="K78" s="261">
        <v>0</v>
      </c>
      <c r="L78" s="427">
        <v>0</v>
      </c>
      <c r="M78" s="261">
        <v>0</v>
      </c>
      <c r="N78" s="262">
        <v>0</v>
      </c>
    </row>
    <row r="79" spans="2:14" x14ac:dyDescent="0.3">
      <c r="B79" s="236"/>
      <c r="C79" s="237"/>
      <c r="D79" s="238" t="s">
        <v>2357</v>
      </c>
      <c r="E79" s="263">
        <f t="shared" ref="E79:L79" si="53">E77+E78</f>
        <v>119.84200000000001</v>
      </c>
      <c r="F79" s="264">
        <f t="shared" si="53"/>
        <v>119.842</v>
      </c>
      <c r="G79" s="263">
        <f t="shared" si="53"/>
        <v>100.17200000000001</v>
      </c>
      <c r="H79" s="264">
        <f t="shared" si="53"/>
        <v>100.08900000000001</v>
      </c>
      <c r="I79" s="263">
        <f t="shared" si="53"/>
        <v>120.74099999999999</v>
      </c>
      <c r="J79" s="264">
        <f t="shared" si="53"/>
        <v>120.363</v>
      </c>
      <c r="K79" s="263">
        <f t="shared" si="53"/>
        <v>129.14400000000001</v>
      </c>
      <c r="L79" s="428">
        <f t="shared" si="53"/>
        <v>127.456</v>
      </c>
      <c r="M79" s="263">
        <f t="shared" ref="M79:N79" si="54">M77+M78</f>
        <v>127.405</v>
      </c>
      <c r="N79" s="264">
        <f t="shared" si="54"/>
        <v>125.72999999999999</v>
      </c>
    </row>
    <row r="80" spans="2:14" x14ac:dyDescent="0.3">
      <c r="B80" s="236"/>
      <c r="C80" s="240" t="s">
        <v>2358</v>
      </c>
      <c r="D80" s="241"/>
      <c r="E80" s="265">
        <f t="shared" ref="E80:L80" si="55">E76+E79</f>
        <v>150.63600000000002</v>
      </c>
      <c r="F80" s="266">
        <f t="shared" si="55"/>
        <v>153.51599999999999</v>
      </c>
      <c r="G80" s="265">
        <f t="shared" si="55"/>
        <v>133.27000000000001</v>
      </c>
      <c r="H80" s="266">
        <f t="shared" si="55"/>
        <v>133.18700000000001</v>
      </c>
      <c r="I80" s="265">
        <f t="shared" si="55"/>
        <v>172.13299999999998</v>
      </c>
      <c r="J80" s="266">
        <f t="shared" si="55"/>
        <v>171.755</v>
      </c>
      <c r="K80" s="265">
        <f t="shared" si="55"/>
        <v>181.80799999999999</v>
      </c>
      <c r="L80" s="429">
        <f t="shared" si="55"/>
        <v>180.12</v>
      </c>
      <c r="M80" s="265">
        <f t="shared" ref="M80:N80" si="56">M76+M79</f>
        <v>167.06900000000002</v>
      </c>
      <c r="N80" s="266">
        <f t="shared" si="56"/>
        <v>165.39400000000001</v>
      </c>
    </row>
    <row r="81" spans="2:14" x14ac:dyDescent="0.3">
      <c r="B81" s="236"/>
      <c r="C81" s="237" t="s">
        <v>2359</v>
      </c>
      <c r="D81" s="242" t="s">
        <v>2360</v>
      </c>
      <c r="E81" s="267">
        <v>51.961000000000006</v>
      </c>
      <c r="F81" s="268">
        <v>111.28099999999998</v>
      </c>
      <c r="G81" s="267">
        <v>87.444000000000003</v>
      </c>
      <c r="H81" s="268">
        <v>144.39500000000004</v>
      </c>
      <c r="I81" s="267">
        <v>79.387999999999948</v>
      </c>
      <c r="J81" s="268">
        <v>133.17500000000004</v>
      </c>
      <c r="K81" s="267">
        <v>81.809000000000026</v>
      </c>
      <c r="L81" s="430">
        <v>117.21599999999994</v>
      </c>
      <c r="M81" s="267">
        <v>70.69</v>
      </c>
      <c r="N81" s="268">
        <v>114.116</v>
      </c>
    </row>
    <row r="82" spans="2:14" x14ac:dyDescent="0.3">
      <c r="B82" s="236"/>
      <c r="C82" s="237"/>
      <c r="D82" s="239" t="s">
        <v>2361</v>
      </c>
      <c r="E82" s="269">
        <v>198.80200000000002</v>
      </c>
      <c r="F82" s="270">
        <v>198.80200000000002</v>
      </c>
      <c r="G82" s="269">
        <v>205.36000000000004</v>
      </c>
      <c r="H82" s="270">
        <v>205.44300000000001</v>
      </c>
      <c r="I82" s="269">
        <v>218.589</v>
      </c>
      <c r="J82" s="270">
        <v>218.96700000000001</v>
      </c>
      <c r="K82" s="269">
        <v>206.58699999999999</v>
      </c>
      <c r="L82" s="431">
        <v>207.08699999999999</v>
      </c>
      <c r="M82" s="269">
        <v>197.83799999999999</v>
      </c>
      <c r="N82" s="270">
        <v>198.32499999999999</v>
      </c>
    </row>
    <row r="83" spans="2:14" x14ac:dyDescent="0.3">
      <c r="B83" s="236"/>
      <c r="C83" s="240" t="s">
        <v>2362</v>
      </c>
      <c r="D83" s="241"/>
      <c r="E83" s="265">
        <f t="shared" ref="E83:L83" si="57">E81+E82</f>
        <v>250.76300000000003</v>
      </c>
      <c r="F83" s="266">
        <f t="shared" si="57"/>
        <v>310.08299999999997</v>
      </c>
      <c r="G83" s="265">
        <f t="shared" si="57"/>
        <v>292.80400000000003</v>
      </c>
      <c r="H83" s="266">
        <f t="shared" si="57"/>
        <v>349.83800000000008</v>
      </c>
      <c r="I83" s="265">
        <f t="shared" si="57"/>
        <v>297.97699999999998</v>
      </c>
      <c r="J83" s="266">
        <f t="shared" si="57"/>
        <v>352.14200000000005</v>
      </c>
      <c r="K83" s="265">
        <f t="shared" si="57"/>
        <v>288.39600000000002</v>
      </c>
      <c r="L83" s="429">
        <f t="shared" si="57"/>
        <v>324.30299999999994</v>
      </c>
      <c r="M83" s="265">
        <f t="shared" ref="M83:N83" si="58">M81+M82</f>
        <v>268.52800000000002</v>
      </c>
      <c r="N83" s="266">
        <f t="shared" si="58"/>
        <v>312.44099999999997</v>
      </c>
    </row>
    <row r="84" spans="2:14" x14ac:dyDescent="0.3">
      <c r="B84" s="246" t="s">
        <v>2370</v>
      </c>
      <c r="C84" s="247"/>
      <c r="D84" s="248"/>
      <c r="E84" s="271">
        <f t="shared" ref="E84:L84" si="59">E80+E83</f>
        <v>401.39900000000006</v>
      </c>
      <c r="F84" s="272">
        <f t="shared" si="59"/>
        <v>463.59899999999993</v>
      </c>
      <c r="G84" s="271">
        <f t="shared" si="59"/>
        <v>426.07400000000007</v>
      </c>
      <c r="H84" s="272">
        <f t="shared" si="59"/>
        <v>483.02500000000009</v>
      </c>
      <c r="I84" s="271">
        <f t="shared" si="59"/>
        <v>470.10999999999996</v>
      </c>
      <c r="J84" s="272">
        <f t="shared" si="59"/>
        <v>523.89700000000005</v>
      </c>
      <c r="K84" s="271">
        <f t="shared" si="59"/>
        <v>470.20400000000001</v>
      </c>
      <c r="L84" s="432">
        <f t="shared" si="59"/>
        <v>504.42299999999994</v>
      </c>
      <c r="M84" s="271">
        <f t="shared" ref="M84:N84" si="60">M80+M83</f>
        <v>435.59700000000004</v>
      </c>
      <c r="N84" s="272">
        <f t="shared" si="60"/>
        <v>477.83499999999998</v>
      </c>
    </row>
    <row r="85" spans="2:14" x14ac:dyDescent="0.3">
      <c r="B85" s="236" t="s">
        <v>2371</v>
      </c>
      <c r="C85" s="237" t="s">
        <v>2352</v>
      </c>
      <c r="D85" s="460" t="s">
        <v>3338</v>
      </c>
      <c r="E85" s="259">
        <v>77.235000000000014</v>
      </c>
      <c r="F85" s="260">
        <v>74.712000000000018</v>
      </c>
      <c r="G85" s="259">
        <v>93.048000000000002</v>
      </c>
      <c r="H85" s="260">
        <v>89.393000000000001</v>
      </c>
      <c r="I85" s="261">
        <v>97.52</v>
      </c>
      <c r="J85" s="262">
        <v>97.52</v>
      </c>
      <c r="K85" s="261">
        <v>101.17799999999998</v>
      </c>
      <c r="L85" s="427">
        <v>101.17799999999998</v>
      </c>
      <c r="M85" s="261">
        <v>87.907999999999987</v>
      </c>
      <c r="N85" s="262">
        <v>87.907999999999987</v>
      </c>
    </row>
    <row r="86" spans="2:14" x14ac:dyDescent="0.3">
      <c r="B86" s="236"/>
      <c r="C86" s="237"/>
      <c r="D86" s="238" t="s">
        <v>2353</v>
      </c>
      <c r="E86" s="263">
        <f t="shared" ref="E86:N86" si="61">E85</f>
        <v>77.235000000000014</v>
      </c>
      <c r="F86" s="264">
        <f t="shared" si="61"/>
        <v>74.712000000000018</v>
      </c>
      <c r="G86" s="263">
        <f t="shared" si="61"/>
        <v>93.048000000000002</v>
      </c>
      <c r="H86" s="264">
        <f t="shared" si="61"/>
        <v>89.393000000000001</v>
      </c>
      <c r="I86" s="263">
        <f t="shared" si="61"/>
        <v>97.52</v>
      </c>
      <c r="J86" s="264">
        <f t="shared" si="61"/>
        <v>97.52</v>
      </c>
      <c r="K86" s="263">
        <f t="shared" si="61"/>
        <v>101.17799999999998</v>
      </c>
      <c r="L86" s="428">
        <f t="shared" si="61"/>
        <v>101.17799999999998</v>
      </c>
      <c r="M86" s="263">
        <f t="shared" si="61"/>
        <v>87.907999999999987</v>
      </c>
      <c r="N86" s="264">
        <f t="shared" si="61"/>
        <v>87.907999999999987</v>
      </c>
    </row>
    <row r="87" spans="2:14" x14ac:dyDescent="0.3">
      <c r="B87" s="236"/>
      <c r="C87" s="237" t="s">
        <v>2354</v>
      </c>
      <c r="D87" s="239" t="s">
        <v>2355</v>
      </c>
      <c r="E87" s="261">
        <v>408.46800000000007</v>
      </c>
      <c r="F87" s="262">
        <v>408.46800000000007</v>
      </c>
      <c r="G87" s="261">
        <v>441.08499999999992</v>
      </c>
      <c r="H87" s="262">
        <v>441.08499999999992</v>
      </c>
      <c r="I87" s="261">
        <v>449.46200000000005</v>
      </c>
      <c r="J87" s="262">
        <v>449.46200000000005</v>
      </c>
      <c r="K87" s="261">
        <v>497.25100000000003</v>
      </c>
      <c r="L87" s="427">
        <v>496.56800000000004</v>
      </c>
      <c r="M87" s="261">
        <v>512.37900000000002</v>
      </c>
      <c r="N87" s="262">
        <v>504.14100000000002</v>
      </c>
    </row>
    <row r="88" spans="2:14" x14ac:dyDescent="0.3">
      <c r="B88" s="236"/>
      <c r="C88" s="237"/>
      <c r="D88" s="239" t="s">
        <v>2356</v>
      </c>
      <c r="E88" s="261">
        <v>33.939</v>
      </c>
      <c r="F88" s="262">
        <v>33.939</v>
      </c>
      <c r="G88" s="261">
        <v>25.963999999999999</v>
      </c>
      <c r="H88" s="262">
        <v>25.963999999999999</v>
      </c>
      <c r="I88" s="261">
        <v>18.003</v>
      </c>
      <c r="J88" s="262">
        <v>18.003</v>
      </c>
      <c r="K88" s="261">
        <v>35.176000000000002</v>
      </c>
      <c r="L88" s="427">
        <v>14.419</v>
      </c>
      <c r="M88" s="261">
        <v>8.3870000000000005</v>
      </c>
      <c r="N88" s="262">
        <v>8.3870000000000005</v>
      </c>
    </row>
    <row r="89" spans="2:14" x14ac:dyDescent="0.3">
      <c r="B89" s="236"/>
      <c r="C89" s="237"/>
      <c r="D89" s="238" t="s">
        <v>2357</v>
      </c>
      <c r="E89" s="263">
        <f t="shared" ref="E89:L89" si="62">E87+E88</f>
        <v>442.4070000000001</v>
      </c>
      <c r="F89" s="264">
        <f t="shared" si="62"/>
        <v>442.4070000000001</v>
      </c>
      <c r="G89" s="263">
        <f t="shared" si="62"/>
        <v>467.04899999999992</v>
      </c>
      <c r="H89" s="264">
        <f t="shared" si="62"/>
        <v>467.04899999999992</v>
      </c>
      <c r="I89" s="263">
        <f t="shared" si="62"/>
        <v>467.46500000000003</v>
      </c>
      <c r="J89" s="264">
        <f t="shared" si="62"/>
        <v>467.46500000000003</v>
      </c>
      <c r="K89" s="263">
        <f t="shared" si="62"/>
        <v>532.42700000000002</v>
      </c>
      <c r="L89" s="428">
        <f t="shared" si="62"/>
        <v>510.98700000000002</v>
      </c>
      <c r="M89" s="263">
        <f t="shared" ref="M89:N89" si="63">M87+M88</f>
        <v>520.76600000000008</v>
      </c>
      <c r="N89" s="264">
        <f t="shared" si="63"/>
        <v>512.52800000000002</v>
      </c>
    </row>
    <row r="90" spans="2:14" x14ac:dyDescent="0.3">
      <c r="B90" s="236"/>
      <c r="C90" s="240" t="s">
        <v>2358</v>
      </c>
      <c r="D90" s="241"/>
      <c r="E90" s="265">
        <f t="shared" ref="E90:L90" si="64">E86+E89</f>
        <v>519.64200000000005</v>
      </c>
      <c r="F90" s="266">
        <f t="shared" si="64"/>
        <v>517.11900000000014</v>
      </c>
      <c r="G90" s="265">
        <f t="shared" si="64"/>
        <v>560.09699999999998</v>
      </c>
      <c r="H90" s="266">
        <f t="shared" si="64"/>
        <v>556.44199999999989</v>
      </c>
      <c r="I90" s="265">
        <f t="shared" si="64"/>
        <v>564.98500000000001</v>
      </c>
      <c r="J90" s="266">
        <f t="shared" si="64"/>
        <v>564.98500000000001</v>
      </c>
      <c r="K90" s="265">
        <f t="shared" si="64"/>
        <v>633.60500000000002</v>
      </c>
      <c r="L90" s="429">
        <f t="shared" si="64"/>
        <v>612.16499999999996</v>
      </c>
      <c r="M90" s="265">
        <f t="shared" ref="M90:N90" si="65">M86+M89</f>
        <v>608.67400000000009</v>
      </c>
      <c r="N90" s="266">
        <f t="shared" si="65"/>
        <v>600.43600000000004</v>
      </c>
    </row>
    <row r="91" spans="2:14" x14ac:dyDescent="0.3">
      <c r="B91" s="236"/>
      <c r="C91" s="237" t="s">
        <v>2359</v>
      </c>
      <c r="D91" s="242" t="s">
        <v>2360</v>
      </c>
      <c r="E91" s="267">
        <v>86.999999999999986</v>
      </c>
      <c r="F91" s="268">
        <v>100.81700000000001</v>
      </c>
      <c r="G91" s="267">
        <v>91.327000000000041</v>
      </c>
      <c r="H91" s="268">
        <v>102.587</v>
      </c>
      <c r="I91" s="267">
        <v>94.09999999999998</v>
      </c>
      <c r="J91" s="268">
        <v>103.82200000000003</v>
      </c>
      <c r="K91" s="267">
        <v>114.79300000000003</v>
      </c>
      <c r="L91" s="430">
        <v>99.954000000000036</v>
      </c>
      <c r="M91" s="267">
        <v>172.36899999999994</v>
      </c>
      <c r="N91" s="268">
        <v>100.40999999999998</v>
      </c>
    </row>
    <row r="92" spans="2:14" x14ac:dyDescent="0.3">
      <c r="B92" s="236"/>
      <c r="C92" s="237"/>
      <c r="D92" s="239" t="s">
        <v>2361</v>
      </c>
      <c r="E92" s="269">
        <v>3641.8330000000005</v>
      </c>
      <c r="F92" s="270">
        <v>3629.3029999999999</v>
      </c>
      <c r="G92" s="269">
        <v>3718.2390000000005</v>
      </c>
      <c r="H92" s="270">
        <v>3718.2390000000005</v>
      </c>
      <c r="I92" s="269">
        <v>3817.6880000000001</v>
      </c>
      <c r="J92" s="270">
        <v>3817.6879999999996</v>
      </c>
      <c r="K92" s="269">
        <v>3797.6799999999994</v>
      </c>
      <c r="L92" s="431">
        <v>3804.8539999999989</v>
      </c>
      <c r="M92" s="269">
        <v>3641.1939999999995</v>
      </c>
      <c r="N92" s="270">
        <v>3641.1939999999991</v>
      </c>
    </row>
    <row r="93" spans="2:14" x14ac:dyDescent="0.3">
      <c r="B93" s="236"/>
      <c r="C93" s="240" t="s">
        <v>2362</v>
      </c>
      <c r="D93" s="241"/>
      <c r="E93" s="265">
        <f t="shared" ref="E93:L93" si="66">E91+E92</f>
        <v>3728.8330000000005</v>
      </c>
      <c r="F93" s="266">
        <f t="shared" si="66"/>
        <v>3730.12</v>
      </c>
      <c r="G93" s="265">
        <f t="shared" si="66"/>
        <v>3809.5660000000007</v>
      </c>
      <c r="H93" s="266">
        <f t="shared" si="66"/>
        <v>3820.8260000000005</v>
      </c>
      <c r="I93" s="265">
        <f t="shared" si="66"/>
        <v>3911.788</v>
      </c>
      <c r="J93" s="266">
        <f t="shared" si="66"/>
        <v>3921.5099999999998</v>
      </c>
      <c r="K93" s="265">
        <f t="shared" si="66"/>
        <v>3912.4729999999995</v>
      </c>
      <c r="L93" s="429">
        <f t="shared" si="66"/>
        <v>3904.8079999999991</v>
      </c>
      <c r="M93" s="265">
        <f t="shared" ref="M93:N93" si="67">M91+M92</f>
        <v>3813.5629999999996</v>
      </c>
      <c r="N93" s="266">
        <f t="shared" si="67"/>
        <v>3741.6039999999989</v>
      </c>
    </row>
    <row r="94" spans="2:14" x14ac:dyDescent="0.3">
      <c r="B94" s="246" t="s">
        <v>2372</v>
      </c>
      <c r="C94" s="247"/>
      <c r="D94" s="248"/>
      <c r="E94" s="271">
        <f t="shared" ref="E94:H94" si="68">E90+E93</f>
        <v>4248.4750000000004</v>
      </c>
      <c r="F94" s="272">
        <f t="shared" si="68"/>
        <v>4247.2389999999996</v>
      </c>
      <c r="G94" s="271">
        <f t="shared" si="68"/>
        <v>4369.6630000000005</v>
      </c>
      <c r="H94" s="272">
        <f t="shared" si="68"/>
        <v>4377.268</v>
      </c>
      <c r="I94" s="271">
        <f t="shared" ref="I94:N94" si="69">I90+I93</f>
        <v>4476.7730000000001</v>
      </c>
      <c r="J94" s="272">
        <f t="shared" si="69"/>
        <v>4486.4949999999999</v>
      </c>
      <c r="K94" s="271">
        <f t="shared" si="69"/>
        <v>4546.0779999999995</v>
      </c>
      <c r="L94" s="432">
        <f t="shared" si="69"/>
        <v>4516.972999999999</v>
      </c>
      <c r="M94" s="271">
        <f t="shared" si="69"/>
        <v>4422.2370000000001</v>
      </c>
      <c r="N94" s="272">
        <f t="shared" si="69"/>
        <v>4342.0399999999991</v>
      </c>
    </row>
    <row r="95" spans="2:14" x14ac:dyDescent="0.3">
      <c r="B95" s="440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599"/>
    </row>
    <row r="96" spans="2:14" x14ac:dyDescent="0.3">
      <c r="B96" s="742" t="s">
        <v>2377</v>
      </c>
      <c r="C96" s="237" t="s">
        <v>2352</v>
      </c>
      <c r="D96" s="460" t="s">
        <v>3338</v>
      </c>
      <c r="E96" s="275">
        <f t="shared" ref="E96:L96" si="70">E15+E25+E35+E45+E55+E65+E75+E85</f>
        <v>493.5</v>
      </c>
      <c r="F96" s="260">
        <f t="shared" si="70"/>
        <v>496.577</v>
      </c>
      <c r="G96" s="275">
        <f t="shared" si="70"/>
        <v>584.34999999999991</v>
      </c>
      <c r="H96" s="260">
        <f t="shared" si="70"/>
        <v>579.35400000000004</v>
      </c>
      <c r="I96" s="275">
        <f t="shared" si="70"/>
        <v>654.43599999999992</v>
      </c>
      <c r="J96" s="260">
        <f t="shared" si="70"/>
        <v>655.07599999999991</v>
      </c>
      <c r="K96" s="275">
        <f t="shared" si="70"/>
        <v>681.06700000000001</v>
      </c>
      <c r="L96" s="433">
        <f t="shared" si="70"/>
        <v>681.70699999999999</v>
      </c>
      <c r="M96" s="275">
        <f t="shared" ref="M96:N96" si="71">M15+M25+M35+M45+M55+M65+M75+M85</f>
        <v>592.04300000000001</v>
      </c>
      <c r="N96" s="260">
        <f t="shared" si="71"/>
        <v>592.04300000000001</v>
      </c>
    </row>
    <row r="97" spans="2:15" x14ac:dyDescent="0.3">
      <c r="B97" s="743"/>
      <c r="C97" s="237"/>
      <c r="D97" s="238" t="s">
        <v>2353</v>
      </c>
      <c r="E97" s="263">
        <f t="shared" ref="E97:N97" si="72">E96</f>
        <v>493.5</v>
      </c>
      <c r="F97" s="264">
        <f t="shared" si="72"/>
        <v>496.577</v>
      </c>
      <c r="G97" s="263">
        <f t="shared" si="72"/>
        <v>584.34999999999991</v>
      </c>
      <c r="H97" s="264">
        <f t="shared" si="72"/>
        <v>579.35400000000004</v>
      </c>
      <c r="I97" s="263">
        <f t="shared" si="72"/>
        <v>654.43599999999992</v>
      </c>
      <c r="J97" s="264">
        <f t="shared" si="72"/>
        <v>655.07599999999991</v>
      </c>
      <c r="K97" s="263">
        <f t="shared" si="72"/>
        <v>681.06700000000001</v>
      </c>
      <c r="L97" s="264">
        <f t="shared" si="72"/>
        <v>681.70699999999999</v>
      </c>
      <c r="M97" s="263">
        <f t="shared" si="72"/>
        <v>592.04300000000001</v>
      </c>
      <c r="N97" s="264">
        <f t="shared" si="72"/>
        <v>592.04300000000001</v>
      </c>
    </row>
    <row r="98" spans="2:15" x14ac:dyDescent="0.3">
      <c r="B98" s="743"/>
      <c r="C98" s="237" t="s">
        <v>2354</v>
      </c>
      <c r="D98" s="239" t="s">
        <v>2355</v>
      </c>
      <c r="E98" s="261">
        <f t="shared" ref="E98:L98" si="73">E17+E27+E37+E47+E57+E67+E77+E87</f>
        <v>2122.5340000000001</v>
      </c>
      <c r="F98" s="262">
        <f t="shared" si="73"/>
        <v>2122.2060000000001</v>
      </c>
      <c r="G98" s="261">
        <f t="shared" si="73"/>
        <v>2389.498</v>
      </c>
      <c r="H98" s="262">
        <f t="shared" si="73"/>
        <v>2363.7780000000002</v>
      </c>
      <c r="I98" s="261">
        <f t="shared" si="73"/>
        <v>2412.2830000000004</v>
      </c>
      <c r="J98" s="262">
        <f t="shared" si="73"/>
        <v>2372.1830000000004</v>
      </c>
      <c r="K98" s="261">
        <f t="shared" si="73"/>
        <v>2691.1610000000001</v>
      </c>
      <c r="L98" s="427">
        <f t="shared" si="73"/>
        <v>2607.3970000000004</v>
      </c>
      <c r="M98" s="261">
        <f t="shared" ref="M98:N98" si="74">M17+M27+M37+M47+M57+M67+M77+M87</f>
        <v>2720.0350000000003</v>
      </c>
      <c r="N98" s="262">
        <f t="shared" si="74"/>
        <v>2617.9109999999996</v>
      </c>
    </row>
    <row r="99" spans="2:15" x14ac:dyDescent="0.3">
      <c r="B99" s="743"/>
      <c r="C99" s="237"/>
      <c r="D99" s="239" t="s">
        <v>2356</v>
      </c>
      <c r="E99" s="269">
        <f t="shared" ref="E99:L99" si="75">E18+E28+E38+E48+E58+E68+E78+E88</f>
        <v>471.54600000000005</v>
      </c>
      <c r="F99" s="262">
        <f t="shared" si="75"/>
        <v>471.54600000000005</v>
      </c>
      <c r="G99" s="269">
        <f t="shared" si="75"/>
        <v>575.19700000000012</v>
      </c>
      <c r="H99" s="262">
        <f t="shared" si="75"/>
        <v>593.202</v>
      </c>
      <c r="I99" s="269">
        <f t="shared" si="75"/>
        <v>632.79</v>
      </c>
      <c r="J99" s="262">
        <f t="shared" si="75"/>
        <v>648.88200000000006</v>
      </c>
      <c r="K99" s="269">
        <f t="shared" si="75"/>
        <v>649.53700000000003</v>
      </c>
      <c r="L99" s="427">
        <f t="shared" si="75"/>
        <v>643.04599999999994</v>
      </c>
      <c r="M99" s="269">
        <f t="shared" ref="M99:N99" si="76">M18+M28+M38+M48+M58+M68+M78+M88</f>
        <v>607.03600000000006</v>
      </c>
      <c r="N99" s="262">
        <f t="shared" si="76"/>
        <v>607.03600000000006</v>
      </c>
    </row>
    <row r="100" spans="2:15" x14ac:dyDescent="0.3">
      <c r="B100" s="743"/>
      <c r="C100" s="237"/>
      <c r="D100" s="238" t="s">
        <v>2357</v>
      </c>
      <c r="E100" s="263">
        <f t="shared" ref="E100:L100" si="77">SUM(E98:E99)</f>
        <v>2594.08</v>
      </c>
      <c r="F100" s="264">
        <f t="shared" si="77"/>
        <v>2593.7520000000004</v>
      </c>
      <c r="G100" s="263">
        <f t="shared" si="77"/>
        <v>2964.6950000000002</v>
      </c>
      <c r="H100" s="264">
        <f t="shared" si="77"/>
        <v>2956.9800000000005</v>
      </c>
      <c r="I100" s="263">
        <f t="shared" si="77"/>
        <v>3045.0730000000003</v>
      </c>
      <c r="J100" s="264">
        <f t="shared" si="77"/>
        <v>3021.0650000000005</v>
      </c>
      <c r="K100" s="263">
        <f t="shared" si="77"/>
        <v>3340.6980000000003</v>
      </c>
      <c r="L100" s="428">
        <f t="shared" si="77"/>
        <v>3250.4430000000002</v>
      </c>
      <c r="M100" s="263">
        <f t="shared" ref="M100:N100" si="78">SUM(M98:M99)</f>
        <v>3327.0710000000004</v>
      </c>
      <c r="N100" s="264">
        <f t="shared" si="78"/>
        <v>3224.9469999999997</v>
      </c>
    </row>
    <row r="101" spans="2:15" x14ac:dyDescent="0.3">
      <c r="B101" s="743"/>
      <c r="C101" s="240" t="s">
        <v>2358</v>
      </c>
      <c r="D101" s="241"/>
      <c r="E101" s="265">
        <f t="shared" ref="E101:L101" si="79">E97+E100</f>
        <v>3087.58</v>
      </c>
      <c r="F101" s="266">
        <f t="shared" si="79"/>
        <v>3090.3290000000006</v>
      </c>
      <c r="G101" s="265">
        <f t="shared" si="79"/>
        <v>3549.0450000000001</v>
      </c>
      <c r="H101" s="266">
        <f t="shared" si="79"/>
        <v>3536.3340000000007</v>
      </c>
      <c r="I101" s="265">
        <f t="shared" si="79"/>
        <v>3699.509</v>
      </c>
      <c r="J101" s="266">
        <f t="shared" si="79"/>
        <v>3676.1410000000005</v>
      </c>
      <c r="K101" s="265">
        <f t="shared" si="79"/>
        <v>4021.7650000000003</v>
      </c>
      <c r="L101" s="429">
        <f t="shared" si="79"/>
        <v>3932.15</v>
      </c>
      <c r="M101" s="265">
        <f t="shared" ref="M101:N101" si="80">M97+M100</f>
        <v>3919.1140000000005</v>
      </c>
      <c r="N101" s="266">
        <f t="shared" si="80"/>
        <v>3816.99</v>
      </c>
    </row>
    <row r="102" spans="2:15" x14ac:dyDescent="0.3">
      <c r="B102" s="743"/>
      <c r="C102" s="237" t="s">
        <v>2359</v>
      </c>
      <c r="D102" s="242" t="s">
        <v>2360</v>
      </c>
      <c r="E102" s="267">
        <f t="shared" ref="E102:L102" si="81">E21+E31+E41+E51+E61+E71+E81+E91</f>
        <v>733.66800000000001</v>
      </c>
      <c r="F102" s="268">
        <f t="shared" si="81"/>
        <v>997.16600000000005</v>
      </c>
      <c r="G102" s="267">
        <f t="shared" si="81"/>
        <v>689.52399999999989</v>
      </c>
      <c r="H102" s="268">
        <f t="shared" si="81"/>
        <v>942.09800000000018</v>
      </c>
      <c r="I102" s="267">
        <f t="shared" si="81"/>
        <v>772.89099999999985</v>
      </c>
      <c r="J102" s="268">
        <f t="shared" si="81"/>
        <v>1010.1619999999999</v>
      </c>
      <c r="K102" s="267">
        <f t="shared" si="81"/>
        <v>946.65199999999993</v>
      </c>
      <c r="L102" s="430">
        <f t="shared" si="81"/>
        <v>1044.3389999999999</v>
      </c>
      <c r="M102" s="267">
        <f t="shared" ref="M102:N102" si="82">M21+M31+M41+M51+M61+M71+M81+M91</f>
        <v>1127.2209999999998</v>
      </c>
      <c r="N102" s="268">
        <f t="shared" si="82"/>
        <v>1221.6310000000001</v>
      </c>
    </row>
    <row r="103" spans="2:15" x14ac:dyDescent="0.3">
      <c r="B103" s="743"/>
      <c r="C103" s="237"/>
      <c r="D103" s="239" t="s">
        <v>2361</v>
      </c>
      <c r="E103" s="269">
        <f t="shared" ref="E103:L103" si="83">E22+E32+E42+E52+E62+E72+E82+E92</f>
        <v>30146.755000000005</v>
      </c>
      <c r="F103" s="270">
        <f t="shared" si="83"/>
        <v>30532.991999999998</v>
      </c>
      <c r="G103" s="269">
        <f t="shared" si="83"/>
        <v>29678.995000000003</v>
      </c>
      <c r="H103" s="270">
        <f t="shared" si="83"/>
        <v>29715.522000000004</v>
      </c>
      <c r="I103" s="269">
        <f t="shared" si="83"/>
        <v>29278.022000000004</v>
      </c>
      <c r="J103" s="270">
        <f t="shared" si="83"/>
        <v>29415.877999999997</v>
      </c>
      <c r="K103" s="269">
        <f t="shared" si="83"/>
        <v>28650.416000000005</v>
      </c>
      <c r="L103" s="431">
        <f t="shared" si="83"/>
        <v>28813.947000000004</v>
      </c>
      <c r="M103" s="269">
        <f t="shared" ref="M103:N103" si="84">M22+M32+M42+M52+M62+M72+M82+M92</f>
        <v>27850.597000000005</v>
      </c>
      <c r="N103" s="270">
        <f t="shared" si="84"/>
        <v>27967.965000000004</v>
      </c>
    </row>
    <row r="104" spans="2:15" x14ac:dyDescent="0.3">
      <c r="B104" s="744"/>
      <c r="C104" s="240" t="s">
        <v>2362</v>
      </c>
      <c r="D104" s="241"/>
      <c r="E104" s="265">
        <f t="shared" ref="E104:L104" si="85">SUM(E102:E103)</f>
        <v>30880.423000000006</v>
      </c>
      <c r="F104" s="266">
        <f t="shared" si="85"/>
        <v>31530.157999999999</v>
      </c>
      <c r="G104" s="265">
        <f t="shared" si="85"/>
        <v>30368.519000000004</v>
      </c>
      <c r="H104" s="266">
        <f t="shared" si="85"/>
        <v>30657.620000000006</v>
      </c>
      <c r="I104" s="265">
        <f t="shared" si="85"/>
        <v>30050.913000000004</v>
      </c>
      <c r="J104" s="266">
        <f t="shared" si="85"/>
        <v>30426.039999999997</v>
      </c>
      <c r="K104" s="265">
        <f t="shared" si="85"/>
        <v>29597.068000000003</v>
      </c>
      <c r="L104" s="429">
        <f t="shared" si="85"/>
        <v>29858.286000000004</v>
      </c>
      <c r="M104" s="265">
        <f t="shared" ref="M104:N104" si="86">SUM(M102:M103)</f>
        <v>28977.818000000007</v>
      </c>
      <c r="N104" s="266">
        <f t="shared" si="86"/>
        <v>29189.596000000005</v>
      </c>
    </row>
    <row r="105" spans="2:15" x14ac:dyDescent="0.3">
      <c r="B105" s="249" t="s">
        <v>2373</v>
      </c>
      <c r="C105" s="250"/>
      <c r="D105" s="251"/>
      <c r="E105" s="271">
        <f t="shared" ref="E105:L105" si="87">E101+E104</f>
        <v>33968.003000000004</v>
      </c>
      <c r="F105" s="272">
        <f t="shared" si="87"/>
        <v>34620.487000000001</v>
      </c>
      <c r="G105" s="271">
        <f t="shared" si="87"/>
        <v>33917.564000000006</v>
      </c>
      <c r="H105" s="272">
        <f t="shared" si="87"/>
        <v>34193.954000000005</v>
      </c>
      <c r="I105" s="271">
        <f t="shared" si="87"/>
        <v>33750.422000000006</v>
      </c>
      <c r="J105" s="272">
        <f t="shared" si="87"/>
        <v>34102.180999999997</v>
      </c>
      <c r="K105" s="271">
        <f t="shared" si="87"/>
        <v>33618.833000000006</v>
      </c>
      <c r="L105" s="432">
        <f t="shared" si="87"/>
        <v>33790.436000000002</v>
      </c>
      <c r="M105" s="271">
        <f t="shared" ref="M105:N105" si="88">M101+M104</f>
        <v>32896.932000000008</v>
      </c>
      <c r="N105" s="272">
        <f t="shared" si="88"/>
        <v>33006.586000000003</v>
      </c>
    </row>
    <row r="106" spans="2:15" x14ac:dyDescent="0.3">
      <c r="B106" s="252"/>
      <c r="C106" s="253"/>
      <c r="D106" s="254"/>
      <c r="E106" s="255"/>
      <c r="F106" s="255"/>
      <c r="G106" s="255"/>
      <c r="H106" s="255"/>
      <c r="I106" s="255"/>
      <c r="J106" s="255"/>
      <c r="K106" s="255"/>
      <c r="L106" s="255"/>
      <c r="M106" s="255"/>
      <c r="N106" s="600"/>
    </row>
    <row r="107" spans="2:15" ht="15" thickBot="1" x14ac:dyDescent="0.35">
      <c r="B107" s="730" t="s">
        <v>2374</v>
      </c>
      <c r="C107" s="731"/>
      <c r="D107" s="732"/>
      <c r="E107" s="276">
        <v>1428</v>
      </c>
      <c r="F107" s="277">
        <v>1016.9999999999999</v>
      </c>
      <c r="G107" s="276">
        <v>1124.6000000000001</v>
      </c>
      <c r="H107" s="277">
        <v>1124.6000000000001</v>
      </c>
      <c r="I107" s="276">
        <v>1305.4870000000003</v>
      </c>
      <c r="J107" s="277">
        <v>1232.4870000000003</v>
      </c>
      <c r="K107" s="276">
        <v>1187.69</v>
      </c>
      <c r="L107" s="434">
        <v>1142.69</v>
      </c>
      <c r="M107" s="276">
        <v>1058.7199999999998</v>
      </c>
      <c r="N107" s="277">
        <v>1058.7199999999998</v>
      </c>
      <c r="O107" s="60"/>
    </row>
    <row r="108" spans="2:15" ht="15" thickTop="1" x14ac:dyDescent="0.3">
      <c r="B108" s="256" t="s">
        <v>2375</v>
      </c>
      <c r="C108" s="257"/>
      <c r="D108" s="258"/>
      <c r="E108" s="278">
        <f t="shared" ref="E108:N108" si="89">E105+E107</f>
        <v>35396.003000000004</v>
      </c>
      <c r="F108" s="279">
        <f>F105+F107</f>
        <v>35637.487000000001</v>
      </c>
      <c r="G108" s="278">
        <f>G105+G107</f>
        <v>35042.164000000004</v>
      </c>
      <c r="H108" s="280">
        <f t="shared" si="89"/>
        <v>35318.554000000004</v>
      </c>
      <c r="I108" s="280">
        <f t="shared" si="89"/>
        <v>35055.909000000007</v>
      </c>
      <c r="J108" s="280">
        <f t="shared" si="89"/>
        <v>35334.667999999998</v>
      </c>
      <c r="K108" s="280">
        <f t="shared" si="89"/>
        <v>34806.523000000008</v>
      </c>
      <c r="L108" s="435">
        <f t="shared" si="89"/>
        <v>34933.126000000004</v>
      </c>
      <c r="M108" s="280">
        <f t="shared" si="89"/>
        <v>33955.652000000009</v>
      </c>
      <c r="N108" s="280">
        <f t="shared" si="89"/>
        <v>34065.306000000004</v>
      </c>
    </row>
  </sheetData>
  <mergeCells count="13">
    <mergeCell ref="C10:E10"/>
    <mergeCell ref="F10:H10"/>
    <mergeCell ref="M13:N13"/>
    <mergeCell ref="B107:D107"/>
    <mergeCell ref="E12:N12"/>
    <mergeCell ref="E13:F13"/>
    <mergeCell ref="G13:H13"/>
    <mergeCell ref="I13:J13"/>
    <mergeCell ref="K13:L13"/>
    <mergeCell ref="B12:B14"/>
    <mergeCell ref="C12:C14"/>
    <mergeCell ref="D12:D14"/>
    <mergeCell ref="B96:B104"/>
  </mergeCells>
  <hyperlinks>
    <hyperlink ref="C10" r:id="rId1" display="https://www.iso-ne.com/marketrule1"/>
    <hyperlink ref="F10" r:id="rId2" display="https://www.iso-ne.com/static-assets/documents/2018/01/er18-619-000_caspr_filing.pdf"/>
  </hyperlinks>
  <pageMargins left="0.45" right="0.45" top="0.5" bottom="0.5" header="0.3" footer="0.3"/>
  <pageSetup orientation="landscape" useFirstPageNumber="1" r:id="rId3"/>
  <headerFooter>
    <oddFooter>&amp;L&amp;10CELT Report - May 2020&amp;C&amp;10 4.1.&amp;P&amp;R&amp;10ISO New England Inc</oddFooter>
  </headerFooter>
  <rowBreaks count="3" manualBreakCount="3">
    <brk id="34" max="16383" man="1"/>
    <brk id="64" max="16383" man="1"/>
    <brk id="94" max="16383" man="1"/>
  </rowBreaks>
  <ignoredErrors>
    <ignoredError sqref="M97:N97 E97:L97" formula="1"/>
  </ignoredErrors>
  <drawing r:id="rId4"/>
  <legacyDrawing r:id="rId5"/>
  <oleObjects>
    <mc:AlternateContent xmlns:mc="http://schemas.openxmlformats.org/markup-compatibility/2006">
      <mc:Choice Requires="x14">
        <oleObject progId="Word.Document.12" shapeId="41992" r:id="rId6">
          <objectPr defaultSize="0" r:id="rId7">
            <anchor moveWithCells="1">
              <from>
                <xdr:col>1</xdr:col>
                <xdr:colOff>7620</xdr:colOff>
                <xdr:row>0</xdr:row>
                <xdr:rowOff>0</xdr:rowOff>
              </from>
              <to>
                <xdr:col>13</xdr:col>
                <xdr:colOff>281940</xdr:colOff>
                <xdr:row>8</xdr:row>
                <xdr:rowOff>91440</xdr:rowOff>
              </to>
            </anchor>
          </objectPr>
        </oleObject>
      </mc:Choice>
      <mc:Fallback>
        <oleObject progId="Word.Document.12" shapeId="41992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defaultRowHeight="14.4" x14ac:dyDescent="0.3"/>
  <sheetData>
    <row r="1" spans="1:1" x14ac:dyDescent="0.3">
      <c r="A1" s="355"/>
    </row>
  </sheetData>
  <pageMargins left="0.7" right="0.7" top="0.75" bottom="0.75" header="0.3" footer="0.3"/>
  <pageSetup orientation="landscape" r:id="rId1"/>
  <headerFooter>
    <oddFooter>&amp;L&amp;10CELT Report - May 2020&amp;R&amp;10ISO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26" r:id="rId4">
          <objectPr defaultSize="0" r:id="rId5">
            <anchor moveWithCells="1">
              <from>
                <xdr:col>0</xdr:col>
                <xdr:colOff>175260</xdr:colOff>
                <xdr:row>1</xdr:row>
                <xdr:rowOff>15240</xdr:rowOff>
              </from>
              <to>
                <xdr:col>13</xdr:col>
                <xdr:colOff>274320</xdr:colOff>
                <xdr:row>32</xdr:row>
                <xdr:rowOff>152400</xdr:rowOff>
              </to>
            </anchor>
          </objectPr>
        </oleObject>
      </mc:Choice>
      <mc:Fallback>
        <oleObject progId="Word.Document.12" shapeId="26626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F32"/>
  <sheetViews>
    <sheetView workbookViewId="0"/>
  </sheetViews>
  <sheetFormatPr defaultRowHeight="14.4" x14ac:dyDescent="0.3"/>
  <cols>
    <col min="1" max="1" width="3" customWidth="1"/>
    <col min="2" max="2" width="17.5546875" customWidth="1"/>
    <col min="3" max="3" width="23.5546875" bestFit="1" customWidth="1"/>
    <col min="4" max="4" width="15.77734375" customWidth="1"/>
    <col min="5" max="6" width="16.21875" customWidth="1"/>
  </cols>
  <sheetData>
    <row r="7" spans="1:6" x14ac:dyDescent="0.3">
      <c r="B7" s="543" t="s">
        <v>3452</v>
      </c>
      <c r="C7" s="537" t="s">
        <v>3460</v>
      </c>
      <c r="D7" s="537"/>
      <c r="E7" s="537"/>
    </row>
    <row r="8" spans="1:6" x14ac:dyDescent="0.3">
      <c r="B8" s="482"/>
      <c r="C8" s="537" t="s">
        <v>3461</v>
      </c>
    </row>
    <row r="9" spans="1:6" x14ac:dyDescent="0.3">
      <c r="C9" s="452"/>
    </row>
    <row r="10" spans="1:6" x14ac:dyDescent="0.3">
      <c r="A10" s="7"/>
    </row>
    <row r="11" spans="1:6" ht="36" customHeight="1" x14ac:dyDescent="0.3">
      <c r="B11" s="283" t="s">
        <v>2378</v>
      </c>
      <c r="C11" s="281" t="s">
        <v>2348</v>
      </c>
      <c r="D11" s="281" t="s">
        <v>2379</v>
      </c>
      <c r="E11" s="281" t="s">
        <v>2380</v>
      </c>
      <c r="F11" s="282" t="s">
        <v>2875</v>
      </c>
    </row>
    <row r="12" spans="1:6" x14ac:dyDescent="0.3">
      <c r="B12" s="745" t="s">
        <v>3340</v>
      </c>
      <c r="C12" s="284" t="s">
        <v>4181</v>
      </c>
      <c r="D12" s="287">
        <v>0</v>
      </c>
      <c r="E12" s="298"/>
      <c r="F12" s="299"/>
    </row>
    <row r="13" spans="1:6" x14ac:dyDescent="0.3">
      <c r="B13" s="746"/>
      <c r="C13" s="285" t="s">
        <v>2381</v>
      </c>
      <c r="D13" s="288">
        <v>16.251000000000001</v>
      </c>
      <c r="E13" s="300"/>
      <c r="F13" s="301"/>
    </row>
    <row r="14" spans="1:6" x14ac:dyDescent="0.3">
      <c r="B14" s="747"/>
      <c r="C14" s="286" t="s">
        <v>2327</v>
      </c>
      <c r="D14" s="289">
        <v>16.251000000000001</v>
      </c>
      <c r="E14" s="289">
        <v>200</v>
      </c>
      <c r="F14" s="290">
        <v>200</v>
      </c>
    </row>
    <row r="15" spans="1:6" x14ac:dyDescent="0.3">
      <c r="B15" s="748" t="s">
        <v>3341</v>
      </c>
      <c r="C15" s="291" t="s">
        <v>4181</v>
      </c>
      <c r="D15" s="292">
        <v>0.29299999999999998</v>
      </c>
      <c r="E15" s="302"/>
      <c r="F15" s="303"/>
    </row>
    <row r="16" spans="1:6" x14ac:dyDescent="0.3">
      <c r="B16" s="749"/>
      <c r="C16" s="293" t="s">
        <v>2381</v>
      </c>
      <c r="D16" s="294">
        <v>55.643000000000001</v>
      </c>
      <c r="E16" s="304"/>
      <c r="F16" s="305"/>
    </row>
    <row r="17" spans="2:6" x14ac:dyDescent="0.3">
      <c r="B17" s="750"/>
      <c r="C17" s="295" t="s">
        <v>2327</v>
      </c>
      <c r="D17" s="296">
        <v>55.936</v>
      </c>
      <c r="E17" s="296">
        <v>400</v>
      </c>
      <c r="F17" s="297">
        <v>383.74900000000002</v>
      </c>
    </row>
    <row r="18" spans="2:6" x14ac:dyDescent="0.3">
      <c r="B18" s="745" t="s">
        <v>3342</v>
      </c>
      <c r="C18" s="284" t="s">
        <v>4181</v>
      </c>
      <c r="D18" s="287">
        <v>19.413</v>
      </c>
      <c r="E18" s="298"/>
      <c r="F18" s="299"/>
    </row>
    <row r="19" spans="2:6" x14ac:dyDescent="0.3">
      <c r="B19" s="746"/>
      <c r="C19" s="285" t="s">
        <v>2381</v>
      </c>
      <c r="D19" s="288">
        <v>11.087</v>
      </c>
      <c r="E19" s="300"/>
      <c r="F19" s="301"/>
    </row>
    <row r="20" spans="2:6" x14ac:dyDescent="0.3">
      <c r="B20" s="747"/>
      <c r="C20" s="286" t="s">
        <v>2327</v>
      </c>
      <c r="D20" s="289">
        <v>30.5</v>
      </c>
      <c r="E20" s="289">
        <v>600</v>
      </c>
      <c r="F20" s="290">
        <v>527.81299999999999</v>
      </c>
    </row>
    <row r="21" spans="2:6" x14ac:dyDescent="0.3">
      <c r="B21" s="748" t="s">
        <v>3343</v>
      </c>
      <c r="C21" s="291" t="s">
        <v>4181</v>
      </c>
      <c r="D21" s="292">
        <v>3.91</v>
      </c>
      <c r="E21" s="302"/>
      <c r="F21" s="303"/>
    </row>
    <row r="22" spans="2:6" x14ac:dyDescent="0.3">
      <c r="B22" s="749"/>
      <c r="C22" s="293" t="s">
        <v>2381</v>
      </c>
      <c r="D22" s="294">
        <v>28.893000000000001</v>
      </c>
      <c r="E22" s="304"/>
      <c r="F22" s="305"/>
    </row>
    <row r="23" spans="2:6" x14ac:dyDescent="0.3">
      <c r="B23" s="750"/>
      <c r="C23" s="295" t="s">
        <v>2327</v>
      </c>
      <c r="D23" s="296">
        <v>32.802999999999997</v>
      </c>
      <c r="E23" s="296">
        <v>600</v>
      </c>
      <c r="F23" s="297">
        <v>513.56399999999996</v>
      </c>
    </row>
    <row r="24" spans="2:6" x14ac:dyDescent="0.3">
      <c r="B24" s="745" t="s">
        <v>3344</v>
      </c>
      <c r="C24" s="284" t="s">
        <v>4181</v>
      </c>
      <c r="D24" s="287">
        <v>89.108999999999995</v>
      </c>
      <c r="E24" s="298"/>
      <c r="F24" s="299"/>
    </row>
    <row r="25" spans="2:6" x14ac:dyDescent="0.3">
      <c r="B25" s="746"/>
      <c r="C25" s="285" t="s">
        <v>2381</v>
      </c>
      <c r="D25" s="288">
        <v>56.232999999999997</v>
      </c>
      <c r="E25" s="300"/>
      <c r="F25" s="301"/>
    </row>
    <row r="26" spans="2:6" x14ac:dyDescent="0.3">
      <c r="B26" s="747"/>
      <c r="C26" s="286" t="s">
        <v>2327</v>
      </c>
      <c r="D26" s="289">
        <v>145.34200000000001</v>
      </c>
      <c r="E26" s="289">
        <v>514</v>
      </c>
      <c r="F26" s="290">
        <v>481.197</v>
      </c>
    </row>
    <row r="27" spans="2:6" x14ac:dyDescent="0.3">
      <c r="B27" s="748" t="s">
        <v>3345</v>
      </c>
      <c r="C27" s="291" t="s">
        <v>4181</v>
      </c>
      <c r="D27" s="292">
        <v>2.9580000000000002</v>
      </c>
      <c r="E27" s="302"/>
      <c r="F27" s="303"/>
    </row>
    <row r="28" spans="2:6" x14ac:dyDescent="0.3">
      <c r="B28" s="749"/>
      <c r="C28" s="293" t="s">
        <v>2381</v>
      </c>
      <c r="D28" s="294">
        <v>314.02800000000002</v>
      </c>
      <c r="E28" s="304"/>
      <c r="F28" s="305"/>
    </row>
    <row r="29" spans="2:6" x14ac:dyDescent="0.3">
      <c r="B29" s="750"/>
      <c r="C29" s="295" t="s">
        <v>2327</v>
      </c>
      <c r="D29" s="296">
        <v>316.98599999999999</v>
      </c>
      <c r="E29" s="296">
        <v>514</v>
      </c>
      <c r="F29" s="297">
        <v>335.85500000000002</v>
      </c>
    </row>
    <row r="30" spans="2:6" x14ac:dyDescent="0.3">
      <c r="B30" s="745" t="s">
        <v>3346</v>
      </c>
      <c r="C30" s="284" t="s">
        <v>4181</v>
      </c>
      <c r="D30" s="287" t="s">
        <v>2382</v>
      </c>
      <c r="E30" s="298"/>
      <c r="F30" s="299"/>
    </row>
    <row r="31" spans="2:6" x14ac:dyDescent="0.3">
      <c r="B31" s="746"/>
      <c r="C31" s="285" t="s">
        <v>2381</v>
      </c>
      <c r="D31" s="288" t="s">
        <v>2382</v>
      </c>
      <c r="E31" s="300"/>
      <c r="F31" s="301"/>
    </row>
    <row r="32" spans="2:6" x14ac:dyDescent="0.3">
      <c r="B32" s="747"/>
      <c r="C32" s="286" t="s">
        <v>2327</v>
      </c>
      <c r="D32" s="289" t="s">
        <v>2382</v>
      </c>
      <c r="E32" s="289">
        <v>514</v>
      </c>
      <c r="F32" s="290">
        <v>18.869</v>
      </c>
    </row>
  </sheetData>
  <mergeCells count="7">
    <mergeCell ref="B30:B32"/>
    <mergeCell ref="B27:B29"/>
    <mergeCell ref="B12:B14"/>
    <mergeCell ref="B15:B17"/>
    <mergeCell ref="B18:B20"/>
    <mergeCell ref="B21:B23"/>
    <mergeCell ref="B24:B26"/>
  </mergeCells>
  <hyperlinks>
    <hyperlink ref="C7" r:id="rId1" display="https://www.iso-ne.com/marketrule1"/>
    <hyperlink ref="C8" r:id="rId2" display="https://www.iso-ne.com/static-assets/documents/2018/01/er18-619-000_caspr_filing.pdf"/>
  </hyperlinks>
  <pageMargins left="0.45" right="0.45" top="0.5" bottom="0.5" header="0.3" footer="0.3"/>
  <pageSetup orientation="landscape" useFirstPageNumber="1" r:id="rId3"/>
  <headerFooter>
    <oddFooter>&amp;L&amp;10CELT Report - May 2020&amp;C&amp;10 4.2.&amp;P&amp;R&amp;10ISO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3012" r:id="rId6">
          <objectPr defaultSize="0" autoPict="0" r:id="rId7">
            <anchor moveWithCells="1">
              <from>
                <xdr:col>0</xdr:col>
                <xdr:colOff>205740</xdr:colOff>
                <xdr:row>0</xdr:row>
                <xdr:rowOff>30480</xdr:rowOff>
              </from>
              <to>
                <xdr:col>9</xdr:col>
                <xdr:colOff>525780</xdr:colOff>
                <xdr:row>4</xdr:row>
                <xdr:rowOff>175260</xdr:rowOff>
              </to>
            </anchor>
          </objectPr>
        </oleObject>
      </mc:Choice>
      <mc:Fallback>
        <oleObject progId="Word.Document.12" shapeId="43012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2:S1316"/>
  <sheetViews>
    <sheetView zoomScaleNormal="100" workbookViewId="0"/>
  </sheetViews>
  <sheetFormatPr defaultRowHeight="14.4" x14ac:dyDescent="0.3"/>
  <cols>
    <col min="1" max="1" width="1.6640625" customWidth="1"/>
    <col min="2" max="2" width="7.88671875" style="389" customWidth="1"/>
    <col min="3" max="3" width="45" style="389" customWidth="1"/>
    <col min="4" max="4" width="9.77734375" style="389" customWidth="1"/>
    <col min="5" max="5" width="9.21875" style="389" customWidth="1"/>
    <col min="6" max="6" width="10" style="389" customWidth="1"/>
    <col min="7" max="7" width="34.21875" style="389" customWidth="1"/>
    <col min="8" max="8" width="24.44140625" style="389" customWidth="1"/>
    <col min="9" max="9" width="6.21875" style="389" customWidth="1"/>
    <col min="10" max="10" width="12.21875" style="389" customWidth="1"/>
    <col min="11" max="11" width="20.44140625" style="389" customWidth="1"/>
    <col min="12" max="12" width="4.33203125" style="389" customWidth="1"/>
    <col min="13" max="13" width="8.21875" style="389" customWidth="1"/>
    <col min="14" max="14" width="15.109375" style="389" customWidth="1"/>
    <col min="15" max="15" width="7" style="389" customWidth="1"/>
    <col min="16" max="16" width="6.77734375" style="389" customWidth="1"/>
    <col min="17" max="18" width="7" style="389" customWidth="1"/>
    <col min="19" max="19" width="6.77734375" style="389" customWidth="1"/>
  </cols>
  <sheetData>
    <row r="12" spans="1:19" s="536" customFormat="1" ht="13.8" x14ac:dyDescent="0.3">
      <c r="A12" s="539"/>
      <c r="B12" s="543" t="s">
        <v>3455</v>
      </c>
      <c r="C12" s="537" t="s">
        <v>3445</v>
      </c>
      <c r="D12" s="685" t="s">
        <v>3440</v>
      </c>
      <c r="E12" s="685"/>
      <c r="F12" s="685"/>
      <c r="G12" s="663" t="s">
        <v>3446</v>
      </c>
    </row>
    <row r="14" spans="1:19" ht="24" x14ac:dyDescent="0.3">
      <c r="B14" s="390" t="s">
        <v>2144</v>
      </c>
      <c r="C14" s="391" t="s">
        <v>2383</v>
      </c>
      <c r="D14" s="391" t="s">
        <v>2384</v>
      </c>
      <c r="E14" s="391" t="s">
        <v>2360</v>
      </c>
      <c r="F14" s="391" t="s">
        <v>4157</v>
      </c>
      <c r="G14" s="391" t="s">
        <v>2385</v>
      </c>
      <c r="H14" s="391" t="s">
        <v>2386</v>
      </c>
      <c r="I14" s="391" t="s">
        <v>2387</v>
      </c>
      <c r="J14" s="391" t="s">
        <v>2388</v>
      </c>
      <c r="K14" s="391" t="s">
        <v>2389</v>
      </c>
      <c r="L14" s="391" t="s">
        <v>2148</v>
      </c>
      <c r="M14" s="391" t="s">
        <v>2390</v>
      </c>
      <c r="N14" s="391" t="s">
        <v>2391</v>
      </c>
      <c r="O14" s="391" t="s">
        <v>2392</v>
      </c>
      <c r="P14" s="391" t="s">
        <v>2393</v>
      </c>
      <c r="Q14" s="391" t="s">
        <v>2394</v>
      </c>
      <c r="R14" s="391" t="s">
        <v>2395</v>
      </c>
      <c r="S14" s="391" t="s">
        <v>2396</v>
      </c>
    </row>
    <row r="15" spans="1:19" ht="24.6" x14ac:dyDescent="0.3">
      <c r="B15" s="392">
        <v>253</v>
      </c>
      <c r="C15" s="393" t="s">
        <v>79</v>
      </c>
      <c r="D15" s="393" t="s">
        <v>2381</v>
      </c>
      <c r="E15" s="393" t="s">
        <v>2556</v>
      </c>
      <c r="F15" s="394" t="s">
        <v>80</v>
      </c>
      <c r="G15" s="395" t="s">
        <v>2557</v>
      </c>
      <c r="H15" s="393"/>
      <c r="I15" s="393"/>
      <c r="J15" s="393" t="s">
        <v>3322</v>
      </c>
      <c r="K15" s="393"/>
      <c r="L15" s="396" t="s">
        <v>83</v>
      </c>
      <c r="M15" s="396" t="s">
        <v>83</v>
      </c>
      <c r="N15" s="393"/>
      <c r="O15" s="396" t="s">
        <v>2400</v>
      </c>
      <c r="P15" s="397">
        <v>0.69799999999999995</v>
      </c>
      <c r="Q15" s="397">
        <v>0.70799999999999996</v>
      </c>
      <c r="R15" s="397">
        <v>0.69799999999999995</v>
      </c>
      <c r="S15" s="398">
        <v>0.70799999999999996</v>
      </c>
    </row>
    <row r="16" spans="1:19" ht="24.6" x14ac:dyDescent="0.3">
      <c r="B16" s="399">
        <v>321</v>
      </c>
      <c r="C16" s="400" t="s">
        <v>87</v>
      </c>
      <c r="D16" s="400" t="s">
        <v>2381</v>
      </c>
      <c r="E16" s="400" t="s">
        <v>2558</v>
      </c>
      <c r="F16" s="401" t="s">
        <v>88</v>
      </c>
      <c r="G16" s="402" t="s">
        <v>2559</v>
      </c>
      <c r="H16" s="400"/>
      <c r="I16" s="400"/>
      <c r="J16" s="400" t="s">
        <v>3323</v>
      </c>
      <c r="K16" s="400"/>
      <c r="L16" s="403" t="s">
        <v>92</v>
      </c>
      <c r="M16" s="403" t="s">
        <v>92</v>
      </c>
      <c r="N16" s="400"/>
      <c r="O16" s="403" t="s">
        <v>2400</v>
      </c>
      <c r="P16" s="404">
        <v>157</v>
      </c>
      <c r="Q16" s="404">
        <v>170</v>
      </c>
      <c r="R16" s="404">
        <v>157</v>
      </c>
      <c r="S16" s="405">
        <v>157</v>
      </c>
    </row>
    <row r="17" spans="2:19" ht="24.6" x14ac:dyDescent="0.3">
      <c r="B17" s="399">
        <v>322</v>
      </c>
      <c r="C17" s="400" t="s">
        <v>96</v>
      </c>
      <c r="D17" s="400" t="s">
        <v>2381</v>
      </c>
      <c r="E17" s="400" t="s">
        <v>2558</v>
      </c>
      <c r="F17" s="401" t="s">
        <v>88</v>
      </c>
      <c r="G17" s="402" t="s">
        <v>2559</v>
      </c>
      <c r="H17" s="400"/>
      <c r="I17" s="400"/>
      <c r="J17" s="400" t="s">
        <v>3323</v>
      </c>
      <c r="K17" s="400"/>
      <c r="L17" s="403" t="s">
        <v>92</v>
      </c>
      <c r="M17" s="403" t="s">
        <v>92</v>
      </c>
      <c r="N17" s="400"/>
      <c r="O17" s="403" t="s">
        <v>2400</v>
      </c>
      <c r="P17" s="404">
        <v>157</v>
      </c>
      <c r="Q17" s="404">
        <v>170</v>
      </c>
      <c r="R17" s="404">
        <v>157</v>
      </c>
      <c r="S17" s="405">
        <v>157</v>
      </c>
    </row>
    <row r="18" spans="2:19" ht="24.6" x14ac:dyDescent="0.3">
      <c r="B18" s="399">
        <v>323</v>
      </c>
      <c r="C18" s="400" t="s">
        <v>98</v>
      </c>
      <c r="D18" s="400" t="s">
        <v>2381</v>
      </c>
      <c r="E18" s="400" t="s">
        <v>2558</v>
      </c>
      <c r="F18" s="401" t="s">
        <v>88</v>
      </c>
      <c r="G18" s="402" t="s">
        <v>2559</v>
      </c>
      <c r="H18" s="400"/>
      <c r="I18" s="400"/>
      <c r="J18" s="400" t="s">
        <v>3323</v>
      </c>
      <c r="K18" s="400"/>
      <c r="L18" s="403" t="s">
        <v>92</v>
      </c>
      <c r="M18" s="403" t="s">
        <v>92</v>
      </c>
      <c r="N18" s="400"/>
      <c r="O18" s="403" t="s">
        <v>2400</v>
      </c>
      <c r="P18" s="404">
        <v>154</v>
      </c>
      <c r="Q18" s="404">
        <v>169</v>
      </c>
      <c r="R18" s="404">
        <v>154</v>
      </c>
      <c r="S18" s="405">
        <v>154</v>
      </c>
    </row>
    <row r="19" spans="2:19" x14ac:dyDescent="0.3">
      <c r="B19" s="399">
        <v>324</v>
      </c>
      <c r="C19" s="400" t="s">
        <v>99</v>
      </c>
      <c r="D19" s="400" t="s">
        <v>2381</v>
      </c>
      <c r="E19" s="400" t="s">
        <v>2558</v>
      </c>
      <c r="F19" s="401" t="s">
        <v>88</v>
      </c>
      <c r="G19" s="402" t="s">
        <v>2559</v>
      </c>
      <c r="H19" s="400"/>
      <c r="I19" s="400"/>
      <c r="J19" s="400" t="s">
        <v>3324</v>
      </c>
      <c r="K19" s="400"/>
      <c r="L19" s="403" t="s">
        <v>101</v>
      </c>
      <c r="M19" s="403" t="s">
        <v>101</v>
      </c>
      <c r="N19" s="400"/>
      <c r="O19" s="403" t="s">
        <v>2400</v>
      </c>
      <c r="P19" s="404">
        <v>51.454000000000001</v>
      </c>
      <c r="Q19" s="404">
        <v>61.334000000000003</v>
      </c>
      <c r="R19" s="404">
        <v>0</v>
      </c>
      <c r="S19" s="405">
        <v>0</v>
      </c>
    </row>
    <row r="20" spans="2:19" x14ac:dyDescent="0.3">
      <c r="B20" s="399">
        <v>326</v>
      </c>
      <c r="C20" s="400" t="s">
        <v>104</v>
      </c>
      <c r="D20" s="400" t="s">
        <v>2381</v>
      </c>
      <c r="E20" s="400" t="s">
        <v>2558</v>
      </c>
      <c r="F20" s="401" t="s">
        <v>88</v>
      </c>
      <c r="G20" s="402" t="s">
        <v>2559</v>
      </c>
      <c r="H20" s="400"/>
      <c r="I20" s="400"/>
      <c r="J20" s="400" t="s">
        <v>3324</v>
      </c>
      <c r="K20" s="400"/>
      <c r="L20" s="403" t="s">
        <v>105</v>
      </c>
      <c r="M20" s="403" t="s">
        <v>107</v>
      </c>
      <c r="N20" s="400"/>
      <c r="O20" s="403" t="s">
        <v>2400</v>
      </c>
      <c r="P20" s="404">
        <v>145.45699999999999</v>
      </c>
      <c r="Q20" s="404">
        <v>182.982</v>
      </c>
      <c r="R20" s="404">
        <v>135.45699999999999</v>
      </c>
      <c r="S20" s="405">
        <v>135.45699999999999</v>
      </c>
    </row>
    <row r="21" spans="2:19" ht="24.6" x14ac:dyDescent="0.3">
      <c r="B21" s="399">
        <v>327</v>
      </c>
      <c r="C21" s="400" t="s">
        <v>109</v>
      </c>
      <c r="D21" s="400" t="s">
        <v>2381</v>
      </c>
      <c r="E21" s="400" t="s">
        <v>2556</v>
      </c>
      <c r="F21" s="401" t="s">
        <v>110</v>
      </c>
      <c r="G21" s="402" t="s">
        <v>2560</v>
      </c>
      <c r="H21" s="400"/>
      <c r="I21" s="400"/>
      <c r="J21" s="400" t="s">
        <v>3322</v>
      </c>
      <c r="K21" s="400"/>
      <c r="L21" s="403" t="s">
        <v>83</v>
      </c>
      <c r="M21" s="403" t="s">
        <v>83</v>
      </c>
      <c r="N21" s="400"/>
      <c r="O21" s="403" t="s">
        <v>2400</v>
      </c>
      <c r="P21" s="404">
        <v>4.7830000000000004</v>
      </c>
      <c r="Q21" s="404">
        <v>11.82</v>
      </c>
      <c r="R21" s="404">
        <v>1.181</v>
      </c>
      <c r="S21" s="405">
        <v>2.919</v>
      </c>
    </row>
    <row r="22" spans="2:19" x14ac:dyDescent="0.3">
      <c r="B22" s="399">
        <v>328</v>
      </c>
      <c r="C22" s="400" t="s">
        <v>2561</v>
      </c>
      <c r="D22" s="400" t="s">
        <v>2381</v>
      </c>
      <c r="E22" s="400" t="s">
        <v>2558</v>
      </c>
      <c r="F22" s="401" t="s">
        <v>115</v>
      </c>
      <c r="G22" s="402" t="s">
        <v>2560</v>
      </c>
      <c r="H22" s="400"/>
      <c r="I22" s="400"/>
      <c r="J22" s="400" t="s">
        <v>2494</v>
      </c>
      <c r="K22" s="400"/>
      <c r="L22" s="403" t="s">
        <v>117</v>
      </c>
      <c r="M22" s="403" t="s">
        <v>117</v>
      </c>
      <c r="N22" s="400"/>
      <c r="O22" s="403" t="s">
        <v>2400</v>
      </c>
      <c r="P22" s="404">
        <v>29.283999999999999</v>
      </c>
      <c r="Q22" s="404">
        <v>30.149000000000001</v>
      </c>
      <c r="R22" s="404">
        <v>29.283999999999999</v>
      </c>
      <c r="S22" s="405">
        <v>29.283999999999999</v>
      </c>
    </row>
    <row r="23" spans="2:19" ht="24.6" x14ac:dyDescent="0.3">
      <c r="B23" s="399">
        <v>330</v>
      </c>
      <c r="C23" s="400" t="s">
        <v>126</v>
      </c>
      <c r="D23" s="400" t="s">
        <v>2381</v>
      </c>
      <c r="E23" s="400" t="s">
        <v>2558</v>
      </c>
      <c r="F23" s="401" t="s">
        <v>127</v>
      </c>
      <c r="G23" s="402" t="s">
        <v>2560</v>
      </c>
      <c r="H23" s="400"/>
      <c r="I23" s="400"/>
      <c r="J23" s="400" t="s">
        <v>3322</v>
      </c>
      <c r="K23" s="400"/>
      <c r="L23" s="403" t="s">
        <v>83</v>
      </c>
      <c r="M23" s="403" t="s">
        <v>83</v>
      </c>
      <c r="N23" s="400"/>
      <c r="O23" s="403" t="s">
        <v>2400</v>
      </c>
      <c r="P23" s="404">
        <v>8.2899999999999991</v>
      </c>
      <c r="Q23" s="404">
        <v>8.9429999999999996</v>
      </c>
      <c r="R23" s="404">
        <v>3.6880000000000002</v>
      </c>
      <c r="S23" s="405">
        <v>3.6880000000000002</v>
      </c>
    </row>
    <row r="24" spans="2:19" x14ac:dyDescent="0.3">
      <c r="B24" s="399">
        <v>331</v>
      </c>
      <c r="C24" s="400" t="s">
        <v>130</v>
      </c>
      <c r="D24" s="400" t="s">
        <v>2381</v>
      </c>
      <c r="E24" s="400" t="s">
        <v>2558</v>
      </c>
      <c r="F24" s="401" t="s">
        <v>127</v>
      </c>
      <c r="G24" s="402" t="s">
        <v>2560</v>
      </c>
      <c r="H24" s="400"/>
      <c r="I24" s="400"/>
      <c r="J24" s="400" t="s">
        <v>2494</v>
      </c>
      <c r="K24" s="400"/>
      <c r="L24" s="403" t="s">
        <v>117</v>
      </c>
      <c r="M24" s="403" t="s">
        <v>117</v>
      </c>
      <c r="N24" s="400"/>
      <c r="O24" s="403" t="s">
        <v>2400</v>
      </c>
      <c r="P24" s="404">
        <v>6.6449999999999996</v>
      </c>
      <c r="Q24" s="404">
        <v>6.6449999999999996</v>
      </c>
      <c r="R24" s="404">
        <v>6.6449999999999996</v>
      </c>
      <c r="S24" s="405">
        <v>6.6449999999999996</v>
      </c>
    </row>
    <row r="25" spans="2:19" ht="24.6" x14ac:dyDescent="0.3">
      <c r="B25" s="399">
        <v>335</v>
      </c>
      <c r="C25" s="400" t="s">
        <v>133</v>
      </c>
      <c r="D25" s="400" t="s">
        <v>2381</v>
      </c>
      <c r="E25" s="400" t="s">
        <v>2558</v>
      </c>
      <c r="F25" s="401" t="s">
        <v>127</v>
      </c>
      <c r="G25" s="402" t="s">
        <v>2560</v>
      </c>
      <c r="H25" s="400"/>
      <c r="I25" s="400"/>
      <c r="J25" s="400" t="s">
        <v>3322</v>
      </c>
      <c r="K25" s="400"/>
      <c r="L25" s="403" t="s">
        <v>83</v>
      </c>
      <c r="M25" s="403" t="s">
        <v>83</v>
      </c>
      <c r="N25" s="400"/>
      <c r="O25" s="403" t="s">
        <v>2400</v>
      </c>
      <c r="P25" s="404">
        <v>47.216000000000001</v>
      </c>
      <c r="Q25" s="404">
        <v>47.216000000000001</v>
      </c>
      <c r="R25" s="404">
        <v>47.216000000000001</v>
      </c>
      <c r="S25" s="405">
        <v>47.216000000000001</v>
      </c>
    </row>
    <row r="26" spans="2:19" ht="24.6" x14ac:dyDescent="0.3">
      <c r="B26" s="399">
        <v>336</v>
      </c>
      <c r="C26" s="400" t="s">
        <v>137</v>
      </c>
      <c r="D26" s="400" t="s">
        <v>2381</v>
      </c>
      <c r="E26" s="400" t="s">
        <v>2558</v>
      </c>
      <c r="F26" s="401" t="s">
        <v>121</v>
      </c>
      <c r="G26" s="402" t="s">
        <v>2563</v>
      </c>
      <c r="H26" s="400"/>
      <c r="I26" s="400"/>
      <c r="J26" s="400" t="s">
        <v>3322</v>
      </c>
      <c r="K26" s="400"/>
      <c r="L26" s="403" t="s">
        <v>123</v>
      </c>
      <c r="M26" s="403" t="s">
        <v>123</v>
      </c>
      <c r="N26" s="400"/>
      <c r="O26" s="403" t="s">
        <v>2400</v>
      </c>
      <c r="P26" s="404">
        <v>40.26</v>
      </c>
      <c r="Q26" s="404">
        <v>50.408999999999999</v>
      </c>
      <c r="R26" s="404">
        <v>40.26</v>
      </c>
      <c r="S26" s="405">
        <v>40.26</v>
      </c>
    </row>
    <row r="27" spans="2:19" x14ac:dyDescent="0.3">
      <c r="B27" s="399">
        <v>341</v>
      </c>
      <c r="C27" s="400" t="s">
        <v>152</v>
      </c>
      <c r="D27" s="400" t="s">
        <v>2381</v>
      </c>
      <c r="E27" s="400" t="s">
        <v>2558</v>
      </c>
      <c r="F27" s="401" t="s">
        <v>121</v>
      </c>
      <c r="G27" s="402" t="s">
        <v>2565</v>
      </c>
      <c r="H27" s="400"/>
      <c r="I27" s="400"/>
      <c r="J27" s="400" t="s">
        <v>3324</v>
      </c>
      <c r="K27" s="400"/>
      <c r="L27" s="403" t="s">
        <v>101</v>
      </c>
      <c r="M27" s="403" t="s">
        <v>101</v>
      </c>
      <c r="N27" s="400"/>
      <c r="O27" s="403" t="s">
        <v>2400</v>
      </c>
      <c r="P27" s="404">
        <v>17.024000000000001</v>
      </c>
      <c r="Q27" s="404">
        <v>21.815999999999999</v>
      </c>
      <c r="R27" s="404">
        <v>0</v>
      </c>
      <c r="S27" s="405">
        <v>0</v>
      </c>
    </row>
    <row r="28" spans="2:19" ht="24.6" x14ac:dyDescent="0.3">
      <c r="B28" s="399">
        <v>346</v>
      </c>
      <c r="C28" s="400" t="s">
        <v>159</v>
      </c>
      <c r="D28" s="400" t="s">
        <v>2381</v>
      </c>
      <c r="E28" s="400" t="s">
        <v>2556</v>
      </c>
      <c r="F28" s="401" t="s">
        <v>110</v>
      </c>
      <c r="G28" s="402" t="s">
        <v>2560</v>
      </c>
      <c r="H28" s="400"/>
      <c r="I28" s="400"/>
      <c r="J28" s="400" t="s">
        <v>3322</v>
      </c>
      <c r="K28" s="400"/>
      <c r="L28" s="403" t="s">
        <v>123</v>
      </c>
      <c r="M28" s="403" t="s">
        <v>123</v>
      </c>
      <c r="N28" s="400"/>
      <c r="O28" s="403" t="s">
        <v>2400</v>
      </c>
      <c r="P28" s="404">
        <v>0.68700000000000006</v>
      </c>
      <c r="Q28" s="404">
        <v>2.673</v>
      </c>
      <c r="R28" s="404">
        <v>0.68700000000000006</v>
      </c>
      <c r="S28" s="405">
        <v>2.673</v>
      </c>
    </row>
    <row r="29" spans="2:19" x14ac:dyDescent="0.3">
      <c r="B29" s="399">
        <v>348</v>
      </c>
      <c r="C29" s="400" t="s">
        <v>161</v>
      </c>
      <c r="D29" s="400" t="s">
        <v>2381</v>
      </c>
      <c r="E29" s="400" t="s">
        <v>2556</v>
      </c>
      <c r="F29" s="401" t="s">
        <v>110</v>
      </c>
      <c r="G29" s="402" t="s">
        <v>2560</v>
      </c>
      <c r="H29" s="400"/>
      <c r="I29" s="400"/>
      <c r="J29" s="400" t="s">
        <v>3324</v>
      </c>
      <c r="K29" s="400"/>
      <c r="L29" s="403" t="s">
        <v>105</v>
      </c>
      <c r="M29" s="403" t="s">
        <v>107</v>
      </c>
      <c r="N29" s="400"/>
      <c r="O29" s="403" t="s">
        <v>2400</v>
      </c>
      <c r="P29" s="404">
        <v>5.0570000000000004</v>
      </c>
      <c r="Q29" s="404">
        <v>10.882</v>
      </c>
      <c r="R29" s="404">
        <v>5.0570000000000004</v>
      </c>
      <c r="S29" s="405">
        <v>10.882</v>
      </c>
    </row>
    <row r="30" spans="2:19" x14ac:dyDescent="0.3">
      <c r="B30" s="399">
        <v>349</v>
      </c>
      <c r="C30" s="400" t="s">
        <v>165</v>
      </c>
      <c r="D30" s="400" t="s">
        <v>2381</v>
      </c>
      <c r="E30" s="400" t="s">
        <v>2558</v>
      </c>
      <c r="F30" s="401" t="s">
        <v>143</v>
      </c>
      <c r="G30" s="402" t="s">
        <v>2566</v>
      </c>
      <c r="H30" s="400"/>
      <c r="I30" s="400"/>
      <c r="J30" s="400" t="s">
        <v>3324</v>
      </c>
      <c r="K30" s="400"/>
      <c r="L30" s="403" t="s">
        <v>101</v>
      </c>
      <c r="M30" s="403" t="s">
        <v>101</v>
      </c>
      <c r="N30" s="400"/>
      <c r="O30" s="403" t="s">
        <v>2400</v>
      </c>
      <c r="P30" s="404">
        <v>58.545000000000002</v>
      </c>
      <c r="Q30" s="404">
        <v>58.999000000000002</v>
      </c>
      <c r="R30" s="404">
        <v>58.545000000000002</v>
      </c>
      <c r="S30" s="405">
        <v>58.545000000000002</v>
      </c>
    </row>
    <row r="31" spans="2:19" x14ac:dyDescent="0.3">
      <c r="B31" s="399">
        <v>355</v>
      </c>
      <c r="C31" s="400" t="s">
        <v>169</v>
      </c>
      <c r="D31" s="400" t="s">
        <v>2381</v>
      </c>
      <c r="E31" s="400" t="s">
        <v>2558</v>
      </c>
      <c r="F31" s="401" t="s">
        <v>121</v>
      </c>
      <c r="G31" s="402" t="s">
        <v>2563</v>
      </c>
      <c r="H31" s="400"/>
      <c r="I31" s="400"/>
      <c r="J31" s="400" t="s">
        <v>3324</v>
      </c>
      <c r="K31" s="400"/>
      <c r="L31" s="403" t="s">
        <v>101</v>
      </c>
      <c r="M31" s="403" t="s">
        <v>101</v>
      </c>
      <c r="N31" s="400"/>
      <c r="O31" s="403" t="s">
        <v>2400</v>
      </c>
      <c r="P31" s="404">
        <v>15.84</v>
      </c>
      <c r="Q31" s="404">
        <v>20.95</v>
      </c>
      <c r="R31" s="404">
        <v>15.84</v>
      </c>
      <c r="S31" s="405">
        <v>15.84</v>
      </c>
    </row>
    <row r="32" spans="2:19" x14ac:dyDescent="0.3">
      <c r="B32" s="399">
        <v>356</v>
      </c>
      <c r="C32" s="400" t="s">
        <v>172</v>
      </c>
      <c r="D32" s="400" t="s">
        <v>2381</v>
      </c>
      <c r="E32" s="400" t="s">
        <v>2556</v>
      </c>
      <c r="F32" s="401" t="s">
        <v>143</v>
      </c>
      <c r="G32" s="402" t="s">
        <v>2566</v>
      </c>
      <c r="H32" s="400"/>
      <c r="I32" s="400"/>
      <c r="J32" s="400" t="s">
        <v>3324</v>
      </c>
      <c r="K32" s="400"/>
      <c r="L32" s="403" t="s">
        <v>101</v>
      </c>
      <c r="M32" s="403" t="s">
        <v>101</v>
      </c>
      <c r="N32" s="400"/>
      <c r="O32" s="403" t="s">
        <v>2400</v>
      </c>
      <c r="P32" s="404">
        <v>12.920999999999999</v>
      </c>
      <c r="Q32" s="404">
        <v>12.773999999999999</v>
      </c>
      <c r="R32" s="404">
        <v>12.920999999999999</v>
      </c>
      <c r="S32" s="405">
        <v>12.773999999999999</v>
      </c>
    </row>
    <row r="33" spans="2:19" ht="24.6" x14ac:dyDescent="0.3">
      <c r="B33" s="399">
        <v>357</v>
      </c>
      <c r="C33" s="400" t="s">
        <v>175</v>
      </c>
      <c r="D33" s="400" t="s">
        <v>2381</v>
      </c>
      <c r="E33" s="400" t="s">
        <v>2558</v>
      </c>
      <c r="F33" s="401" t="s">
        <v>143</v>
      </c>
      <c r="G33" s="402" t="s">
        <v>2564</v>
      </c>
      <c r="H33" s="400"/>
      <c r="I33" s="400"/>
      <c r="J33" s="400" t="s">
        <v>3322</v>
      </c>
      <c r="K33" s="400"/>
      <c r="L33" s="403" t="s">
        <v>83</v>
      </c>
      <c r="M33" s="403" t="s">
        <v>83</v>
      </c>
      <c r="N33" s="400"/>
      <c r="O33" s="403" t="s">
        <v>2400</v>
      </c>
      <c r="P33" s="404">
        <v>14.17</v>
      </c>
      <c r="Q33" s="404">
        <v>14.595000000000001</v>
      </c>
      <c r="R33" s="404">
        <v>14.17</v>
      </c>
      <c r="S33" s="405">
        <v>14.17</v>
      </c>
    </row>
    <row r="34" spans="2:19" x14ac:dyDescent="0.3">
      <c r="B34" s="399">
        <v>358</v>
      </c>
      <c r="C34" s="400" t="s">
        <v>178</v>
      </c>
      <c r="D34" s="400" t="s">
        <v>2381</v>
      </c>
      <c r="E34" s="400" t="s">
        <v>2556</v>
      </c>
      <c r="F34" s="401" t="s">
        <v>110</v>
      </c>
      <c r="G34" s="402" t="s">
        <v>2560</v>
      </c>
      <c r="H34" s="400"/>
      <c r="I34" s="400"/>
      <c r="J34" s="400" t="s">
        <v>2494</v>
      </c>
      <c r="K34" s="400"/>
      <c r="L34" s="403" t="s">
        <v>117</v>
      </c>
      <c r="M34" s="403" t="s">
        <v>117</v>
      </c>
      <c r="N34" s="400"/>
      <c r="O34" s="403" t="s">
        <v>2400</v>
      </c>
      <c r="P34" s="404">
        <v>6.181</v>
      </c>
      <c r="Q34" s="404">
        <v>12.103</v>
      </c>
      <c r="R34" s="404">
        <v>6.181</v>
      </c>
      <c r="S34" s="405">
        <v>12.103</v>
      </c>
    </row>
    <row r="35" spans="2:19" x14ac:dyDescent="0.3">
      <c r="B35" s="399">
        <v>359</v>
      </c>
      <c r="C35" s="400" t="s">
        <v>181</v>
      </c>
      <c r="D35" s="400" t="s">
        <v>2381</v>
      </c>
      <c r="E35" s="400" t="s">
        <v>2558</v>
      </c>
      <c r="F35" s="401" t="s">
        <v>182</v>
      </c>
      <c r="G35" s="400" t="s">
        <v>2560</v>
      </c>
      <c r="H35" s="400"/>
      <c r="I35" s="400"/>
      <c r="J35" s="400" t="s">
        <v>3324</v>
      </c>
      <c r="K35" s="400"/>
      <c r="L35" s="403" t="s">
        <v>105</v>
      </c>
      <c r="M35" s="403" t="s">
        <v>107</v>
      </c>
      <c r="N35" s="400"/>
      <c r="O35" s="403" t="s">
        <v>2400</v>
      </c>
      <c r="P35" s="404">
        <v>331.5</v>
      </c>
      <c r="Q35" s="404">
        <v>331.5</v>
      </c>
      <c r="R35" s="404">
        <v>331.5</v>
      </c>
      <c r="S35" s="405">
        <v>331.5</v>
      </c>
    </row>
    <row r="36" spans="2:19" x14ac:dyDescent="0.3">
      <c r="B36" s="399">
        <v>360</v>
      </c>
      <c r="C36" s="400" t="s">
        <v>185</v>
      </c>
      <c r="D36" s="400" t="s">
        <v>2381</v>
      </c>
      <c r="E36" s="400" t="s">
        <v>2558</v>
      </c>
      <c r="F36" s="401" t="s">
        <v>182</v>
      </c>
      <c r="G36" s="402" t="s">
        <v>2560</v>
      </c>
      <c r="H36" s="400"/>
      <c r="I36" s="400"/>
      <c r="J36" s="400" t="s">
        <v>3324</v>
      </c>
      <c r="K36" s="400"/>
      <c r="L36" s="403" t="s">
        <v>105</v>
      </c>
      <c r="M36" s="403" t="s">
        <v>107</v>
      </c>
      <c r="N36" s="400"/>
      <c r="O36" s="403" t="s">
        <v>2400</v>
      </c>
      <c r="P36" s="404">
        <v>331.5</v>
      </c>
      <c r="Q36" s="404">
        <v>331.5</v>
      </c>
      <c r="R36" s="404">
        <v>331.5</v>
      </c>
      <c r="S36" s="405">
        <v>331.5</v>
      </c>
    </row>
    <row r="37" spans="2:19" x14ac:dyDescent="0.3">
      <c r="B37" s="399">
        <v>362</v>
      </c>
      <c r="C37" s="400" t="s">
        <v>186</v>
      </c>
      <c r="D37" s="400" t="s">
        <v>2381</v>
      </c>
      <c r="E37" s="400" t="s">
        <v>2556</v>
      </c>
      <c r="F37" s="401" t="s">
        <v>110</v>
      </c>
      <c r="G37" s="402" t="s">
        <v>2560</v>
      </c>
      <c r="H37" s="400"/>
      <c r="I37" s="400"/>
      <c r="J37" s="400" t="s">
        <v>3324</v>
      </c>
      <c r="K37" s="400"/>
      <c r="L37" s="403" t="s">
        <v>101</v>
      </c>
      <c r="M37" s="403" t="s">
        <v>101</v>
      </c>
      <c r="N37" s="400"/>
      <c r="O37" s="403" t="s">
        <v>2400</v>
      </c>
      <c r="P37" s="404">
        <v>2.3639999999999999</v>
      </c>
      <c r="Q37" s="404">
        <v>4.2169999999999996</v>
      </c>
      <c r="R37" s="404">
        <v>2.3639999999999999</v>
      </c>
      <c r="S37" s="405">
        <v>4.2169999999999996</v>
      </c>
    </row>
    <row r="38" spans="2:19" ht="24.6" x14ac:dyDescent="0.3">
      <c r="B38" s="399">
        <v>363</v>
      </c>
      <c r="C38" s="400" t="s">
        <v>189</v>
      </c>
      <c r="D38" s="400" t="s">
        <v>2381</v>
      </c>
      <c r="E38" s="400" t="s">
        <v>2558</v>
      </c>
      <c r="F38" s="401" t="s">
        <v>121</v>
      </c>
      <c r="G38" s="402" t="s">
        <v>2562</v>
      </c>
      <c r="H38" s="400"/>
      <c r="I38" s="400"/>
      <c r="J38" s="400" t="s">
        <v>3322</v>
      </c>
      <c r="K38" s="400"/>
      <c r="L38" s="403" t="s">
        <v>123</v>
      </c>
      <c r="M38" s="403" t="s">
        <v>123</v>
      </c>
      <c r="N38" s="400"/>
      <c r="O38" s="403" t="s">
        <v>2400</v>
      </c>
      <c r="P38" s="404">
        <v>18.382999999999999</v>
      </c>
      <c r="Q38" s="404">
        <v>23.353999999999999</v>
      </c>
      <c r="R38" s="404">
        <v>18.382999999999999</v>
      </c>
      <c r="S38" s="405">
        <v>18.87</v>
      </c>
    </row>
    <row r="39" spans="2:19" ht="24.6" x14ac:dyDescent="0.3">
      <c r="B39" s="399">
        <v>365</v>
      </c>
      <c r="C39" s="400" t="s">
        <v>192</v>
      </c>
      <c r="D39" s="400" t="s">
        <v>2381</v>
      </c>
      <c r="E39" s="400" t="s">
        <v>2558</v>
      </c>
      <c r="F39" s="401" t="s">
        <v>143</v>
      </c>
      <c r="G39" s="402" t="s">
        <v>2567</v>
      </c>
      <c r="H39" s="400"/>
      <c r="I39" s="400"/>
      <c r="J39" s="400" t="s">
        <v>3323</v>
      </c>
      <c r="K39" s="400"/>
      <c r="L39" s="403" t="s">
        <v>105</v>
      </c>
      <c r="M39" s="403" t="s">
        <v>195</v>
      </c>
      <c r="N39" s="400"/>
      <c r="O39" s="403" t="s">
        <v>2400</v>
      </c>
      <c r="P39" s="404">
        <v>565.24</v>
      </c>
      <c r="Q39" s="404">
        <v>562.30499999999995</v>
      </c>
      <c r="R39" s="404">
        <v>562.30499999999995</v>
      </c>
      <c r="S39" s="405">
        <v>562.30499999999995</v>
      </c>
    </row>
    <row r="40" spans="2:19" ht="24.6" x14ac:dyDescent="0.3">
      <c r="B40" s="399">
        <v>366</v>
      </c>
      <c r="C40" s="400" t="s">
        <v>197</v>
      </c>
      <c r="D40" s="400" t="s">
        <v>2381</v>
      </c>
      <c r="E40" s="400" t="s">
        <v>2558</v>
      </c>
      <c r="F40" s="401" t="s">
        <v>143</v>
      </c>
      <c r="G40" s="402" t="s">
        <v>2567</v>
      </c>
      <c r="H40" s="400"/>
      <c r="I40" s="400"/>
      <c r="J40" s="400" t="s">
        <v>3323</v>
      </c>
      <c r="K40" s="400"/>
      <c r="L40" s="403" t="s">
        <v>105</v>
      </c>
      <c r="M40" s="403" t="s">
        <v>195</v>
      </c>
      <c r="N40" s="400"/>
      <c r="O40" s="403" t="s">
        <v>2400</v>
      </c>
      <c r="P40" s="404">
        <v>558.75</v>
      </c>
      <c r="Q40" s="404">
        <v>558.75</v>
      </c>
      <c r="R40" s="404">
        <v>558.75</v>
      </c>
      <c r="S40" s="405">
        <v>558.75</v>
      </c>
    </row>
    <row r="41" spans="2:19" ht="24.6" x14ac:dyDescent="0.3">
      <c r="B41" s="399">
        <v>367</v>
      </c>
      <c r="C41" s="400" t="s">
        <v>198</v>
      </c>
      <c r="D41" s="400" t="s">
        <v>2381</v>
      </c>
      <c r="E41" s="400" t="s">
        <v>2558</v>
      </c>
      <c r="F41" s="401" t="s">
        <v>121</v>
      </c>
      <c r="G41" s="402" t="s">
        <v>2562</v>
      </c>
      <c r="H41" s="400"/>
      <c r="I41" s="400"/>
      <c r="J41" s="400" t="s">
        <v>2494</v>
      </c>
      <c r="K41" s="400"/>
      <c r="L41" s="403" t="s">
        <v>117</v>
      </c>
      <c r="M41" s="403" t="s">
        <v>117</v>
      </c>
      <c r="N41" s="400"/>
      <c r="O41" s="403" t="s">
        <v>2400</v>
      </c>
      <c r="P41" s="404">
        <v>13.75</v>
      </c>
      <c r="Q41" s="404">
        <v>20.010999999999999</v>
      </c>
      <c r="R41" s="404">
        <v>13.75</v>
      </c>
      <c r="S41" s="405">
        <v>13.75</v>
      </c>
    </row>
    <row r="42" spans="2:19" ht="24.6" x14ac:dyDescent="0.3">
      <c r="B42" s="399">
        <v>368</v>
      </c>
      <c r="C42" s="400" t="s">
        <v>202</v>
      </c>
      <c r="D42" s="400" t="s">
        <v>2381</v>
      </c>
      <c r="E42" s="400" t="s">
        <v>2558</v>
      </c>
      <c r="F42" s="401" t="s">
        <v>121</v>
      </c>
      <c r="G42" s="402" t="s">
        <v>2562</v>
      </c>
      <c r="H42" s="400"/>
      <c r="I42" s="400"/>
      <c r="J42" s="400" t="s">
        <v>2494</v>
      </c>
      <c r="K42" s="400"/>
      <c r="L42" s="403" t="s">
        <v>117</v>
      </c>
      <c r="M42" s="403" t="s">
        <v>117</v>
      </c>
      <c r="N42" s="400"/>
      <c r="O42" s="403" t="s">
        <v>2400</v>
      </c>
      <c r="P42" s="404">
        <v>15.821999999999999</v>
      </c>
      <c r="Q42" s="404">
        <v>20.271999999999998</v>
      </c>
      <c r="R42" s="404">
        <v>15.821999999999999</v>
      </c>
      <c r="S42" s="405">
        <v>15.821999999999999</v>
      </c>
    </row>
    <row r="43" spans="2:19" x14ac:dyDescent="0.3">
      <c r="B43" s="399">
        <v>369</v>
      </c>
      <c r="C43" s="400" t="s">
        <v>203</v>
      </c>
      <c r="D43" s="400" t="s">
        <v>2381</v>
      </c>
      <c r="E43" s="400" t="s">
        <v>2558</v>
      </c>
      <c r="F43" s="401" t="s">
        <v>127</v>
      </c>
      <c r="G43" s="402" t="s">
        <v>2560</v>
      </c>
      <c r="H43" s="400"/>
      <c r="I43" s="400"/>
      <c r="J43" s="400" t="s">
        <v>2494</v>
      </c>
      <c r="K43" s="400"/>
      <c r="L43" s="403" t="s">
        <v>117</v>
      </c>
      <c r="M43" s="403" t="s">
        <v>117</v>
      </c>
      <c r="N43" s="400"/>
      <c r="O43" s="403" t="s">
        <v>2400</v>
      </c>
      <c r="P43" s="404">
        <v>7.3730000000000002</v>
      </c>
      <c r="Q43" s="404">
        <v>7.7329999999999997</v>
      </c>
      <c r="R43" s="404">
        <v>7.3730000000000002</v>
      </c>
      <c r="S43" s="405">
        <v>7.3730000000000002</v>
      </c>
    </row>
    <row r="44" spans="2:19" x14ac:dyDescent="0.3">
      <c r="B44" s="399">
        <v>370</v>
      </c>
      <c r="C44" s="400" t="s">
        <v>206</v>
      </c>
      <c r="D44" s="400" t="s">
        <v>2381</v>
      </c>
      <c r="E44" s="400" t="s">
        <v>2558</v>
      </c>
      <c r="F44" s="401" t="s">
        <v>121</v>
      </c>
      <c r="G44" s="402" t="s">
        <v>2563</v>
      </c>
      <c r="H44" s="400"/>
      <c r="I44" s="400"/>
      <c r="J44" s="400" t="s">
        <v>3324</v>
      </c>
      <c r="K44" s="400"/>
      <c r="L44" s="403" t="s">
        <v>101</v>
      </c>
      <c r="M44" s="403" t="s">
        <v>101</v>
      </c>
      <c r="N44" s="400"/>
      <c r="O44" s="403" t="s">
        <v>2400</v>
      </c>
      <c r="P44" s="404">
        <v>18.931999999999999</v>
      </c>
      <c r="Q44" s="404">
        <v>23</v>
      </c>
      <c r="R44" s="404">
        <v>18.931999999999999</v>
      </c>
      <c r="S44" s="405">
        <v>18.931999999999999</v>
      </c>
    </row>
    <row r="45" spans="2:19" x14ac:dyDescent="0.3">
      <c r="B45" s="399">
        <v>371</v>
      </c>
      <c r="C45" s="400" t="s">
        <v>209</v>
      </c>
      <c r="D45" s="400" t="s">
        <v>2381</v>
      </c>
      <c r="E45" s="400" t="s">
        <v>2558</v>
      </c>
      <c r="F45" s="401" t="s">
        <v>121</v>
      </c>
      <c r="G45" s="402" t="s">
        <v>2563</v>
      </c>
      <c r="H45" s="400"/>
      <c r="I45" s="400"/>
      <c r="J45" s="400" t="s">
        <v>3324</v>
      </c>
      <c r="K45" s="400"/>
      <c r="L45" s="403" t="s">
        <v>101</v>
      </c>
      <c r="M45" s="403" t="s">
        <v>101</v>
      </c>
      <c r="N45" s="400"/>
      <c r="O45" s="403" t="s">
        <v>2400</v>
      </c>
      <c r="P45" s="404">
        <v>18.724</v>
      </c>
      <c r="Q45" s="404">
        <v>23</v>
      </c>
      <c r="R45" s="404">
        <v>18.724</v>
      </c>
      <c r="S45" s="405">
        <v>18.724</v>
      </c>
    </row>
    <row r="46" spans="2:19" x14ac:dyDescent="0.3">
      <c r="B46" s="399">
        <v>372</v>
      </c>
      <c r="C46" s="400" t="s">
        <v>210</v>
      </c>
      <c r="D46" s="400" t="s">
        <v>2381</v>
      </c>
      <c r="E46" s="400" t="s">
        <v>2558</v>
      </c>
      <c r="F46" s="401" t="s">
        <v>121</v>
      </c>
      <c r="G46" s="402" t="s">
        <v>2563</v>
      </c>
      <c r="H46" s="400"/>
      <c r="I46" s="400"/>
      <c r="J46" s="400" t="s">
        <v>3324</v>
      </c>
      <c r="K46" s="400"/>
      <c r="L46" s="403" t="s">
        <v>101</v>
      </c>
      <c r="M46" s="403" t="s">
        <v>101</v>
      </c>
      <c r="N46" s="400"/>
      <c r="O46" s="403" t="s">
        <v>2400</v>
      </c>
      <c r="P46" s="404">
        <v>18.66</v>
      </c>
      <c r="Q46" s="404">
        <v>23</v>
      </c>
      <c r="R46" s="404">
        <v>18.66</v>
      </c>
      <c r="S46" s="405">
        <v>18.66</v>
      </c>
    </row>
    <row r="47" spans="2:19" ht="24.6" x14ac:dyDescent="0.3">
      <c r="B47" s="399">
        <v>375</v>
      </c>
      <c r="C47" s="400" t="s">
        <v>212</v>
      </c>
      <c r="D47" s="400" t="s">
        <v>2381</v>
      </c>
      <c r="E47" s="400" t="s">
        <v>2558</v>
      </c>
      <c r="F47" s="401" t="s">
        <v>88</v>
      </c>
      <c r="G47" s="402" t="s">
        <v>2559</v>
      </c>
      <c r="H47" s="400"/>
      <c r="I47" s="400"/>
      <c r="J47" s="400" t="s">
        <v>3323</v>
      </c>
      <c r="K47" s="400"/>
      <c r="L47" s="403" t="s">
        <v>105</v>
      </c>
      <c r="M47" s="403" t="s">
        <v>195</v>
      </c>
      <c r="N47" s="400"/>
      <c r="O47" s="403" t="s">
        <v>2400</v>
      </c>
      <c r="P47" s="404">
        <v>104.931</v>
      </c>
      <c r="Q47" s="404">
        <v>109.931</v>
      </c>
      <c r="R47" s="404">
        <v>104.931</v>
      </c>
      <c r="S47" s="405">
        <v>104.931</v>
      </c>
    </row>
    <row r="48" spans="2:19" ht="24.6" x14ac:dyDescent="0.3">
      <c r="B48" s="399">
        <v>376</v>
      </c>
      <c r="C48" s="400" t="s">
        <v>215</v>
      </c>
      <c r="D48" s="400" t="s">
        <v>2381</v>
      </c>
      <c r="E48" s="400" t="s">
        <v>2558</v>
      </c>
      <c r="F48" s="401" t="s">
        <v>143</v>
      </c>
      <c r="G48" s="402" t="s">
        <v>2567</v>
      </c>
      <c r="H48" s="400"/>
      <c r="I48" s="400"/>
      <c r="J48" s="400" t="s">
        <v>3323</v>
      </c>
      <c r="K48" s="400"/>
      <c r="L48" s="403" t="s">
        <v>105</v>
      </c>
      <c r="M48" s="403" t="s">
        <v>195</v>
      </c>
      <c r="N48" s="400"/>
      <c r="O48" s="403" t="s">
        <v>2400</v>
      </c>
      <c r="P48" s="404">
        <v>24.824999999999999</v>
      </c>
      <c r="Q48" s="404">
        <v>22.253</v>
      </c>
      <c r="R48" s="404">
        <v>0</v>
      </c>
      <c r="S48" s="405">
        <v>0</v>
      </c>
    </row>
    <row r="49" spans="2:19" x14ac:dyDescent="0.3">
      <c r="B49" s="399">
        <v>379</v>
      </c>
      <c r="C49" s="400" t="s">
        <v>216</v>
      </c>
      <c r="D49" s="400" t="s">
        <v>2381</v>
      </c>
      <c r="E49" s="400" t="s">
        <v>2558</v>
      </c>
      <c r="F49" s="401" t="s">
        <v>115</v>
      </c>
      <c r="G49" s="402" t="s">
        <v>2560</v>
      </c>
      <c r="H49" s="400"/>
      <c r="I49" s="400"/>
      <c r="J49" s="400" t="s">
        <v>3324</v>
      </c>
      <c r="K49" s="400"/>
      <c r="L49" s="403" t="s">
        <v>105</v>
      </c>
      <c r="M49" s="403" t="s">
        <v>107</v>
      </c>
      <c r="N49" s="400"/>
      <c r="O49" s="403" t="s">
        <v>2400</v>
      </c>
      <c r="P49" s="404">
        <v>26.966000000000001</v>
      </c>
      <c r="Q49" s="404">
        <v>27.431000000000001</v>
      </c>
      <c r="R49" s="404">
        <v>26.966000000000001</v>
      </c>
      <c r="S49" s="405">
        <v>26.966000000000001</v>
      </c>
    </row>
    <row r="50" spans="2:19" ht="24.6" x14ac:dyDescent="0.3">
      <c r="B50" s="399">
        <v>380</v>
      </c>
      <c r="C50" s="400" t="s">
        <v>1432</v>
      </c>
      <c r="D50" s="400" t="s">
        <v>2381</v>
      </c>
      <c r="E50" s="400" t="s">
        <v>2558</v>
      </c>
      <c r="F50" s="401" t="s">
        <v>115</v>
      </c>
      <c r="G50" s="402" t="s">
        <v>2560</v>
      </c>
      <c r="H50" s="400"/>
      <c r="I50" s="400"/>
      <c r="J50" s="400" t="s">
        <v>3322</v>
      </c>
      <c r="K50" s="400"/>
      <c r="L50" s="403" t="s">
        <v>83</v>
      </c>
      <c r="M50" s="403" t="s">
        <v>83</v>
      </c>
      <c r="N50" s="400"/>
      <c r="O50" s="403" t="s">
        <v>2400</v>
      </c>
      <c r="P50" s="404">
        <v>166.13499999999999</v>
      </c>
      <c r="Q50" s="404">
        <v>167.11600000000001</v>
      </c>
      <c r="R50" s="404">
        <v>166.13499999999999</v>
      </c>
      <c r="S50" s="405">
        <v>166.13499999999999</v>
      </c>
    </row>
    <row r="51" spans="2:19" ht="24.6" x14ac:dyDescent="0.3">
      <c r="B51" s="399">
        <v>382</v>
      </c>
      <c r="C51" s="400" t="s">
        <v>220</v>
      </c>
      <c r="D51" s="400" t="s">
        <v>2381</v>
      </c>
      <c r="E51" s="400" t="s">
        <v>2558</v>
      </c>
      <c r="F51" s="401" t="s">
        <v>121</v>
      </c>
      <c r="G51" s="402" t="s">
        <v>2563</v>
      </c>
      <c r="H51" s="400"/>
      <c r="I51" s="400"/>
      <c r="J51" s="400" t="s">
        <v>3322</v>
      </c>
      <c r="K51" s="400"/>
      <c r="L51" s="403" t="s">
        <v>83</v>
      </c>
      <c r="M51" s="403" t="s">
        <v>83</v>
      </c>
      <c r="N51" s="400"/>
      <c r="O51" s="403" t="s">
        <v>2400</v>
      </c>
      <c r="P51" s="404">
        <v>16.826000000000001</v>
      </c>
      <c r="Q51" s="404">
        <v>21.675999999999998</v>
      </c>
      <c r="R51" s="404">
        <v>0</v>
      </c>
      <c r="S51" s="405">
        <v>0</v>
      </c>
    </row>
    <row r="52" spans="2:19" ht="24.6" x14ac:dyDescent="0.3">
      <c r="B52" s="399">
        <v>383</v>
      </c>
      <c r="C52" s="400" t="s">
        <v>223</v>
      </c>
      <c r="D52" s="400" t="s">
        <v>2381</v>
      </c>
      <c r="E52" s="400" t="s">
        <v>2558</v>
      </c>
      <c r="F52" s="401" t="s">
        <v>121</v>
      </c>
      <c r="G52" s="402" t="s">
        <v>2563</v>
      </c>
      <c r="H52" s="400"/>
      <c r="I52" s="400"/>
      <c r="J52" s="400" t="s">
        <v>3322</v>
      </c>
      <c r="K52" s="400"/>
      <c r="L52" s="403" t="s">
        <v>83</v>
      </c>
      <c r="M52" s="403" t="s">
        <v>83</v>
      </c>
      <c r="N52" s="400"/>
      <c r="O52" s="403" t="s">
        <v>2400</v>
      </c>
      <c r="P52" s="404">
        <v>16.803999999999998</v>
      </c>
      <c r="Q52" s="404">
        <v>21.303999999999998</v>
      </c>
      <c r="R52" s="404">
        <v>0</v>
      </c>
      <c r="S52" s="405">
        <v>0</v>
      </c>
    </row>
    <row r="53" spans="2:19" ht="24.6" x14ac:dyDescent="0.3">
      <c r="B53" s="399">
        <v>388</v>
      </c>
      <c r="C53" s="400" t="s">
        <v>224</v>
      </c>
      <c r="D53" s="400" t="s">
        <v>2381</v>
      </c>
      <c r="E53" s="400" t="s">
        <v>2558</v>
      </c>
      <c r="F53" s="401" t="s">
        <v>88</v>
      </c>
      <c r="G53" s="402" t="s">
        <v>2559</v>
      </c>
      <c r="H53" s="400"/>
      <c r="I53" s="400"/>
      <c r="J53" s="400" t="s">
        <v>3323</v>
      </c>
      <c r="K53" s="400"/>
      <c r="L53" s="403" t="s">
        <v>105</v>
      </c>
      <c r="M53" s="403" t="s">
        <v>195</v>
      </c>
      <c r="N53" s="400"/>
      <c r="O53" s="403" t="s">
        <v>2400</v>
      </c>
      <c r="P53" s="404">
        <v>61.32</v>
      </c>
      <c r="Q53" s="404">
        <v>67.656000000000006</v>
      </c>
      <c r="R53" s="404">
        <v>61.32</v>
      </c>
      <c r="S53" s="405">
        <v>61.32</v>
      </c>
    </row>
    <row r="54" spans="2:19" x14ac:dyDescent="0.3">
      <c r="B54" s="399">
        <v>389</v>
      </c>
      <c r="C54" s="400" t="s">
        <v>227</v>
      </c>
      <c r="D54" s="400" t="s">
        <v>2381</v>
      </c>
      <c r="E54" s="400" t="s">
        <v>2556</v>
      </c>
      <c r="F54" s="401" t="s">
        <v>110</v>
      </c>
      <c r="G54" s="402" t="s">
        <v>2560</v>
      </c>
      <c r="H54" s="400"/>
      <c r="I54" s="400"/>
      <c r="J54" s="400" t="s">
        <v>3324</v>
      </c>
      <c r="K54" s="400"/>
      <c r="L54" s="403" t="s">
        <v>101</v>
      </c>
      <c r="M54" s="403" t="s">
        <v>101</v>
      </c>
      <c r="N54" s="400"/>
      <c r="O54" s="403" t="s">
        <v>2400</v>
      </c>
      <c r="P54" s="404">
        <v>1.3560000000000001</v>
      </c>
      <c r="Q54" s="404">
        <v>5.55</v>
      </c>
      <c r="R54" s="404">
        <v>1.3560000000000001</v>
      </c>
      <c r="S54" s="405">
        <v>5.55</v>
      </c>
    </row>
    <row r="55" spans="2:19" x14ac:dyDescent="0.3">
      <c r="B55" s="399">
        <v>392</v>
      </c>
      <c r="C55" s="400" t="s">
        <v>1231</v>
      </c>
      <c r="D55" s="400" t="s">
        <v>2381</v>
      </c>
      <c r="E55" s="400" t="s">
        <v>2558</v>
      </c>
      <c r="F55" s="401" t="s">
        <v>88</v>
      </c>
      <c r="G55" s="402" t="s">
        <v>2559</v>
      </c>
      <c r="H55" s="400"/>
      <c r="I55" s="400"/>
      <c r="J55" s="400" t="s">
        <v>3324</v>
      </c>
      <c r="K55" s="400"/>
      <c r="L55" s="403" t="s">
        <v>101</v>
      </c>
      <c r="M55" s="403" t="s">
        <v>101</v>
      </c>
      <c r="N55" s="400"/>
      <c r="O55" s="403" t="s">
        <v>2400</v>
      </c>
      <c r="P55" s="404">
        <v>44.502000000000002</v>
      </c>
      <c r="Q55" s="404">
        <v>46.027000000000001</v>
      </c>
      <c r="R55" s="404">
        <v>44.502000000000002</v>
      </c>
      <c r="S55" s="405">
        <v>44.502000000000002</v>
      </c>
    </row>
    <row r="56" spans="2:19" x14ac:dyDescent="0.3">
      <c r="B56" s="399">
        <v>393</v>
      </c>
      <c r="C56" s="400" t="s">
        <v>230</v>
      </c>
      <c r="D56" s="400" t="s">
        <v>2381</v>
      </c>
      <c r="E56" s="400" t="s">
        <v>2558</v>
      </c>
      <c r="F56" s="401" t="s">
        <v>127</v>
      </c>
      <c r="G56" s="402" t="s">
        <v>2560</v>
      </c>
      <c r="H56" s="400"/>
      <c r="I56" s="400"/>
      <c r="J56" s="400" t="s">
        <v>3324</v>
      </c>
      <c r="K56" s="400"/>
      <c r="L56" s="403" t="s">
        <v>105</v>
      </c>
      <c r="M56" s="403" t="s">
        <v>107</v>
      </c>
      <c r="N56" s="400"/>
      <c r="O56" s="403" t="s">
        <v>2400</v>
      </c>
      <c r="P56" s="404">
        <v>13.965</v>
      </c>
      <c r="Q56" s="404">
        <v>13.99</v>
      </c>
      <c r="R56" s="404">
        <v>13.965</v>
      </c>
      <c r="S56" s="405">
        <v>13.99</v>
      </c>
    </row>
    <row r="57" spans="2:19" x14ac:dyDescent="0.3">
      <c r="B57" s="399">
        <v>395</v>
      </c>
      <c r="C57" s="400" t="s">
        <v>232</v>
      </c>
      <c r="D57" s="400" t="s">
        <v>2381</v>
      </c>
      <c r="E57" s="400" t="s">
        <v>2558</v>
      </c>
      <c r="F57" s="401" t="s">
        <v>121</v>
      </c>
      <c r="G57" s="402" t="s">
        <v>2563</v>
      </c>
      <c r="H57" s="400"/>
      <c r="I57" s="400"/>
      <c r="J57" s="400" t="s">
        <v>3324</v>
      </c>
      <c r="K57" s="400"/>
      <c r="L57" s="403" t="s">
        <v>105</v>
      </c>
      <c r="M57" s="403" t="s">
        <v>107</v>
      </c>
      <c r="N57" s="400"/>
      <c r="O57" s="403" t="s">
        <v>2400</v>
      </c>
      <c r="P57" s="404">
        <v>16.600000000000001</v>
      </c>
      <c r="Q57" s="404">
        <v>20.385000000000002</v>
      </c>
      <c r="R57" s="404">
        <v>16.600000000000001</v>
      </c>
      <c r="S57" s="405">
        <v>16.600000000000001</v>
      </c>
    </row>
    <row r="58" spans="2:19" x14ac:dyDescent="0.3">
      <c r="B58" s="399">
        <v>396</v>
      </c>
      <c r="C58" s="400" t="s">
        <v>235</v>
      </c>
      <c r="D58" s="400" t="s">
        <v>2381</v>
      </c>
      <c r="E58" s="400" t="s">
        <v>2558</v>
      </c>
      <c r="F58" s="401" t="s">
        <v>121</v>
      </c>
      <c r="G58" s="402" t="s">
        <v>2563</v>
      </c>
      <c r="H58" s="400"/>
      <c r="I58" s="400"/>
      <c r="J58" s="400" t="s">
        <v>3324</v>
      </c>
      <c r="K58" s="400"/>
      <c r="L58" s="403" t="s">
        <v>101</v>
      </c>
      <c r="M58" s="403" t="s">
        <v>101</v>
      </c>
      <c r="N58" s="400"/>
      <c r="O58" s="403" t="s">
        <v>2400</v>
      </c>
      <c r="P58" s="404">
        <v>14.407</v>
      </c>
      <c r="Q58" s="404">
        <v>18.852</v>
      </c>
      <c r="R58" s="404">
        <v>14.407</v>
      </c>
      <c r="S58" s="405">
        <v>14.407</v>
      </c>
    </row>
    <row r="59" spans="2:19" x14ac:dyDescent="0.3">
      <c r="B59" s="399">
        <v>397</v>
      </c>
      <c r="C59" s="400" t="s">
        <v>237</v>
      </c>
      <c r="D59" s="400" t="s">
        <v>2381</v>
      </c>
      <c r="E59" s="400" t="s">
        <v>2558</v>
      </c>
      <c r="F59" s="401" t="s">
        <v>121</v>
      </c>
      <c r="G59" s="402" t="s">
        <v>2563</v>
      </c>
      <c r="H59" s="400"/>
      <c r="I59" s="400"/>
      <c r="J59" s="400" t="s">
        <v>3324</v>
      </c>
      <c r="K59" s="400"/>
      <c r="L59" s="403" t="s">
        <v>101</v>
      </c>
      <c r="M59" s="403" t="s">
        <v>101</v>
      </c>
      <c r="N59" s="400"/>
      <c r="O59" s="403" t="s">
        <v>2400</v>
      </c>
      <c r="P59" s="404">
        <v>29.298999999999999</v>
      </c>
      <c r="Q59" s="404">
        <v>38.819000000000003</v>
      </c>
      <c r="R59" s="404">
        <v>29.298999999999999</v>
      </c>
      <c r="S59" s="405">
        <v>29.298999999999999</v>
      </c>
    </row>
    <row r="60" spans="2:19" x14ac:dyDescent="0.3">
      <c r="B60" s="399">
        <v>398</v>
      </c>
      <c r="C60" s="400" t="s">
        <v>238</v>
      </c>
      <c r="D60" s="400" t="s">
        <v>2381</v>
      </c>
      <c r="E60" s="400" t="s">
        <v>2558</v>
      </c>
      <c r="F60" s="401" t="s">
        <v>121</v>
      </c>
      <c r="G60" s="402" t="s">
        <v>2563</v>
      </c>
      <c r="H60" s="400"/>
      <c r="I60" s="400"/>
      <c r="J60" s="400" t="s">
        <v>3324</v>
      </c>
      <c r="K60" s="400"/>
      <c r="L60" s="403" t="s">
        <v>101</v>
      </c>
      <c r="M60" s="403" t="s">
        <v>101</v>
      </c>
      <c r="N60" s="400"/>
      <c r="O60" s="403" t="s">
        <v>2400</v>
      </c>
      <c r="P60" s="404">
        <v>29.227</v>
      </c>
      <c r="Q60" s="404">
        <v>38.436999999999998</v>
      </c>
      <c r="R60" s="404">
        <v>29.227</v>
      </c>
      <c r="S60" s="405">
        <v>29.227</v>
      </c>
    </row>
    <row r="61" spans="2:19" x14ac:dyDescent="0.3">
      <c r="B61" s="399">
        <v>399</v>
      </c>
      <c r="C61" s="400" t="s">
        <v>239</v>
      </c>
      <c r="D61" s="400" t="s">
        <v>2381</v>
      </c>
      <c r="E61" s="400" t="s">
        <v>2558</v>
      </c>
      <c r="F61" s="401" t="s">
        <v>121</v>
      </c>
      <c r="G61" s="402" t="s">
        <v>2563</v>
      </c>
      <c r="H61" s="400"/>
      <c r="I61" s="400"/>
      <c r="J61" s="400" t="s">
        <v>3324</v>
      </c>
      <c r="K61" s="400"/>
      <c r="L61" s="403" t="s">
        <v>101</v>
      </c>
      <c r="M61" s="403" t="s">
        <v>101</v>
      </c>
      <c r="N61" s="400"/>
      <c r="O61" s="403" t="s">
        <v>2400</v>
      </c>
      <c r="P61" s="404">
        <v>29.966999999999999</v>
      </c>
      <c r="Q61" s="404">
        <v>38.966999999999999</v>
      </c>
      <c r="R61" s="404">
        <v>29.966999999999999</v>
      </c>
      <c r="S61" s="405">
        <v>29.966999999999999</v>
      </c>
    </row>
    <row r="62" spans="2:19" x14ac:dyDescent="0.3">
      <c r="B62" s="399">
        <v>400</v>
      </c>
      <c r="C62" s="400" t="s">
        <v>240</v>
      </c>
      <c r="D62" s="400" t="s">
        <v>2381</v>
      </c>
      <c r="E62" s="400" t="s">
        <v>2558</v>
      </c>
      <c r="F62" s="401" t="s">
        <v>121</v>
      </c>
      <c r="G62" s="402" t="s">
        <v>2563</v>
      </c>
      <c r="H62" s="400"/>
      <c r="I62" s="400"/>
      <c r="J62" s="400" t="s">
        <v>3324</v>
      </c>
      <c r="K62" s="400"/>
      <c r="L62" s="403" t="s">
        <v>101</v>
      </c>
      <c r="M62" s="403" t="s">
        <v>101</v>
      </c>
      <c r="N62" s="400"/>
      <c r="O62" s="403" t="s">
        <v>2400</v>
      </c>
      <c r="P62" s="404">
        <v>29.704000000000001</v>
      </c>
      <c r="Q62" s="404">
        <v>40.274000000000001</v>
      </c>
      <c r="R62" s="404">
        <v>29.704000000000001</v>
      </c>
      <c r="S62" s="405">
        <v>29.704000000000001</v>
      </c>
    </row>
    <row r="63" spans="2:19" ht="24.6" x14ac:dyDescent="0.3">
      <c r="B63" s="399">
        <v>401</v>
      </c>
      <c r="C63" s="400" t="s">
        <v>241</v>
      </c>
      <c r="D63" s="400" t="s">
        <v>2381</v>
      </c>
      <c r="E63" s="400" t="s">
        <v>2556</v>
      </c>
      <c r="F63" s="401" t="s">
        <v>110</v>
      </c>
      <c r="G63" s="400" t="s">
        <v>2560</v>
      </c>
      <c r="H63" s="400"/>
      <c r="I63" s="400"/>
      <c r="J63" s="400" t="s">
        <v>3322</v>
      </c>
      <c r="K63" s="400"/>
      <c r="L63" s="403" t="s">
        <v>83</v>
      </c>
      <c r="M63" s="403" t="s">
        <v>83</v>
      </c>
      <c r="N63" s="400"/>
      <c r="O63" s="403" t="s">
        <v>2400</v>
      </c>
      <c r="P63" s="404">
        <v>1.5649999999999999</v>
      </c>
      <c r="Q63" s="404">
        <v>3.2309999999999999</v>
      </c>
      <c r="R63" s="404">
        <v>1</v>
      </c>
      <c r="S63" s="405">
        <v>2.0649999999999999</v>
      </c>
    </row>
    <row r="64" spans="2:19" x14ac:dyDescent="0.3">
      <c r="B64" s="399">
        <v>405</v>
      </c>
      <c r="C64" s="400" t="s">
        <v>243</v>
      </c>
      <c r="D64" s="400" t="s">
        <v>2381</v>
      </c>
      <c r="E64" s="400" t="s">
        <v>2558</v>
      </c>
      <c r="F64" s="401" t="s">
        <v>115</v>
      </c>
      <c r="G64" s="402" t="s">
        <v>2560</v>
      </c>
      <c r="H64" s="400"/>
      <c r="I64" s="400"/>
      <c r="J64" s="400" t="s">
        <v>2494</v>
      </c>
      <c r="K64" s="400"/>
      <c r="L64" s="403" t="s">
        <v>117</v>
      </c>
      <c r="M64" s="403" t="s">
        <v>117</v>
      </c>
      <c r="N64" s="400"/>
      <c r="O64" s="403" t="s">
        <v>2400</v>
      </c>
      <c r="P64" s="404">
        <v>9.0440000000000005</v>
      </c>
      <c r="Q64" s="404">
        <v>9.0500000000000007</v>
      </c>
      <c r="R64" s="404">
        <v>9.0440000000000005</v>
      </c>
      <c r="S64" s="405">
        <v>9.0440000000000005</v>
      </c>
    </row>
    <row r="65" spans="2:19" ht="24.6" x14ac:dyDescent="0.3">
      <c r="B65" s="399">
        <v>410</v>
      </c>
      <c r="C65" s="400" t="s">
        <v>252</v>
      </c>
      <c r="D65" s="400" t="s">
        <v>2381</v>
      </c>
      <c r="E65" s="400" t="s">
        <v>2556</v>
      </c>
      <c r="F65" s="401" t="s">
        <v>110</v>
      </c>
      <c r="G65" s="402" t="s">
        <v>2560</v>
      </c>
      <c r="H65" s="400"/>
      <c r="I65" s="400"/>
      <c r="J65" s="400" t="s">
        <v>3322</v>
      </c>
      <c r="K65" s="400"/>
      <c r="L65" s="403" t="s">
        <v>123</v>
      </c>
      <c r="M65" s="403" t="s">
        <v>123</v>
      </c>
      <c r="N65" s="400"/>
      <c r="O65" s="403" t="s">
        <v>2400</v>
      </c>
      <c r="P65" s="404">
        <v>2.4159999999999999</v>
      </c>
      <c r="Q65" s="404">
        <v>4.4210000000000003</v>
      </c>
      <c r="R65" s="404">
        <v>2.4159999999999999</v>
      </c>
      <c r="S65" s="405">
        <v>4.4210000000000003</v>
      </c>
    </row>
    <row r="66" spans="2:19" x14ac:dyDescent="0.3">
      <c r="B66" s="399">
        <v>412</v>
      </c>
      <c r="C66" s="400" t="s">
        <v>254</v>
      </c>
      <c r="D66" s="400" t="s">
        <v>2381</v>
      </c>
      <c r="E66" s="400" t="s">
        <v>2556</v>
      </c>
      <c r="F66" s="401" t="s">
        <v>110</v>
      </c>
      <c r="G66" s="402" t="s">
        <v>2560</v>
      </c>
      <c r="H66" s="400"/>
      <c r="I66" s="400"/>
      <c r="J66" s="400" t="s">
        <v>3324</v>
      </c>
      <c r="K66" s="400"/>
      <c r="L66" s="403" t="s">
        <v>101</v>
      </c>
      <c r="M66" s="403" t="s">
        <v>101</v>
      </c>
      <c r="N66" s="400"/>
      <c r="O66" s="403" t="s">
        <v>2400</v>
      </c>
      <c r="P66" s="404">
        <v>1.294</v>
      </c>
      <c r="Q66" s="404">
        <v>4.7930000000000001</v>
      </c>
      <c r="R66" s="404">
        <v>1.294</v>
      </c>
      <c r="S66" s="405">
        <v>4.7930000000000001</v>
      </c>
    </row>
    <row r="67" spans="2:19" x14ac:dyDescent="0.3">
      <c r="B67" s="399">
        <v>413</v>
      </c>
      <c r="C67" s="400" t="s">
        <v>256</v>
      </c>
      <c r="D67" s="400" t="s">
        <v>2381</v>
      </c>
      <c r="E67" s="400" t="s">
        <v>2556</v>
      </c>
      <c r="F67" s="401" t="s">
        <v>110</v>
      </c>
      <c r="G67" s="400" t="s">
        <v>2560</v>
      </c>
      <c r="H67" s="400"/>
      <c r="I67" s="400"/>
      <c r="J67" s="400" t="s">
        <v>3324</v>
      </c>
      <c r="K67" s="400"/>
      <c r="L67" s="403" t="s">
        <v>105</v>
      </c>
      <c r="M67" s="403" t="s">
        <v>107</v>
      </c>
      <c r="N67" s="400"/>
      <c r="O67" s="403" t="s">
        <v>2400</v>
      </c>
      <c r="P67" s="404">
        <v>3.129</v>
      </c>
      <c r="Q67" s="404">
        <v>5.444</v>
      </c>
      <c r="R67" s="404">
        <v>3.129</v>
      </c>
      <c r="S67" s="405">
        <v>5.444</v>
      </c>
    </row>
    <row r="68" spans="2:19" ht="24.6" x14ac:dyDescent="0.3">
      <c r="B68" s="399">
        <v>417</v>
      </c>
      <c r="C68" s="400" t="s">
        <v>258</v>
      </c>
      <c r="D68" s="400" t="s">
        <v>2381</v>
      </c>
      <c r="E68" s="400" t="s">
        <v>2558</v>
      </c>
      <c r="F68" s="401" t="s">
        <v>121</v>
      </c>
      <c r="G68" s="400" t="s">
        <v>2562</v>
      </c>
      <c r="H68" s="400"/>
      <c r="I68" s="400"/>
      <c r="J68" s="400" t="s">
        <v>3323</v>
      </c>
      <c r="K68" s="400"/>
      <c r="L68" s="403" t="s">
        <v>105</v>
      </c>
      <c r="M68" s="403" t="s">
        <v>2408</v>
      </c>
      <c r="N68" s="400"/>
      <c r="O68" s="403" t="s">
        <v>2400</v>
      </c>
      <c r="P68" s="404">
        <v>10.145</v>
      </c>
      <c r="Q68" s="404">
        <v>14.175000000000001</v>
      </c>
      <c r="R68" s="404">
        <v>10.145</v>
      </c>
      <c r="S68" s="405">
        <v>10.145</v>
      </c>
    </row>
    <row r="69" spans="2:19" ht="24.6" x14ac:dyDescent="0.3">
      <c r="B69" s="399">
        <v>418</v>
      </c>
      <c r="C69" s="400" t="s">
        <v>263</v>
      </c>
      <c r="D69" s="400" t="s">
        <v>2381</v>
      </c>
      <c r="E69" s="400" t="s">
        <v>2558</v>
      </c>
      <c r="F69" s="401" t="s">
        <v>121</v>
      </c>
      <c r="G69" s="402" t="s">
        <v>2562</v>
      </c>
      <c r="H69" s="400"/>
      <c r="I69" s="400"/>
      <c r="J69" s="400" t="s">
        <v>3323</v>
      </c>
      <c r="K69" s="400"/>
      <c r="L69" s="403" t="s">
        <v>105</v>
      </c>
      <c r="M69" s="403" t="s">
        <v>2408</v>
      </c>
      <c r="N69" s="400"/>
      <c r="O69" s="403" t="s">
        <v>2400</v>
      </c>
      <c r="P69" s="404">
        <v>10.129</v>
      </c>
      <c r="Q69" s="404">
        <v>15.686</v>
      </c>
      <c r="R69" s="404">
        <v>10.129</v>
      </c>
      <c r="S69" s="405">
        <v>10.129</v>
      </c>
    </row>
    <row r="70" spans="2:19" ht="24.6" x14ac:dyDescent="0.3">
      <c r="B70" s="399">
        <v>419</v>
      </c>
      <c r="C70" s="400" t="s">
        <v>264</v>
      </c>
      <c r="D70" s="400" t="s">
        <v>2381</v>
      </c>
      <c r="E70" s="400" t="s">
        <v>2558</v>
      </c>
      <c r="F70" s="401" t="s">
        <v>121</v>
      </c>
      <c r="G70" s="400" t="s">
        <v>2562</v>
      </c>
      <c r="H70" s="400"/>
      <c r="I70" s="400"/>
      <c r="J70" s="400" t="s">
        <v>3323</v>
      </c>
      <c r="K70" s="400"/>
      <c r="L70" s="403" t="s">
        <v>105</v>
      </c>
      <c r="M70" s="403" t="s">
        <v>2408</v>
      </c>
      <c r="N70" s="400"/>
      <c r="O70" s="403" t="s">
        <v>2400</v>
      </c>
      <c r="P70" s="404">
        <v>11.023999999999999</v>
      </c>
      <c r="Q70" s="404">
        <v>15.25</v>
      </c>
      <c r="R70" s="404">
        <v>11.023999999999999</v>
      </c>
      <c r="S70" s="405">
        <v>11.023999999999999</v>
      </c>
    </row>
    <row r="71" spans="2:19" x14ac:dyDescent="0.3">
      <c r="B71" s="399">
        <v>420</v>
      </c>
      <c r="C71" s="400" t="s">
        <v>265</v>
      </c>
      <c r="D71" s="400" t="s">
        <v>2381</v>
      </c>
      <c r="E71" s="400" t="s">
        <v>2558</v>
      </c>
      <c r="F71" s="401" t="s">
        <v>121</v>
      </c>
      <c r="G71" s="402" t="s">
        <v>2563</v>
      </c>
      <c r="H71" s="400"/>
      <c r="I71" s="400"/>
      <c r="J71" s="400" t="s">
        <v>3324</v>
      </c>
      <c r="K71" s="400"/>
      <c r="L71" s="403" t="s">
        <v>101</v>
      </c>
      <c r="M71" s="403" t="s">
        <v>101</v>
      </c>
      <c r="N71" s="400"/>
      <c r="O71" s="403" t="s">
        <v>2400</v>
      </c>
      <c r="P71" s="404">
        <v>15.417</v>
      </c>
      <c r="Q71" s="404">
        <v>20.527000000000001</v>
      </c>
      <c r="R71" s="404">
        <v>15.417</v>
      </c>
      <c r="S71" s="405">
        <v>15.417</v>
      </c>
    </row>
    <row r="72" spans="2:19" ht="24.6" x14ac:dyDescent="0.3">
      <c r="B72" s="399">
        <v>421</v>
      </c>
      <c r="C72" s="400" t="s">
        <v>267</v>
      </c>
      <c r="D72" s="400" t="s">
        <v>2381</v>
      </c>
      <c r="E72" s="400" t="s">
        <v>2558</v>
      </c>
      <c r="F72" s="401" t="s">
        <v>80</v>
      </c>
      <c r="G72" s="402" t="s">
        <v>2562</v>
      </c>
      <c r="H72" s="400"/>
      <c r="I72" s="400"/>
      <c r="J72" s="400" t="s">
        <v>3324</v>
      </c>
      <c r="K72" s="400"/>
      <c r="L72" s="403" t="s">
        <v>105</v>
      </c>
      <c r="M72" s="403" t="s">
        <v>107</v>
      </c>
      <c r="N72" s="400"/>
      <c r="O72" s="403" t="s">
        <v>2400</v>
      </c>
      <c r="P72" s="404">
        <v>7.7</v>
      </c>
      <c r="Q72" s="404">
        <v>7.7</v>
      </c>
      <c r="R72" s="404">
        <v>7.7</v>
      </c>
      <c r="S72" s="405">
        <v>7.7</v>
      </c>
    </row>
    <row r="73" spans="2:19" x14ac:dyDescent="0.3">
      <c r="B73" s="399">
        <v>424</v>
      </c>
      <c r="C73" s="400" t="s">
        <v>270</v>
      </c>
      <c r="D73" s="400" t="s">
        <v>2381</v>
      </c>
      <c r="E73" s="400" t="s">
        <v>2558</v>
      </c>
      <c r="F73" s="401" t="s">
        <v>115</v>
      </c>
      <c r="G73" s="402" t="s">
        <v>2560</v>
      </c>
      <c r="H73" s="400"/>
      <c r="I73" s="400"/>
      <c r="J73" s="400" t="s">
        <v>2494</v>
      </c>
      <c r="K73" s="400"/>
      <c r="L73" s="403" t="s">
        <v>117</v>
      </c>
      <c r="M73" s="403" t="s">
        <v>117</v>
      </c>
      <c r="N73" s="400"/>
      <c r="O73" s="403" t="s">
        <v>2400</v>
      </c>
      <c r="P73" s="404">
        <v>100.108</v>
      </c>
      <c r="Q73" s="404">
        <v>101.458</v>
      </c>
      <c r="R73" s="404">
        <v>100.108</v>
      </c>
      <c r="S73" s="405">
        <v>100.108</v>
      </c>
    </row>
    <row r="74" spans="2:19" ht="24.6" x14ac:dyDescent="0.3">
      <c r="B74" s="399">
        <v>426</v>
      </c>
      <c r="C74" s="400" t="s">
        <v>272</v>
      </c>
      <c r="D74" s="400" t="s">
        <v>2381</v>
      </c>
      <c r="E74" s="400" t="s">
        <v>2558</v>
      </c>
      <c r="F74" s="401" t="s">
        <v>121</v>
      </c>
      <c r="G74" s="400" t="s">
        <v>2562</v>
      </c>
      <c r="H74" s="400"/>
      <c r="I74" s="400"/>
      <c r="J74" s="400" t="s">
        <v>3322</v>
      </c>
      <c r="K74" s="400"/>
      <c r="L74" s="403" t="s">
        <v>123</v>
      </c>
      <c r="M74" s="403" t="s">
        <v>123</v>
      </c>
      <c r="N74" s="400"/>
      <c r="O74" s="403" t="s">
        <v>2400</v>
      </c>
      <c r="P74" s="404">
        <v>7.7489999999999997</v>
      </c>
      <c r="Q74" s="404">
        <v>11</v>
      </c>
      <c r="R74" s="404">
        <v>7.7489999999999997</v>
      </c>
      <c r="S74" s="405">
        <v>7.7489999999999997</v>
      </c>
    </row>
    <row r="75" spans="2:19" ht="24.6" x14ac:dyDescent="0.3">
      <c r="B75" s="399">
        <v>427</v>
      </c>
      <c r="C75" s="400" t="s">
        <v>274</v>
      </c>
      <c r="D75" s="400" t="s">
        <v>2381</v>
      </c>
      <c r="E75" s="400" t="s">
        <v>2556</v>
      </c>
      <c r="F75" s="401" t="s">
        <v>110</v>
      </c>
      <c r="G75" s="400" t="s">
        <v>2560</v>
      </c>
      <c r="H75" s="400"/>
      <c r="I75" s="400"/>
      <c r="J75" s="400" t="s">
        <v>3322</v>
      </c>
      <c r="K75" s="400"/>
      <c r="L75" s="403" t="s">
        <v>83</v>
      </c>
      <c r="M75" s="403" t="s">
        <v>83</v>
      </c>
      <c r="N75" s="400"/>
      <c r="O75" s="403" t="s">
        <v>2400</v>
      </c>
      <c r="P75" s="404">
        <v>0.83899999999999997</v>
      </c>
      <c r="Q75" s="404">
        <v>1.538</v>
      </c>
      <c r="R75" s="404">
        <v>0.25</v>
      </c>
      <c r="S75" s="405">
        <v>0.45800000000000002</v>
      </c>
    </row>
    <row r="76" spans="2:19" x14ac:dyDescent="0.3">
      <c r="B76" s="399">
        <v>432</v>
      </c>
      <c r="C76" s="400" t="s">
        <v>276</v>
      </c>
      <c r="D76" s="400" t="s">
        <v>2381</v>
      </c>
      <c r="E76" s="400" t="s">
        <v>2558</v>
      </c>
      <c r="F76" s="401" t="s">
        <v>115</v>
      </c>
      <c r="G76" s="400" t="s">
        <v>2560</v>
      </c>
      <c r="H76" s="400"/>
      <c r="I76" s="400"/>
      <c r="J76" s="400" t="s">
        <v>2494</v>
      </c>
      <c r="K76" s="400"/>
      <c r="L76" s="403" t="s">
        <v>117</v>
      </c>
      <c r="M76" s="403" t="s">
        <v>117</v>
      </c>
      <c r="N76" s="400"/>
      <c r="O76" s="403" t="s">
        <v>2400</v>
      </c>
      <c r="P76" s="404">
        <v>16.79</v>
      </c>
      <c r="Q76" s="404">
        <v>16.776</v>
      </c>
      <c r="R76" s="404">
        <v>16.776</v>
      </c>
      <c r="S76" s="405">
        <v>16.776</v>
      </c>
    </row>
    <row r="77" spans="2:19" x14ac:dyDescent="0.3">
      <c r="B77" s="399">
        <v>433</v>
      </c>
      <c r="C77" s="400" t="s">
        <v>278</v>
      </c>
      <c r="D77" s="400" t="s">
        <v>2381</v>
      </c>
      <c r="E77" s="400" t="s">
        <v>2558</v>
      </c>
      <c r="F77" s="401" t="s">
        <v>115</v>
      </c>
      <c r="G77" s="402" t="s">
        <v>2560</v>
      </c>
      <c r="H77" s="400"/>
      <c r="I77" s="400"/>
      <c r="J77" s="400" t="s">
        <v>2494</v>
      </c>
      <c r="K77" s="400"/>
      <c r="L77" s="403" t="s">
        <v>117</v>
      </c>
      <c r="M77" s="403" t="s">
        <v>117</v>
      </c>
      <c r="N77" s="400"/>
      <c r="O77" s="403" t="s">
        <v>2400</v>
      </c>
      <c r="P77" s="404">
        <v>34.865000000000002</v>
      </c>
      <c r="Q77" s="404">
        <v>34.5</v>
      </c>
      <c r="R77" s="404">
        <v>34.5</v>
      </c>
      <c r="S77" s="405">
        <v>34.5</v>
      </c>
    </row>
    <row r="78" spans="2:19" x14ac:dyDescent="0.3">
      <c r="B78" s="399">
        <v>434</v>
      </c>
      <c r="C78" s="400" t="s">
        <v>279</v>
      </c>
      <c r="D78" s="400" t="s">
        <v>2381</v>
      </c>
      <c r="E78" s="400" t="s">
        <v>2558</v>
      </c>
      <c r="F78" s="401" t="s">
        <v>115</v>
      </c>
      <c r="G78" s="400" t="s">
        <v>2560</v>
      </c>
      <c r="H78" s="400"/>
      <c r="I78" s="400"/>
      <c r="J78" s="400" t="s">
        <v>2494</v>
      </c>
      <c r="K78" s="400"/>
      <c r="L78" s="403" t="s">
        <v>117</v>
      </c>
      <c r="M78" s="403" t="s">
        <v>117</v>
      </c>
      <c r="N78" s="400"/>
      <c r="O78" s="403" t="s">
        <v>2400</v>
      </c>
      <c r="P78" s="404">
        <v>34</v>
      </c>
      <c r="Q78" s="404">
        <v>33.905000000000001</v>
      </c>
      <c r="R78" s="404">
        <v>33.905000000000001</v>
      </c>
      <c r="S78" s="405">
        <v>33.905000000000001</v>
      </c>
    </row>
    <row r="79" spans="2:19" x14ac:dyDescent="0.3">
      <c r="B79" s="399">
        <v>435</v>
      </c>
      <c r="C79" s="400" t="s">
        <v>280</v>
      </c>
      <c r="D79" s="400" t="s">
        <v>2381</v>
      </c>
      <c r="E79" s="400" t="s">
        <v>2558</v>
      </c>
      <c r="F79" s="401" t="s">
        <v>115</v>
      </c>
      <c r="G79" s="402" t="s">
        <v>2560</v>
      </c>
      <c r="H79" s="400"/>
      <c r="I79" s="400"/>
      <c r="J79" s="400" t="s">
        <v>3324</v>
      </c>
      <c r="K79" s="400"/>
      <c r="L79" s="403" t="s">
        <v>105</v>
      </c>
      <c r="M79" s="403" t="s">
        <v>107</v>
      </c>
      <c r="N79" s="400"/>
      <c r="O79" s="403" t="s">
        <v>2400</v>
      </c>
      <c r="P79" s="404">
        <v>40.798000000000002</v>
      </c>
      <c r="Q79" s="404">
        <v>38.470999999999997</v>
      </c>
      <c r="R79" s="404">
        <v>38.765000000000001</v>
      </c>
      <c r="S79" s="405">
        <v>38.470999999999997</v>
      </c>
    </row>
    <row r="80" spans="2:19" ht="24.6" x14ac:dyDescent="0.3">
      <c r="B80" s="399">
        <v>436</v>
      </c>
      <c r="C80" s="400" t="s">
        <v>282</v>
      </c>
      <c r="D80" s="400" t="s">
        <v>2381</v>
      </c>
      <c r="E80" s="400" t="s">
        <v>2556</v>
      </c>
      <c r="F80" s="401" t="s">
        <v>143</v>
      </c>
      <c r="G80" s="400" t="s">
        <v>2564</v>
      </c>
      <c r="H80" s="400"/>
      <c r="I80" s="400"/>
      <c r="J80" s="400" t="s">
        <v>3322</v>
      </c>
      <c r="K80" s="400"/>
      <c r="L80" s="403" t="s">
        <v>83</v>
      </c>
      <c r="M80" s="403" t="s">
        <v>83</v>
      </c>
      <c r="N80" s="400"/>
      <c r="O80" s="403" t="s">
        <v>2400</v>
      </c>
      <c r="P80" s="404">
        <v>17.5</v>
      </c>
      <c r="Q80" s="404">
        <v>17.5</v>
      </c>
      <c r="R80" s="404">
        <v>17.5</v>
      </c>
      <c r="S80" s="405">
        <v>17.5</v>
      </c>
    </row>
    <row r="81" spans="2:19" x14ac:dyDescent="0.3">
      <c r="B81" s="399">
        <v>440</v>
      </c>
      <c r="C81" s="400" t="s">
        <v>285</v>
      </c>
      <c r="D81" s="400" t="s">
        <v>2381</v>
      </c>
      <c r="E81" s="400" t="s">
        <v>2558</v>
      </c>
      <c r="F81" s="401" t="s">
        <v>127</v>
      </c>
      <c r="G81" s="402" t="s">
        <v>2560</v>
      </c>
      <c r="H81" s="400"/>
      <c r="I81" s="400"/>
      <c r="J81" s="400" t="s">
        <v>2494</v>
      </c>
      <c r="K81" s="400"/>
      <c r="L81" s="403" t="s">
        <v>117</v>
      </c>
      <c r="M81" s="403" t="s">
        <v>117</v>
      </c>
      <c r="N81" s="400"/>
      <c r="O81" s="403" t="s">
        <v>2400</v>
      </c>
      <c r="P81" s="404">
        <v>10.067</v>
      </c>
      <c r="Q81" s="404">
        <v>11.24</v>
      </c>
      <c r="R81" s="404">
        <v>10.067</v>
      </c>
      <c r="S81" s="405">
        <v>10.067</v>
      </c>
    </row>
    <row r="82" spans="2:19" x14ac:dyDescent="0.3">
      <c r="B82" s="399">
        <v>445</v>
      </c>
      <c r="C82" s="400" t="s">
        <v>287</v>
      </c>
      <c r="D82" s="400" t="s">
        <v>2381</v>
      </c>
      <c r="E82" s="400" t="s">
        <v>2558</v>
      </c>
      <c r="F82" s="401" t="s">
        <v>143</v>
      </c>
      <c r="G82" s="400" t="s">
        <v>2564</v>
      </c>
      <c r="H82" s="400"/>
      <c r="I82" s="400"/>
      <c r="J82" s="400" t="s">
        <v>2494</v>
      </c>
      <c r="K82" s="400"/>
      <c r="L82" s="403" t="s">
        <v>117</v>
      </c>
      <c r="M82" s="403" t="s">
        <v>117</v>
      </c>
      <c r="N82" s="400"/>
      <c r="O82" s="403" t="s">
        <v>2400</v>
      </c>
      <c r="P82" s="404">
        <v>20.460999999999999</v>
      </c>
      <c r="Q82" s="404">
        <v>21.446000000000002</v>
      </c>
      <c r="R82" s="404">
        <v>20.460999999999999</v>
      </c>
      <c r="S82" s="405">
        <v>20.460999999999999</v>
      </c>
    </row>
    <row r="83" spans="2:19" x14ac:dyDescent="0.3">
      <c r="B83" s="399">
        <v>446</v>
      </c>
      <c r="C83" s="400" t="s">
        <v>290</v>
      </c>
      <c r="D83" s="400" t="s">
        <v>2381</v>
      </c>
      <c r="E83" s="400" t="s">
        <v>2558</v>
      </c>
      <c r="F83" s="401" t="s">
        <v>143</v>
      </c>
      <c r="G83" s="400" t="s">
        <v>2564</v>
      </c>
      <c r="H83" s="400"/>
      <c r="I83" s="400"/>
      <c r="J83" s="400" t="s">
        <v>2494</v>
      </c>
      <c r="K83" s="400"/>
      <c r="L83" s="403" t="s">
        <v>117</v>
      </c>
      <c r="M83" s="403" t="s">
        <v>117</v>
      </c>
      <c r="N83" s="400"/>
      <c r="O83" s="403" t="s">
        <v>2400</v>
      </c>
      <c r="P83" s="404">
        <v>20.225999999999999</v>
      </c>
      <c r="Q83" s="404">
        <v>20.225999999999999</v>
      </c>
      <c r="R83" s="404">
        <v>20.225999999999999</v>
      </c>
      <c r="S83" s="405">
        <v>20.225999999999999</v>
      </c>
    </row>
    <row r="84" spans="2:19" ht="24.6" x14ac:dyDescent="0.3">
      <c r="B84" s="399">
        <v>449</v>
      </c>
      <c r="C84" s="400" t="s">
        <v>295</v>
      </c>
      <c r="D84" s="400" t="s">
        <v>2381</v>
      </c>
      <c r="E84" s="400" t="s">
        <v>2558</v>
      </c>
      <c r="F84" s="401" t="s">
        <v>115</v>
      </c>
      <c r="G84" s="400" t="s">
        <v>2560</v>
      </c>
      <c r="H84" s="400"/>
      <c r="I84" s="400"/>
      <c r="J84" s="400" t="s">
        <v>3322</v>
      </c>
      <c r="K84" s="400"/>
      <c r="L84" s="403" t="s">
        <v>83</v>
      </c>
      <c r="M84" s="403" t="s">
        <v>83</v>
      </c>
      <c r="N84" s="400"/>
      <c r="O84" s="403" t="s">
        <v>2400</v>
      </c>
      <c r="P84" s="404">
        <v>3.6</v>
      </c>
      <c r="Q84" s="404">
        <v>3.5409999999999999</v>
      </c>
      <c r="R84" s="404">
        <v>1</v>
      </c>
      <c r="S84" s="405">
        <v>1</v>
      </c>
    </row>
    <row r="85" spans="2:19" ht="24.6" x14ac:dyDescent="0.3">
      <c r="B85" s="399">
        <v>452</v>
      </c>
      <c r="C85" s="400" t="s">
        <v>297</v>
      </c>
      <c r="D85" s="400" t="s">
        <v>2381</v>
      </c>
      <c r="E85" s="400" t="s">
        <v>2558</v>
      </c>
      <c r="F85" s="401" t="s">
        <v>121</v>
      </c>
      <c r="G85" s="400" t="s">
        <v>2562</v>
      </c>
      <c r="H85" s="400"/>
      <c r="I85" s="400"/>
      <c r="J85" s="400" t="s">
        <v>3323</v>
      </c>
      <c r="K85" s="400"/>
      <c r="L85" s="403" t="s">
        <v>105</v>
      </c>
      <c r="M85" s="403" t="s">
        <v>2408</v>
      </c>
      <c r="N85" s="400"/>
      <c r="O85" s="403" t="s">
        <v>2400</v>
      </c>
      <c r="P85" s="404">
        <v>18</v>
      </c>
      <c r="Q85" s="404">
        <v>22.4</v>
      </c>
      <c r="R85" s="404">
        <v>16.776</v>
      </c>
      <c r="S85" s="405">
        <v>16.776</v>
      </c>
    </row>
    <row r="86" spans="2:19" x14ac:dyDescent="0.3">
      <c r="B86" s="399">
        <v>457</v>
      </c>
      <c r="C86" s="400" t="s">
        <v>300</v>
      </c>
      <c r="D86" s="400" t="s">
        <v>2381</v>
      </c>
      <c r="E86" s="400" t="s">
        <v>2556</v>
      </c>
      <c r="F86" s="401" t="s">
        <v>110</v>
      </c>
      <c r="G86" s="400" t="s">
        <v>2560</v>
      </c>
      <c r="H86" s="400"/>
      <c r="I86" s="400"/>
      <c r="J86" s="400" t="s">
        <v>3324</v>
      </c>
      <c r="K86" s="400"/>
      <c r="L86" s="403" t="s">
        <v>105</v>
      </c>
      <c r="M86" s="403" t="s">
        <v>107</v>
      </c>
      <c r="N86" s="400"/>
      <c r="O86" s="403" t="s">
        <v>2400</v>
      </c>
      <c r="P86" s="404">
        <v>4.6440000000000001</v>
      </c>
      <c r="Q86" s="404">
        <v>9.9410000000000007</v>
      </c>
      <c r="R86" s="404">
        <v>4.6440000000000001</v>
      </c>
      <c r="S86" s="405">
        <v>9.9410000000000007</v>
      </c>
    </row>
    <row r="87" spans="2:19" x14ac:dyDescent="0.3">
      <c r="B87" s="399">
        <v>460</v>
      </c>
      <c r="C87" s="400" t="s">
        <v>303</v>
      </c>
      <c r="D87" s="400" t="s">
        <v>2381</v>
      </c>
      <c r="E87" s="400" t="s">
        <v>2556</v>
      </c>
      <c r="F87" s="401" t="s">
        <v>110</v>
      </c>
      <c r="G87" s="402" t="s">
        <v>2560</v>
      </c>
      <c r="H87" s="400"/>
      <c r="I87" s="400"/>
      <c r="J87" s="400" t="s">
        <v>2494</v>
      </c>
      <c r="K87" s="400"/>
      <c r="L87" s="403" t="s">
        <v>117</v>
      </c>
      <c r="M87" s="403" t="s">
        <v>117</v>
      </c>
      <c r="N87" s="400"/>
      <c r="O87" s="403" t="s">
        <v>2400</v>
      </c>
      <c r="P87" s="404">
        <v>3.1589999999999998</v>
      </c>
      <c r="Q87" s="404">
        <v>3.919</v>
      </c>
      <c r="R87" s="404">
        <v>3.1589999999999998</v>
      </c>
      <c r="S87" s="405">
        <v>3.919</v>
      </c>
    </row>
    <row r="88" spans="2:19" x14ac:dyDescent="0.3">
      <c r="B88" s="399">
        <v>462</v>
      </c>
      <c r="C88" s="400" t="s">
        <v>308</v>
      </c>
      <c r="D88" s="400" t="s">
        <v>2381</v>
      </c>
      <c r="E88" s="400" t="s">
        <v>2556</v>
      </c>
      <c r="F88" s="401" t="s">
        <v>143</v>
      </c>
      <c r="G88" s="402" t="s">
        <v>2566</v>
      </c>
      <c r="H88" s="400"/>
      <c r="I88" s="400"/>
      <c r="J88" s="400" t="s">
        <v>3324</v>
      </c>
      <c r="K88" s="400"/>
      <c r="L88" s="403" t="s">
        <v>101</v>
      </c>
      <c r="M88" s="403" t="s">
        <v>101</v>
      </c>
      <c r="N88" s="400"/>
      <c r="O88" s="403" t="s">
        <v>2400</v>
      </c>
      <c r="P88" s="404">
        <v>13.308999999999999</v>
      </c>
      <c r="Q88" s="404">
        <v>13.275</v>
      </c>
      <c r="R88" s="404">
        <v>13.308999999999999</v>
      </c>
      <c r="S88" s="405">
        <v>13.275</v>
      </c>
    </row>
    <row r="89" spans="2:19" x14ac:dyDescent="0.3">
      <c r="B89" s="399">
        <v>463</v>
      </c>
      <c r="C89" s="400" t="s">
        <v>312</v>
      </c>
      <c r="D89" s="400" t="s">
        <v>2381</v>
      </c>
      <c r="E89" s="400" t="s">
        <v>2558</v>
      </c>
      <c r="F89" s="401" t="s">
        <v>143</v>
      </c>
      <c r="G89" s="402" t="s">
        <v>2564</v>
      </c>
      <c r="H89" s="400"/>
      <c r="I89" s="400"/>
      <c r="J89" s="400" t="s">
        <v>2494</v>
      </c>
      <c r="K89" s="400"/>
      <c r="L89" s="403" t="s">
        <v>117</v>
      </c>
      <c r="M89" s="403" t="s">
        <v>117</v>
      </c>
      <c r="N89" s="400"/>
      <c r="O89" s="403" t="s">
        <v>2400</v>
      </c>
      <c r="P89" s="404">
        <v>35.299999999999997</v>
      </c>
      <c r="Q89" s="404">
        <v>35.630000000000003</v>
      </c>
      <c r="R89" s="404">
        <v>0</v>
      </c>
      <c r="S89" s="405">
        <v>0</v>
      </c>
    </row>
    <row r="90" spans="2:19" ht="24.6" x14ac:dyDescent="0.3">
      <c r="B90" s="399">
        <v>464</v>
      </c>
      <c r="C90" s="400" t="s">
        <v>315</v>
      </c>
      <c r="D90" s="400" t="s">
        <v>2381</v>
      </c>
      <c r="E90" s="400" t="s">
        <v>2558</v>
      </c>
      <c r="F90" s="401" t="s">
        <v>121</v>
      </c>
      <c r="G90" s="402" t="s">
        <v>2562</v>
      </c>
      <c r="H90" s="400"/>
      <c r="I90" s="400"/>
      <c r="J90" s="400" t="s">
        <v>3322</v>
      </c>
      <c r="K90" s="400"/>
      <c r="L90" s="403" t="s">
        <v>83</v>
      </c>
      <c r="M90" s="403" t="s">
        <v>83</v>
      </c>
      <c r="N90" s="400"/>
      <c r="O90" s="403" t="s">
        <v>2400</v>
      </c>
      <c r="P90" s="404">
        <v>13.85</v>
      </c>
      <c r="Q90" s="404">
        <v>17.992000000000001</v>
      </c>
      <c r="R90" s="404">
        <v>0</v>
      </c>
      <c r="S90" s="405">
        <v>0</v>
      </c>
    </row>
    <row r="91" spans="2:19" x14ac:dyDescent="0.3">
      <c r="B91" s="399">
        <v>465</v>
      </c>
      <c r="C91" s="400" t="s">
        <v>318</v>
      </c>
      <c r="D91" s="400" t="s">
        <v>2381</v>
      </c>
      <c r="E91" s="400" t="s">
        <v>2558</v>
      </c>
      <c r="F91" s="401" t="s">
        <v>127</v>
      </c>
      <c r="G91" s="402" t="s">
        <v>2560</v>
      </c>
      <c r="H91" s="400"/>
      <c r="I91" s="400"/>
      <c r="J91" s="400" t="s">
        <v>3324</v>
      </c>
      <c r="K91" s="400"/>
      <c r="L91" s="403" t="s">
        <v>105</v>
      </c>
      <c r="M91" s="403" t="s">
        <v>107</v>
      </c>
      <c r="N91" s="400"/>
      <c r="O91" s="403" t="s">
        <v>2400</v>
      </c>
      <c r="P91" s="404">
        <v>18.579999999999998</v>
      </c>
      <c r="Q91" s="404">
        <v>18.667000000000002</v>
      </c>
      <c r="R91" s="404">
        <v>18.579999999999998</v>
      </c>
      <c r="S91" s="405">
        <v>18.667000000000002</v>
      </c>
    </row>
    <row r="92" spans="2:19" ht="24.6" x14ac:dyDescent="0.3">
      <c r="B92" s="399">
        <v>467</v>
      </c>
      <c r="C92" s="400" t="s">
        <v>320</v>
      </c>
      <c r="D92" s="400" t="s">
        <v>2381</v>
      </c>
      <c r="E92" s="400" t="s">
        <v>2558</v>
      </c>
      <c r="F92" s="401" t="s">
        <v>80</v>
      </c>
      <c r="G92" s="402" t="s">
        <v>2562</v>
      </c>
      <c r="H92" s="400"/>
      <c r="I92" s="400"/>
      <c r="J92" s="400" t="s">
        <v>3323</v>
      </c>
      <c r="K92" s="400"/>
      <c r="L92" s="403" t="s">
        <v>105</v>
      </c>
      <c r="M92" s="403" t="s">
        <v>2408</v>
      </c>
      <c r="N92" s="400"/>
      <c r="O92" s="403" t="s">
        <v>2400</v>
      </c>
      <c r="P92" s="404">
        <v>5</v>
      </c>
      <c r="Q92" s="404">
        <v>5</v>
      </c>
      <c r="R92" s="404">
        <v>5</v>
      </c>
      <c r="S92" s="405">
        <v>5</v>
      </c>
    </row>
    <row r="93" spans="2:19" ht="24.6" x14ac:dyDescent="0.3">
      <c r="B93" s="399">
        <v>468</v>
      </c>
      <c r="C93" s="400" t="s">
        <v>323</v>
      </c>
      <c r="D93" s="400" t="s">
        <v>2381</v>
      </c>
      <c r="E93" s="400" t="s">
        <v>2558</v>
      </c>
      <c r="F93" s="401" t="s">
        <v>115</v>
      </c>
      <c r="G93" s="402" t="s">
        <v>2560</v>
      </c>
      <c r="H93" s="400"/>
      <c r="I93" s="400"/>
      <c r="J93" s="400" t="s">
        <v>3322</v>
      </c>
      <c r="K93" s="400"/>
      <c r="L93" s="403" t="s">
        <v>123</v>
      </c>
      <c r="M93" s="403" t="s">
        <v>123</v>
      </c>
      <c r="N93" s="400"/>
      <c r="O93" s="403" t="s">
        <v>2400</v>
      </c>
      <c r="P93" s="404">
        <v>4.508</v>
      </c>
      <c r="Q93" s="404">
        <v>4.4050000000000002</v>
      </c>
      <c r="R93" s="404">
        <v>4.4050000000000002</v>
      </c>
      <c r="S93" s="405">
        <v>4.4050000000000002</v>
      </c>
    </row>
    <row r="94" spans="2:19" ht="24.6" x14ac:dyDescent="0.3">
      <c r="B94" s="399">
        <v>472</v>
      </c>
      <c r="C94" s="400" t="s">
        <v>325</v>
      </c>
      <c r="D94" s="400" t="s">
        <v>2381</v>
      </c>
      <c r="E94" s="400" t="s">
        <v>2558</v>
      </c>
      <c r="F94" s="401" t="s">
        <v>121</v>
      </c>
      <c r="G94" s="402" t="s">
        <v>2563</v>
      </c>
      <c r="H94" s="400"/>
      <c r="I94" s="400"/>
      <c r="J94" s="400" t="s">
        <v>3323</v>
      </c>
      <c r="K94" s="400"/>
      <c r="L94" s="403" t="s">
        <v>105</v>
      </c>
      <c r="M94" s="403" t="s">
        <v>2408</v>
      </c>
      <c r="N94" s="400"/>
      <c r="O94" s="403" t="s">
        <v>2400</v>
      </c>
      <c r="P94" s="404">
        <v>47</v>
      </c>
      <c r="Q94" s="404">
        <v>67.2</v>
      </c>
      <c r="R94" s="404">
        <v>47</v>
      </c>
      <c r="S94" s="405">
        <v>47</v>
      </c>
    </row>
    <row r="95" spans="2:19" ht="24.6" x14ac:dyDescent="0.3">
      <c r="B95" s="399">
        <v>473</v>
      </c>
      <c r="C95" s="400" t="s">
        <v>328</v>
      </c>
      <c r="D95" s="400" t="s">
        <v>2381</v>
      </c>
      <c r="E95" s="400" t="s">
        <v>2558</v>
      </c>
      <c r="F95" s="401" t="s">
        <v>127</v>
      </c>
      <c r="G95" s="402" t="s">
        <v>2560</v>
      </c>
      <c r="H95" s="400"/>
      <c r="I95" s="400"/>
      <c r="J95" s="400" t="s">
        <v>3322</v>
      </c>
      <c r="K95" s="400"/>
      <c r="L95" s="403" t="s">
        <v>83</v>
      </c>
      <c r="M95" s="403" t="s">
        <v>83</v>
      </c>
      <c r="N95" s="400"/>
      <c r="O95" s="403" t="s">
        <v>2400</v>
      </c>
      <c r="P95" s="404">
        <v>10.17</v>
      </c>
      <c r="Q95" s="404">
        <v>10.763999999999999</v>
      </c>
      <c r="R95" s="404">
        <v>10.17</v>
      </c>
      <c r="S95" s="405">
        <v>10.17</v>
      </c>
    </row>
    <row r="96" spans="2:19" ht="24.6" x14ac:dyDescent="0.3">
      <c r="B96" s="399">
        <v>474</v>
      </c>
      <c r="C96" s="400" t="s">
        <v>330</v>
      </c>
      <c r="D96" s="400" t="s">
        <v>2381</v>
      </c>
      <c r="E96" s="400" t="s">
        <v>2558</v>
      </c>
      <c r="F96" s="401" t="s">
        <v>143</v>
      </c>
      <c r="G96" s="402" t="s">
        <v>2564</v>
      </c>
      <c r="H96" s="400"/>
      <c r="I96" s="400"/>
      <c r="J96" s="400" t="s">
        <v>3322</v>
      </c>
      <c r="K96" s="400"/>
      <c r="L96" s="403" t="s">
        <v>123</v>
      </c>
      <c r="M96" s="403" t="s">
        <v>123</v>
      </c>
      <c r="N96" s="400"/>
      <c r="O96" s="403" t="s">
        <v>2400</v>
      </c>
      <c r="P96" s="404">
        <v>52</v>
      </c>
      <c r="Q96" s="404">
        <v>54</v>
      </c>
      <c r="R96" s="404">
        <v>52</v>
      </c>
      <c r="S96" s="405">
        <v>52</v>
      </c>
    </row>
    <row r="97" spans="2:19" x14ac:dyDescent="0.3">
      <c r="B97" s="399">
        <v>478</v>
      </c>
      <c r="C97" s="400" t="s">
        <v>332</v>
      </c>
      <c r="D97" s="400" t="s">
        <v>2381</v>
      </c>
      <c r="E97" s="400" t="s">
        <v>2558</v>
      </c>
      <c r="F97" s="401" t="s">
        <v>121</v>
      </c>
      <c r="G97" s="402" t="s">
        <v>2565</v>
      </c>
      <c r="H97" s="400"/>
      <c r="I97" s="400"/>
      <c r="J97" s="400" t="s">
        <v>3324</v>
      </c>
      <c r="K97" s="400"/>
      <c r="L97" s="403" t="s">
        <v>101</v>
      </c>
      <c r="M97" s="403" t="s">
        <v>101</v>
      </c>
      <c r="N97" s="400"/>
      <c r="O97" s="403" t="s">
        <v>2400</v>
      </c>
      <c r="P97" s="404">
        <v>15.515000000000001</v>
      </c>
      <c r="Q97" s="404">
        <v>20.015000000000001</v>
      </c>
      <c r="R97" s="404">
        <v>0</v>
      </c>
      <c r="S97" s="405">
        <v>0</v>
      </c>
    </row>
    <row r="98" spans="2:19" x14ac:dyDescent="0.3">
      <c r="B98" s="399">
        <v>480</v>
      </c>
      <c r="C98" s="400" t="s">
        <v>334</v>
      </c>
      <c r="D98" s="400" t="s">
        <v>2381</v>
      </c>
      <c r="E98" s="400" t="s">
        <v>2558</v>
      </c>
      <c r="F98" s="401" t="s">
        <v>143</v>
      </c>
      <c r="G98" s="402" t="s">
        <v>2567</v>
      </c>
      <c r="H98" s="400"/>
      <c r="I98" s="400"/>
      <c r="J98" s="400" t="s">
        <v>3324</v>
      </c>
      <c r="K98" s="400"/>
      <c r="L98" s="403" t="s">
        <v>101</v>
      </c>
      <c r="M98" s="403" t="s">
        <v>101</v>
      </c>
      <c r="N98" s="400"/>
      <c r="O98" s="403" t="s">
        <v>2400</v>
      </c>
      <c r="P98" s="404">
        <v>346.91</v>
      </c>
      <c r="Q98" s="404">
        <v>364.39800000000002</v>
      </c>
      <c r="R98" s="404">
        <v>0</v>
      </c>
      <c r="S98" s="405">
        <v>0</v>
      </c>
    </row>
    <row r="99" spans="2:19" x14ac:dyDescent="0.3">
      <c r="B99" s="399">
        <v>482</v>
      </c>
      <c r="C99" s="400" t="s">
        <v>336</v>
      </c>
      <c r="D99" s="400" t="s">
        <v>2381</v>
      </c>
      <c r="E99" s="400" t="s">
        <v>2558</v>
      </c>
      <c r="F99" s="401" t="s">
        <v>143</v>
      </c>
      <c r="G99" s="402" t="s">
        <v>2567</v>
      </c>
      <c r="H99" s="400"/>
      <c r="I99" s="400"/>
      <c r="J99" s="400" t="s">
        <v>3324</v>
      </c>
      <c r="K99" s="400"/>
      <c r="L99" s="403" t="s">
        <v>101</v>
      </c>
      <c r="M99" s="403" t="s">
        <v>101</v>
      </c>
      <c r="N99" s="400"/>
      <c r="O99" s="403" t="s">
        <v>2400</v>
      </c>
      <c r="P99" s="404">
        <v>399.923</v>
      </c>
      <c r="Q99" s="404">
        <v>402</v>
      </c>
      <c r="R99" s="404">
        <v>0</v>
      </c>
      <c r="S99" s="405">
        <v>0</v>
      </c>
    </row>
    <row r="100" spans="2:19" x14ac:dyDescent="0.3">
      <c r="B100" s="399">
        <v>484</v>
      </c>
      <c r="C100" s="400" t="s">
        <v>337</v>
      </c>
      <c r="D100" s="400" t="s">
        <v>2381</v>
      </c>
      <c r="E100" s="400" t="s">
        <v>2558</v>
      </c>
      <c r="F100" s="401" t="s">
        <v>143</v>
      </c>
      <c r="G100" s="402" t="s">
        <v>2568</v>
      </c>
      <c r="H100" s="400"/>
      <c r="I100" s="400"/>
      <c r="J100" s="400" t="s">
        <v>3324</v>
      </c>
      <c r="K100" s="400"/>
      <c r="L100" s="403" t="s">
        <v>101</v>
      </c>
      <c r="M100" s="403" t="s">
        <v>101</v>
      </c>
      <c r="N100" s="400"/>
      <c r="O100" s="403" t="s">
        <v>2400</v>
      </c>
      <c r="P100" s="404">
        <v>859.09299999999996</v>
      </c>
      <c r="Q100" s="404">
        <v>859.03800000000001</v>
      </c>
      <c r="R100" s="404">
        <v>859.03800000000001</v>
      </c>
      <c r="S100" s="405">
        <v>859.03800000000001</v>
      </c>
    </row>
    <row r="101" spans="2:19" x14ac:dyDescent="0.3">
      <c r="B101" s="399">
        <v>485</v>
      </c>
      <c r="C101" s="400" t="s">
        <v>341</v>
      </c>
      <c r="D101" s="400" t="s">
        <v>2381</v>
      </c>
      <c r="E101" s="400" t="s">
        <v>2558</v>
      </c>
      <c r="F101" s="401" t="s">
        <v>143</v>
      </c>
      <c r="G101" s="402" t="s">
        <v>2568</v>
      </c>
      <c r="H101" s="400"/>
      <c r="I101" s="400"/>
      <c r="J101" s="400" t="s">
        <v>3324</v>
      </c>
      <c r="K101" s="400"/>
      <c r="L101" s="403" t="s">
        <v>101</v>
      </c>
      <c r="M101" s="403" t="s">
        <v>101</v>
      </c>
      <c r="N101" s="400"/>
      <c r="O101" s="403" t="s">
        <v>2400</v>
      </c>
      <c r="P101" s="404">
        <v>1225</v>
      </c>
      <c r="Q101" s="404">
        <v>1233.633</v>
      </c>
      <c r="R101" s="404">
        <v>1225</v>
      </c>
      <c r="S101" s="405">
        <v>1225</v>
      </c>
    </row>
    <row r="102" spans="2:19" ht="24.6" x14ac:dyDescent="0.3">
      <c r="B102" s="399">
        <v>486</v>
      </c>
      <c r="C102" s="400" t="s">
        <v>342</v>
      </c>
      <c r="D102" s="400" t="s">
        <v>2381</v>
      </c>
      <c r="E102" s="400" t="s">
        <v>2558</v>
      </c>
      <c r="F102" s="401" t="s">
        <v>88</v>
      </c>
      <c r="G102" s="402" t="s">
        <v>2559</v>
      </c>
      <c r="H102" s="400"/>
      <c r="I102" s="400"/>
      <c r="J102" s="400" t="s">
        <v>3323</v>
      </c>
      <c r="K102" s="400"/>
      <c r="L102" s="403" t="s">
        <v>105</v>
      </c>
      <c r="M102" s="403" t="s">
        <v>195</v>
      </c>
      <c r="N102" s="400"/>
      <c r="O102" s="403" t="s">
        <v>2400</v>
      </c>
      <c r="P102" s="404">
        <v>202</v>
      </c>
      <c r="Q102" s="404">
        <v>216.73</v>
      </c>
      <c r="R102" s="404">
        <v>202</v>
      </c>
      <c r="S102" s="405">
        <v>202</v>
      </c>
    </row>
    <row r="103" spans="2:19" x14ac:dyDescent="0.3">
      <c r="B103" s="399">
        <v>487</v>
      </c>
      <c r="C103" s="400" t="s">
        <v>2569</v>
      </c>
      <c r="D103" s="400" t="s">
        <v>2381</v>
      </c>
      <c r="E103" s="400" t="s">
        <v>2556</v>
      </c>
      <c r="F103" s="401" t="s">
        <v>110</v>
      </c>
      <c r="G103" s="402" t="s">
        <v>2560</v>
      </c>
      <c r="H103" s="400"/>
      <c r="I103" s="400"/>
      <c r="J103" s="400" t="s">
        <v>2494</v>
      </c>
      <c r="K103" s="400"/>
      <c r="L103" s="403" t="s">
        <v>117</v>
      </c>
      <c r="M103" s="403" t="s">
        <v>117</v>
      </c>
      <c r="N103" s="400"/>
      <c r="O103" s="403" t="s">
        <v>2400</v>
      </c>
      <c r="P103" s="404">
        <v>6.0750000000000002</v>
      </c>
      <c r="Q103" s="404">
        <v>10.98</v>
      </c>
      <c r="R103" s="404">
        <v>6.0750000000000002</v>
      </c>
      <c r="S103" s="405">
        <v>10.98</v>
      </c>
    </row>
    <row r="104" spans="2:19" ht="24.6" x14ac:dyDescent="0.3">
      <c r="B104" s="399">
        <v>489</v>
      </c>
      <c r="C104" s="400" t="s">
        <v>347</v>
      </c>
      <c r="D104" s="400" t="s">
        <v>2381</v>
      </c>
      <c r="E104" s="400" t="s">
        <v>2558</v>
      </c>
      <c r="F104" s="401" t="s">
        <v>143</v>
      </c>
      <c r="G104" s="402" t="s">
        <v>2570</v>
      </c>
      <c r="H104" s="400"/>
      <c r="I104" s="400"/>
      <c r="J104" s="400" t="s">
        <v>3322</v>
      </c>
      <c r="K104" s="400"/>
      <c r="L104" s="403" t="s">
        <v>83</v>
      </c>
      <c r="M104" s="403" t="s">
        <v>83</v>
      </c>
      <c r="N104" s="400"/>
      <c r="O104" s="403" t="s">
        <v>2400</v>
      </c>
      <c r="P104" s="404">
        <v>108</v>
      </c>
      <c r="Q104" s="404">
        <v>108.05</v>
      </c>
      <c r="R104" s="404">
        <v>108</v>
      </c>
      <c r="S104" s="405">
        <v>108</v>
      </c>
    </row>
    <row r="105" spans="2:19" ht="24.6" x14ac:dyDescent="0.3">
      <c r="B105" s="399">
        <v>490</v>
      </c>
      <c r="C105" s="400" t="s">
        <v>348</v>
      </c>
      <c r="D105" s="400" t="s">
        <v>2381</v>
      </c>
      <c r="E105" s="400" t="s">
        <v>2558</v>
      </c>
      <c r="F105" s="401" t="s">
        <v>143</v>
      </c>
      <c r="G105" s="402" t="s">
        <v>2570</v>
      </c>
      <c r="H105" s="400"/>
      <c r="I105" s="400"/>
      <c r="J105" s="400" t="s">
        <v>3322</v>
      </c>
      <c r="K105" s="400"/>
      <c r="L105" s="403" t="s">
        <v>83</v>
      </c>
      <c r="M105" s="403" t="s">
        <v>83</v>
      </c>
      <c r="N105" s="400"/>
      <c r="O105" s="403" t="s">
        <v>2400</v>
      </c>
      <c r="P105" s="404">
        <v>330</v>
      </c>
      <c r="Q105" s="404">
        <v>330.51299999999998</v>
      </c>
      <c r="R105" s="404">
        <v>330</v>
      </c>
      <c r="S105" s="405">
        <v>330</v>
      </c>
    </row>
    <row r="106" spans="2:19" x14ac:dyDescent="0.3">
      <c r="B106" s="399">
        <v>492</v>
      </c>
      <c r="C106" s="400" t="s">
        <v>2571</v>
      </c>
      <c r="D106" s="400" t="s">
        <v>2381</v>
      </c>
      <c r="E106" s="400" t="s">
        <v>2558</v>
      </c>
      <c r="F106" s="401" t="s">
        <v>80</v>
      </c>
      <c r="G106" s="402" t="s">
        <v>2563</v>
      </c>
      <c r="H106" s="400"/>
      <c r="I106" s="400"/>
      <c r="J106" s="400" t="s">
        <v>3324</v>
      </c>
      <c r="K106" s="400"/>
      <c r="L106" s="403" t="s">
        <v>101</v>
      </c>
      <c r="M106" s="403" t="s">
        <v>101</v>
      </c>
      <c r="N106" s="400"/>
      <c r="O106" s="403" t="s">
        <v>2400</v>
      </c>
      <c r="P106" s="404">
        <v>5.2960000000000003</v>
      </c>
      <c r="Q106" s="404">
        <v>5.3540000000000001</v>
      </c>
      <c r="R106" s="404">
        <v>5.2960000000000003</v>
      </c>
      <c r="S106" s="405">
        <v>5.2960000000000003</v>
      </c>
    </row>
    <row r="107" spans="2:19" x14ac:dyDescent="0.3">
      <c r="B107" s="399">
        <v>493</v>
      </c>
      <c r="C107" s="400" t="s">
        <v>351</v>
      </c>
      <c r="D107" s="400" t="s">
        <v>2381</v>
      </c>
      <c r="E107" s="400" t="s">
        <v>2558</v>
      </c>
      <c r="F107" s="401" t="s">
        <v>143</v>
      </c>
      <c r="G107" s="402" t="s">
        <v>2567</v>
      </c>
      <c r="H107" s="400"/>
      <c r="I107" s="400"/>
      <c r="J107" s="400" t="s">
        <v>3324</v>
      </c>
      <c r="K107" s="400"/>
      <c r="L107" s="403" t="s">
        <v>101</v>
      </c>
      <c r="M107" s="403" t="s">
        <v>101</v>
      </c>
      <c r="N107" s="400"/>
      <c r="O107" s="403" t="s">
        <v>2400</v>
      </c>
      <c r="P107" s="404">
        <v>81</v>
      </c>
      <c r="Q107" s="404">
        <v>81.59</v>
      </c>
      <c r="R107" s="404">
        <v>81</v>
      </c>
      <c r="S107" s="405">
        <v>81</v>
      </c>
    </row>
    <row r="108" spans="2:19" x14ac:dyDescent="0.3">
      <c r="B108" s="399">
        <v>494</v>
      </c>
      <c r="C108" s="400" t="s">
        <v>352</v>
      </c>
      <c r="D108" s="400" t="s">
        <v>2381</v>
      </c>
      <c r="E108" s="400" t="s">
        <v>2558</v>
      </c>
      <c r="F108" s="401" t="s">
        <v>143</v>
      </c>
      <c r="G108" s="400" t="s">
        <v>2567</v>
      </c>
      <c r="H108" s="400"/>
      <c r="I108" s="400"/>
      <c r="J108" s="400" t="s">
        <v>3324</v>
      </c>
      <c r="K108" s="400"/>
      <c r="L108" s="403" t="s">
        <v>101</v>
      </c>
      <c r="M108" s="403" t="s">
        <v>101</v>
      </c>
      <c r="N108" s="400"/>
      <c r="O108" s="403" t="s">
        <v>2400</v>
      </c>
      <c r="P108" s="404">
        <v>399.30200000000002</v>
      </c>
      <c r="Q108" s="404">
        <v>406.65899999999999</v>
      </c>
      <c r="R108" s="404">
        <v>399.30200000000002</v>
      </c>
      <c r="S108" s="405">
        <v>399.30200000000002</v>
      </c>
    </row>
    <row r="109" spans="2:19" x14ac:dyDescent="0.3">
      <c r="B109" s="399">
        <v>495</v>
      </c>
      <c r="C109" s="400" t="s">
        <v>353</v>
      </c>
      <c r="D109" s="400" t="s">
        <v>2381</v>
      </c>
      <c r="E109" s="400" t="s">
        <v>2558</v>
      </c>
      <c r="F109" s="401" t="s">
        <v>127</v>
      </c>
      <c r="G109" s="402" t="s">
        <v>2560</v>
      </c>
      <c r="H109" s="400"/>
      <c r="I109" s="400"/>
      <c r="J109" s="400" t="s">
        <v>2494</v>
      </c>
      <c r="K109" s="400"/>
      <c r="L109" s="403" t="s">
        <v>117</v>
      </c>
      <c r="M109" s="403" t="s">
        <v>117</v>
      </c>
      <c r="N109" s="400"/>
      <c r="O109" s="403" t="s">
        <v>2400</v>
      </c>
      <c r="P109" s="404">
        <v>26.96</v>
      </c>
      <c r="Q109" s="404">
        <v>26.96</v>
      </c>
      <c r="R109" s="404">
        <v>26.96</v>
      </c>
      <c r="S109" s="405">
        <v>26.96</v>
      </c>
    </row>
    <row r="110" spans="2:19" ht="24.6" x14ac:dyDescent="0.3">
      <c r="B110" s="399">
        <v>496</v>
      </c>
      <c r="C110" s="400" t="s">
        <v>1438</v>
      </c>
      <c r="D110" s="400" t="s">
        <v>2381</v>
      </c>
      <c r="E110" s="400" t="s">
        <v>2558</v>
      </c>
      <c r="F110" s="401" t="s">
        <v>115</v>
      </c>
      <c r="G110" s="402" t="s">
        <v>2560</v>
      </c>
      <c r="H110" s="400"/>
      <c r="I110" s="400"/>
      <c r="J110" s="400" t="s">
        <v>3322</v>
      </c>
      <c r="K110" s="400"/>
      <c r="L110" s="403" t="s">
        <v>83</v>
      </c>
      <c r="M110" s="403" t="s">
        <v>83</v>
      </c>
      <c r="N110" s="400"/>
      <c r="O110" s="403" t="s">
        <v>2400</v>
      </c>
      <c r="P110" s="404">
        <v>193.63200000000001</v>
      </c>
      <c r="Q110" s="404">
        <v>195.64400000000001</v>
      </c>
      <c r="R110" s="404">
        <v>193.63200000000001</v>
      </c>
      <c r="S110" s="405">
        <v>193.63200000000001</v>
      </c>
    </row>
    <row r="111" spans="2:19" x14ac:dyDescent="0.3">
      <c r="B111" s="399">
        <v>497</v>
      </c>
      <c r="C111" s="400" t="s">
        <v>355</v>
      </c>
      <c r="D111" s="400" t="s">
        <v>2381</v>
      </c>
      <c r="E111" s="400" t="s">
        <v>2558</v>
      </c>
      <c r="F111" s="401" t="s">
        <v>88</v>
      </c>
      <c r="G111" s="400" t="s">
        <v>2559</v>
      </c>
      <c r="H111" s="400"/>
      <c r="I111" s="400"/>
      <c r="J111" s="400" t="s">
        <v>3324</v>
      </c>
      <c r="K111" s="400"/>
      <c r="L111" s="403" t="s">
        <v>105</v>
      </c>
      <c r="M111" s="403" t="s">
        <v>107</v>
      </c>
      <c r="N111" s="400"/>
      <c r="O111" s="403" t="s">
        <v>2400</v>
      </c>
      <c r="P111" s="404">
        <v>245.25899999999999</v>
      </c>
      <c r="Q111" s="404">
        <v>276</v>
      </c>
      <c r="R111" s="404">
        <v>175.69</v>
      </c>
      <c r="S111" s="405">
        <v>175.69</v>
      </c>
    </row>
    <row r="112" spans="2:19" ht="24.6" x14ac:dyDescent="0.3">
      <c r="B112" s="399">
        <v>507</v>
      </c>
      <c r="C112" s="400" t="s">
        <v>1590</v>
      </c>
      <c r="D112" s="400" t="s">
        <v>2381</v>
      </c>
      <c r="E112" s="400" t="s">
        <v>2558</v>
      </c>
      <c r="F112" s="401" t="s">
        <v>88</v>
      </c>
      <c r="G112" s="402" t="s">
        <v>2559</v>
      </c>
      <c r="H112" s="400"/>
      <c r="I112" s="400"/>
      <c r="J112" s="400" t="s">
        <v>3323</v>
      </c>
      <c r="K112" s="400"/>
      <c r="L112" s="403" t="s">
        <v>105</v>
      </c>
      <c r="M112" s="403" t="s">
        <v>195</v>
      </c>
      <c r="N112" s="400"/>
      <c r="O112" s="403" t="s">
        <v>2400</v>
      </c>
      <c r="P112" s="404">
        <v>282.86500000000001</v>
      </c>
      <c r="Q112" s="404">
        <v>320.51900000000001</v>
      </c>
      <c r="R112" s="404">
        <v>282.86500000000001</v>
      </c>
      <c r="S112" s="405">
        <v>282.86500000000001</v>
      </c>
    </row>
    <row r="113" spans="2:19" ht="24.6" x14ac:dyDescent="0.3">
      <c r="B113" s="399">
        <v>508</v>
      </c>
      <c r="C113" s="400" t="s">
        <v>361</v>
      </c>
      <c r="D113" s="400" t="s">
        <v>2381</v>
      </c>
      <c r="E113" s="400" t="s">
        <v>2558</v>
      </c>
      <c r="F113" s="401" t="s">
        <v>143</v>
      </c>
      <c r="G113" s="402" t="s">
        <v>2567</v>
      </c>
      <c r="H113" s="400"/>
      <c r="I113" s="400"/>
      <c r="J113" s="400" t="s">
        <v>3322</v>
      </c>
      <c r="K113" s="400"/>
      <c r="L113" s="403" t="s">
        <v>83</v>
      </c>
      <c r="M113" s="403" t="s">
        <v>83</v>
      </c>
      <c r="N113" s="400"/>
      <c r="O113" s="403" t="s">
        <v>2400</v>
      </c>
      <c r="P113" s="404">
        <v>400.2</v>
      </c>
      <c r="Q113" s="404">
        <v>400.2</v>
      </c>
      <c r="R113" s="404">
        <v>400.2</v>
      </c>
      <c r="S113" s="405">
        <v>400.2</v>
      </c>
    </row>
    <row r="114" spans="2:19" x14ac:dyDescent="0.3">
      <c r="B114" s="399">
        <v>513</v>
      </c>
      <c r="C114" s="400" t="s">
        <v>364</v>
      </c>
      <c r="D114" s="400" t="s">
        <v>2381</v>
      </c>
      <c r="E114" s="400" t="s">
        <v>2558</v>
      </c>
      <c r="F114" s="401" t="s">
        <v>143</v>
      </c>
      <c r="G114" s="402" t="s">
        <v>2567</v>
      </c>
      <c r="H114" s="400"/>
      <c r="I114" s="400"/>
      <c r="J114" s="400" t="s">
        <v>3324</v>
      </c>
      <c r="K114" s="400"/>
      <c r="L114" s="403" t="s">
        <v>101</v>
      </c>
      <c r="M114" s="403" t="s">
        <v>101</v>
      </c>
      <c r="N114" s="400"/>
      <c r="O114" s="403" t="s">
        <v>2400</v>
      </c>
      <c r="P114" s="404">
        <v>447.11799999999999</v>
      </c>
      <c r="Q114" s="404">
        <v>439.58499999999998</v>
      </c>
      <c r="R114" s="404">
        <v>447.11799999999999</v>
      </c>
      <c r="S114" s="405">
        <v>439.58499999999998</v>
      </c>
    </row>
    <row r="115" spans="2:19" ht="24.6" x14ac:dyDescent="0.3">
      <c r="B115" s="399">
        <v>515</v>
      </c>
      <c r="C115" s="400" t="s">
        <v>366</v>
      </c>
      <c r="D115" s="400" t="s">
        <v>2381</v>
      </c>
      <c r="E115" s="400" t="s">
        <v>2558</v>
      </c>
      <c r="F115" s="401" t="s">
        <v>121</v>
      </c>
      <c r="G115" s="402" t="s">
        <v>2562</v>
      </c>
      <c r="H115" s="400"/>
      <c r="I115" s="400"/>
      <c r="J115" s="400" t="s">
        <v>3324</v>
      </c>
      <c r="K115" s="400"/>
      <c r="L115" s="403" t="s">
        <v>101</v>
      </c>
      <c r="M115" s="403" t="s">
        <v>101</v>
      </c>
      <c r="N115" s="400"/>
      <c r="O115" s="403" t="s">
        <v>2400</v>
      </c>
      <c r="P115" s="404">
        <v>15.255000000000001</v>
      </c>
      <c r="Q115" s="404">
        <v>18.8</v>
      </c>
      <c r="R115" s="404">
        <v>15.255000000000001</v>
      </c>
      <c r="S115" s="405">
        <v>15.255000000000001</v>
      </c>
    </row>
    <row r="116" spans="2:19" ht="24.6" x14ac:dyDescent="0.3">
      <c r="B116" s="399">
        <v>527</v>
      </c>
      <c r="C116" s="400" t="s">
        <v>369</v>
      </c>
      <c r="D116" s="400" t="s">
        <v>2381</v>
      </c>
      <c r="E116" s="400" t="s">
        <v>2556</v>
      </c>
      <c r="F116" s="401" t="s">
        <v>143</v>
      </c>
      <c r="G116" s="402" t="s">
        <v>2566</v>
      </c>
      <c r="H116" s="400"/>
      <c r="I116" s="400"/>
      <c r="J116" s="400" t="s">
        <v>3323</v>
      </c>
      <c r="K116" s="400"/>
      <c r="L116" s="403" t="s">
        <v>105</v>
      </c>
      <c r="M116" s="403" t="s">
        <v>2408</v>
      </c>
      <c r="N116" s="400"/>
      <c r="O116" s="403" t="s">
        <v>2400</v>
      </c>
      <c r="P116" s="404">
        <v>39.673999999999999</v>
      </c>
      <c r="Q116" s="404">
        <v>42.692</v>
      </c>
      <c r="R116" s="404">
        <v>39.673999999999999</v>
      </c>
      <c r="S116" s="405">
        <v>42.692</v>
      </c>
    </row>
    <row r="117" spans="2:19" ht="24.6" x14ac:dyDescent="0.3">
      <c r="B117" s="399">
        <v>528</v>
      </c>
      <c r="C117" s="400" t="s">
        <v>372</v>
      </c>
      <c r="D117" s="400" t="s">
        <v>2381</v>
      </c>
      <c r="E117" s="400" t="s">
        <v>2558</v>
      </c>
      <c r="F117" s="401" t="s">
        <v>88</v>
      </c>
      <c r="G117" s="402" t="s">
        <v>2559</v>
      </c>
      <c r="H117" s="400"/>
      <c r="I117" s="400"/>
      <c r="J117" s="400" t="s">
        <v>3323</v>
      </c>
      <c r="K117" s="400"/>
      <c r="L117" s="403" t="s">
        <v>92</v>
      </c>
      <c r="M117" s="403" t="s">
        <v>92</v>
      </c>
      <c r="N117" s="400"/>
      <c r="O117" s="403" t="s">
        <v>2400</v>
      </c>
      <c r="P117" s="404">
        <v>270.90100000000001</v>
      </c>
      <c r="Q117" s="404">
        <v>316.90100000000001</v>
      </c>
      <c r="R117" s="404">
        <v>270.90100000000001</v>
      </c>
      <c r="S117" s="405">
        <v>270.90100000000001</v>
      </c>
    </row>
    <row r="118" spans="2:19" ht="24.6" x14ac:dyDescent="0.3">
      <c r="B118" s="399">
        <v>529</v>
      </c>
      <c r="C118" s="400" t="s">
        <v>375</v>
      </c>
      <c r="D118" s="400" t="s">
        <v>2381</v>
      </c>
      <c r="E118" s="400" t="s">
        <v>2558</v>
      </c>
      <c r="F118" s="401" t="s">
        <v>88</v>
      </c>
      <c r="G118" s="402" t="s">
        <v>2559</v>
      </c>
      <c r="H118" s="400"/>
      <c r="I118" s="400"/>
      <c r="J118" s="400" t="s">
        <v>3323</v>
      </c>
      <c r="K118" s="400"/>
      <c r="L118" s="403" t="s">
        <v>92</v>
      </c>
      <c r="M118" s="403" t="s">
        <v>92</v>
      </c>
      <c r="N118" s="400"/>
      <c r="O118" s="403" t="s">
        <v>2400</v>
      </c>
      <c r="P118" s="404">
        <v>270.18</v>
      </c>
      <c r="Q118" s="404">
        <v>318.18</v>
      </c>
      <c r="R118" s="404">
        <v>270.18</v>
      </c>
      <c r="S118" s="405">
        <v>270.18</v>
      </c>
    </row>
    <row r="119" spans="2:19" x14ac:dyDescent="0.3">
      <c r="B119" s="399">
        <v>532</v>
      </c>
      <c r="C119" s="400" t="s">
        <v>379</v>
      </c>
      <c r="D119" s="400" t="s">
        <v>2381</v>
      </c>
      <c r="E119" s="400" t="s">
        <v>2556</v>
      </c>
      <c r="F119" s="401" t="s">
        <v>110</v>
      </c>
      <c r="G119" s="402" t="s">
        <v>2560</v>
      </c>
      <c r="H119" s="400"/>
      <c r="I119" s="400"/>
      <c r="J119" s="400" t="s">
        <v>2494</v>
      </c>
      <c r="K119" s="400"/>
      <c r="L119" s="403" t="s">
        <v>117</v>
      </c>
      <c r="M119" s="403" t="s">
        <v>117</v>
      </c>
      <c r="N119" s="400"/>
      <c r="O119" s="403" t="s">
        <v>2400</v>
      </c>
      <c r="P119" s="404">
        <v>4.7919999999999998</v>
      </c>
      <c r="Q119" s="404">
        <v>8.9250000000000007</v>
      </c>
      <c r="R119" s="404">
        <v>4.7919999999999998</v>
      </c>
      <c r="S119" s="405">
        <v>8.9250000000000007</v>
      </c>
    </row>
    <row r="120" spans="2:19" x14ac:dyDescent="0.3">
      <c r="B120" s="399">
        <v>536</v>
      </c>
      <c r="C120" s="400" t="s">
        <v>381</v>
      </c>
      <c r="D120" s="400" t="s">
        <v>2381</v>
      </c>
      <c r="E120" s="400" t="s">
        <v>2556</v>
      </c>
      <c r="F120" s="401" t="s">
        <v>143</v>
      </c>
      <c r="G120" s="402" t="s">
        <v>2566</v>
      </c>
      <c r="H120" s="400"/>
      <c r="I120" s="400"/>
      <c r="J120" s="400" t="s">
        <v>2494</v>
      </c>
      <c r="K120" s="400"/>
      <c r="L120" s="403" t="s">
        <v>117</v>
      </c>
      <c r="M120" s="403" t="s">
        <v>117</v>
      </c>
      <c r="N120" s="400"/>
      <c r="O120" s="403" t="s">
        <v>2400</v>
      </c>
      <c r="P120" s="404">
        <v>19.427</v>
      </c>
      <c r="Q120" s="404">
        <v>20.568999999999999</v>
      </c>
      <c r="R120" s="404">
        <v>19.427</v>
      </c>
      <c r="S120" s="405">
        <v>20.568999999999999</v>
      </c>
    </row>
    <row r="121" spans="2:19" ht="24.6" x14ac:dyDescent="0.3">
      <c r="B121" s="399">
        <v>539</v>
      </c>
      <c r="C121" s="400" t="s">
        <v>386</v>
      </c>
      <c r="D121" s="400" t="s">
        <v>2381</v>
      </c>
      <c r="E121" s="400" t="s">
        <v>2556</v>
      </c>
      <c r="F121" s="401" t="s">
        <v>110</v>
      </c>
      <c r="G121" s="402" t="s">
        <v>2560</v>
      </c>
      <c r="H121" s="400"/>
      <c r="I121" s="400"/>
      <c r="J121" s="400" t="s">
        <v>3322</v>
      </c>
      <c r="K121" s="400"/>
      <c r="L121" s="403" t="s">
        <v>83</v>
      </c>
      <c r="M121" s="403" t="s">
        <v>83</v>
      </c>
      <c r="N121" s="400"/>
      <c r="O121" s="403" t="s">
        <v>2400</v>
      </c>
      <c r="P121" s="404">
        <v>4.03</v>
      </c>
      <c r="Q121" s="404">
        <v>7.1239999999999997</v>
      </c>
      <c r="R121" s="404">
        <v>4.03</v>
      </c>
      <c r="S121" s="405">
        <v>7.1239999999999997</v>
      </c>
    </row>
    <row r="122" spans="2:19" ht="24.6" x14ac:dyDescent="0.3">
      <c r="B122" s="399">
        <v>540</v>
      </c>
      <c r="C122" s="400" t="s">
        <v>388</v>
      </c>
      <c r="D122" s="400" t="s">
        <v>2381</v>
      </c>
      <c r="E122" s="400" t="s">
        <v>2558</v>
      </c>
      <c r="F122" s="401" t="s">
        <v>88</v>
      </c>
      <c r="G122" s="400" t="s">
        <v>2559</v>
      </c>
      <c r="H122" s="400"/>
      <c r="I122" s="400"/>
      <c r="J122" s="400" t="s">
        <v>3323</v>
      </c>
      <c r="K122" s="400"/>
      <c r="L122" s="403" t="s">
        <v>105</v>
      </c>
      <c r="M122" s="403" t="s">
        <v>195</v>
      </c>
      <c r="N122" s="400"/>
      <c r="O122" s="403" t="s">
        <v>2400</v>
      </c>
      <c r="P122" s="404">
        <v>71.998000000000005</v>
      </c>
      <c r="Q122" s="404">
        <v>89.998000000000005</v>
      </c>
      <c r="R122" s="404">
        <v>71.998000000000005</v>
      </c>
      <c r="S122" s="405">
        <v>71.998000000000005</v>
      </c>
    </row>
    <row r="123" spans="2:19" ht="24.6" x14ac:dyDescent="0.3">
      <c r="B123" s="399">
        <v>541</v>
      </c>
      <c r="C123" s="400" t="s">
        <v>392</v>
      </c>
      <c r="D123" s="400" t="s">
        <v>2381</v>
      </c>
      <c r="E123" s="400" t="s">
        <v>2556</v>
      </c>
      <c r="F123" s="401" t="s">
        <v>110</v>
      </c>
      <c r="G123" s="402" t="s">
        <v>2560</v>
      </c>
      <c r="H123" s="400"/>
      <c r="I123" s="400"/>
      <c r="J123" s="400" t="s">
        <v>3322</v>
      </c>
      <c r="K123" s="400"/>
      <c r="L123" s="403" t="s">
        <v>123</v>
      </c>
      <c r="M123" s="403" t="s">
        <v>123</v>
      </c>
      <c r="N123" s="400"/>
      <c r="O123" s="403" t="s">
        <v>2400</v>
      </c>
      <c r="P123" s="404">
        <v>2.1890000000000001</v>
      </c>
      <c r="Q123" s="404">
        <v>5.0199999999999996</v>
      </c>
      <c r="R123" s="404">
        <v>2.1890000000000001</v>
      </c>
      <c r="S123" s="405">
        <v>5.0199999999999996</v>
      </c>
    </row>
    <row r="124" spans="2:19" x14ac:dyDescent="0.3">
      <c r="B124" s="399">
        <v>542</v>
      </c>
      <c r="C124" s="400" t="s">
        <v>394</v>
      </c>
      <c r="D124" s="400" t="s">
        <v>2381</v>
      </c>
      <c r="E124" s="400" t="s">
        <v>2556</v>
      </c>
      <c r="F124" s="401" t="s">
        <v>143</v>
      </c>
      <c r="G124" s="402" t="s">
        <v>2566</v>
      </c>
      <c r="H124" s="400"/>
      <c r="I124" s="400"/>
      <c r="J124" s="400" t="s">
        <v>2494</v>
      </c>
      <c r="K124" s="400"/>
      <c r="L124" s="403" t="s">
        <v>117</v>
      </c>
      <c r="M124" s="403" t="s">
        <v>117</v>
      </c>
      <c r="N124" s="400"/>
      <c r="O124" s="403" t="s">
        <v>2400</v>
      </c>
      <c r="P124" s="404">
        <v>11.004</v>
      </c>
      <c r="Q124" s="404">
        <v>10.576000000000001</v>
      </c>
      <c r="R124" s="404">
        <v>11.004</v>
      </c>
      <c r="S124" s="405">
        <v>10.576000000000001</v>
      </c>
    </row>
    <row r="125" spans="2:19" ht="24.6" x14ac:dyDescent="0.3">
      <c r="B125" s="399">
        <v>546</v>
      </c>
      <c r="C125" s="400" t="s">
        <v>396</v>
      </c>
      <c r="D125" s="400" t="s">
        <v>2381</v>
      </c>
      <c r="E125" s="400" t="s">
        <v>2558</v>
      </c>
      <c r="F125" s="401" t="s">
        <v>143</v>
      </c>
      <c r="G125" s="402" t="s">
        <v>2566</v>
      </c>
      <c r="H125" s="400"/>
      <c r="I125" s="400"/>
      <c r="J125" s="400" t="s">
        <v>3323</v>
      </c>
      <c r="K125" s="400"/>
      <c r="L125" s="403" t="s">
        <v>105</v>
      </c>
      <c r="M125" s="403" t="s">
        <v>2408</v>
      </c>
      <c r="N125" s="400"/>
      <c r="O125" s="403" t="s">
        <v>2400</v>
      </c>
      <c r="P125" s="404">
        <v>30.844999999999999</v>
      </c>
      <c r="Q125" s="404">
        <v>30.114000000000001</v>
      </c>
      <c r="R125" s="404">
        <v>30.114000000000001</v>
      </c>
      <c r="S125" s="405">
        <v>30.114000000000001</v>
      </c>
    </row>
    <row r="126" spans="2:19" ht="24.6" x14ac:dyDescent="0.3">
      <c r="B126" s="399">
        <v>547</v>
      </c>
      <c r="C126" s="400" t="s">
        <v>399</v>
      </c>
      <c r="D126" s="400" t="s">
        <v>2381</v>
      </c>
      <c r="E126" s="400" t="s">
        <v>2558</v>
      </c>
      <c r="F126" s="401" t="s">
        <v>143</v>
      </c>
      <c r="G126" s="402" t="s">
        <v>2566</v>
      </c>
      <c r="H126" s="400"/>
      <c r="I126" s="400"/>
      <c r="J126" s="400" t="s">
        <v>3323</v>
      </c>
      <c r="K126" s="400"/>
      <c r="L126" s="403" t="s">
        <v>105</v>
      </c>
      <c r="M126" s="403" t="s">
        <v>2408</v>
      </c>
      <c r="N126" s="400"/>
      <c r="O126" s="403" t="s">
        <v>2400</v>
      </c>
      <c r="P126" s="404">
        <v>29.722000000000001</v>
      </c>
      <c r="Q126" s="404">
        <v>30.067</v>
      </c>
      <c r="R126" s="404">
        <v>29.722000000000001</v>
      </c>
      <c r="S126" s="405">
        <v>29.722000000000001</v>
      </c>
    </row>
    <row r="127" spans="2:19" ht="24.6" x14ac:dyDescent="0.3">
      <c r="B127" s="399">
        <v>549</v>
      </c>
      <c r="C127" s="400" t="s">
        <v>401</v>
      </c>
      <c r="D127" s="400" t="s">
        <v>2381</v>
      </c>
      <c r="E127" s="400" t="s">
        <v>2558</v>
      </c>
      <c r="F127" s="401" t="s">
        <v>121</v>
      </c>
      <c r="G127" s="402" t="s">
        <v>2562</v>
      </c>
      <c r="H127" s="400"/>
      <c r="I127" s="400"/>
      <c r="J127" s="400" t="s">
        <v>3322</v>
      </c>
      <c r="K127" s="400"/>
      <c r="L127" s="403" t="s">
        <v>123</v>
      </c>
      <c r="M127" s="403" t="s">
        <v>123</v>
      </c>
      <c r="N127" s="400"/>
      <c r="O127" s="403" t="s">
        <v>2400</v>
      </c>
      <c r="P127" s="404">
        <v>7.9189999999999996</v>
      </c>
      <c r="Q127" s="404">
        <v>12.202999999999999</v>
      </c>
      <c r="R127" s="404">
        <v>7.9189999999999996</v>
      </c>
      <c r="S127" s="405">
        <v>7.9189999999999996</v>
      </c>
    </row>
    <row r="128" spans="2:19" ht="24.6" x14ac:dyDescent="0.3">
      <c r="B128" s="399">
        <v>555</v>
      </c>
      <c r="C128" s="400" t="s">
        <v>403</v>
      </c>
      <c r="D128" s="400" t="s">
        <v>2381</v>
      </c>
      <c r="E128" s="400" t="s">
        <v>2558</v>
      </c>
      <c r="F128" s="401" t="s">
        <v>143</v>
      </c>
      <c r="G128" s="402" t="s">
        <v>2568</v>
      </c>
      <c r="H128" s="400"/>
      <c r="I128" s="400"/>
      <c r="J128" s="400" t="s">
        <v>3322</v>
      </c>
      <c r="K128" s="400"/>
      <c r="L128" s="403" t="s">
        <v>83</v>
      </c>
      <c r="M128" s="403" t="s">
        <v>83</v>
      </c>
      <c r="N128" s="400"/>
      <c r="O128" s="403" t="s">
        <v>2400</v>
      </c>
      <c r="P128" s="406">
        <v>1249.075</v>
      </c>
      <c r="Q128" s="406">
        <v>1249.075</v>
      </c>
      <c r="R128" s="407">
        <v>1249.075</v>
      </c>
      <c r="S128" s="408">
        <v>1249.075</v>
      </c>
    </row>
    <row r="129" spans="2:19" ht="24.6" x14ac:dyDescent="0.3">
      <c r="B129" s="399">
        <v>556</v>
      </c>
      <c r="C129" s="400" t="s">
        <v>405</v>
      </c>
      <c r="D129" s="400" t="s">
        <v>2381</v>
      </c>
      <c r="E129" s="400" t="s">
        <v>2558</v>
      </c>
      <c r="F129" s="401" t="s">
        <v>143</v>
      </c>
      <c r="G129" s="402" t="s">
        <v>2570</v>
      </c>
      <c r="H129" s="400"/>
      <c r="I129" s="400"/>
      <c r="J129" s="400" t="s">
        <v>3322</v>
      </c>
      <c r="K129" s="400"/>
      <c r="L129" s="403" t="s">
        <v>83</v>
      </c>
      <c r="M129" s="403" t="s">
        <v>83</v>
      </c>
      <c r="N129" s="400"/>
      <c r="O129" s="403" t="s">
        <v>2400</v>
      </c>
      <c r="P129" s="404">
        <v>47.5</v>
      </c>
      <c r="Q129" s="404">
        <v>48</v>
      </c>
      <c r="R129" s="404">
        <v>0</v>
      </c>
      <c r="S129" s="405">
        <v>0</v>
      </c>
    </row>
    <row r="130" spans="2:19" ht="24.6" x14ac:dyDescent="0.3">
      <c r="B130" s="399">
        <v>557</v>
      </c>
      <c r="C130" s="400" t="s">
        <v>407</v>
      </c>
      <c r="D130" s="400" t="s">
        <v>2381</v>
      </c>
      <c r="E130" s="400" t="s">
        <v>2558</v>
      </c>
      <c r="F130" s="401" t="s">
        <v>143</v>
      </c>
      <c r="G130" s="402" t="s">
        <v>2564</v>
      </c>
      <c r="H130" s="400"/>
      <c r="I130" s="400"/>
      <c r="J130" s="400" t="s">
        <v>3322</v>
      </c>
      <c r="K130" s="400"/>
      <c r="L130" s="403" t="s">
        <v>83</v>
      </c>
      <c r="M130" s="403" t="s">
        <v>83</v>
      </c>
      <c r="N130" s="400"/>
      <c r="O130" s="403" t="s">
        <v>2400</v>
      </c>
      <c r="P130" s="404">
        <v>43.082000000000001</v>
      </c>
      <c r="Q130" s="404">
        <v>42.594000000000001</v>
      </c>
      <c r="R130" s="404">
        <v>0</v>
      </c>
      <c r="S130" s="405">
        <v>0</v>
      </c>
    </row>
    <row r="131" spans="2:19" ht="24.6" x14ac:dyDescent="0.3">
      <c r="B131" s="399">
        <v>558</v>
      </c>
      <c r="C131" s="400" t="s">
        <v>408</v>
      </c>
      <c r="D131" s="400" t="s">
        <v>2381</v>
      </c>
      <c r="E131" s="400" t="s">
        <v>2558</v>
      </c>
      <c r="F131" s="401" t="s">
        <v>143</v>
      </c>
      <c r="G131" s="402" t="s">
        <v>2570</v>
      </c>
      <c r="H131" s="400"/>
      <c r="I131" s="400"/>
      <c r="J131" s="400" t="s">
        <v>3322</v>
      </c>
      <c r="K131" s="400"/>
      <c r="L131" s="403" t="s">
        <v>83</v>
      </c>
      <c r="M131" s="403" t="s">
        <v>83</v>
      </c>
      <c r="N131" s="400"/>
      <c r="O131" s="403" t="s">
        <v>2400</v>
      </c>
      <c r="P131" s="404">
        <v>47.82</v>
      </c>
      <c r="Q131" s="404">
        <v>47.948</v>
      </c>
      <c r="R131" s="404">
        <v>0</v>
      </c>
      <c r="S131" s="405">
        <v>0</v>
      </c>
    </row>
    <row r="132" spans="2:19" ht="24.6" x14ac:dyDescent="0.3">
      <c r="B132" s="399">
        <v>559</v>
      </c>
      <c r="C132" s="400" t="s">
        <v>409</v>
      </c>
      <c r="D132" s="400" t="s">
        <v>2381</v>
      </c>
      <c r="E132" s="400" t="s">
        <v>2558</v>
      </c>
      <c r="F132" s="401" t="s">
        <v>121</v>
      </c>
      <c r="G132" s="402" t="s">
        <v>2563</v>
      </c>
      <c r="H132" s="400"/>
      <c r="I132" s="400"/>
      <c r="J132" s="400" t="s">
        <v>3322</v>
      </c>
      <c r="K132" s="400"/>
      <c r="L132" s="403" t="s">
        <v>83</v>
      </c>
      <c r="M132" s="403" t="s">
        <v>83</v>
      </c>
      <c r="N132" s="400"/>
      <c r="O132" s="403" t="s">
        <v>2400</v>
      </c>
      <c r="P132" s="404">
        <v>17.620999999999999</v>
      </c>
      <c r="Q132" s="404">
        <v>18.5</v>
      </c>
      <c r="R132" s="404">
        <v>0</v>
      </c>
      <c r="S132" s="405">
        <v>0</v>
      </c>
    </row>
    <row r="133" spans="2:19" x14ac:dyDescent="0.3">
      <c r="B133" s="399">
        <v>561</v>
      </c>
      <c r="C133" s="400" t="s">
        <v>410</v>
      </c>
      <c r="D133" s="400" t="s">
        <v>2381</v>
      </c>
      <c r="E133" s="400" t="s">
        <v>2558</v>
      </c>
      <c r="F133" s="401" t="s">
        <v>127</v>
      </c>
      <c r="G133" s="402" t="s">
        <v>2560</v>
      </c>
      <c r="H133" s="400"/>
      <c r="I133" s="400"/>
      <c r="J133" s="400" t="s">
        <v>3324</v>
      </c>
      <c r="K133" s="400"/>
      <c r="L133" s="403" t="s">
        <v>105</v>
      </c>
      <c r="M133" s="403" t="s">
        <v>107</v>
      </c>
      <c r="N133" s="400"/>
      <c r="O133" s="403" t="s">
        <v>2400</v>
      </c>
      <c r="P133" s="404">
        <v>4.4509999999999996</v>
      </c>
      <c r="Q133" s="404">
        <v>4.5670000000000002</v>
      </c>
      <c r="R133" s="404">
        <v>4.4509999999999996</v>
      </c>
      <c r="S133" s="405">
        <v>4.5670000000000002</v>
      </c>
    </row>
    <row r="134" spans="2:19" x14ac:dyDescent="0.3">
      <c r="B134" s="399">
        <v>562</v>
      </c>
      <c r="C134" s="400" t="s">
        <v>412</v>
      </c>
      <c r="D134" s="400" t="s">
        <v>2381</v>
      </c>
      <c r="E134" s="400" t="s">
        <v>2556</v>
      </c>
      <c r="F134" s="401" t="s">
        <v>143</v>
      </c>
      <c r="G134" s="402" t="s">
        <v>2566</v>
      </c>
      <c r="H134" s="400"/>
      <c r="I134" s="400"/>
      <c r="J134" s="400" t="s">
        <v>3324</v>
      </c>
      <c r="K134" s="400"/>
      <c r="L134" s="403" t="s">
        <v>101</v>
      </c>
      <c r="M134" s="403" t="s">
        <v>101</v>
      </c>
      <c r="N134" s="400"/>
      <c r="O134" s="403" t="s">
        <v>2400</v>
      </c>
      <c r="P134" s="404">
        <v>15.97</v>
      </c>
      <c r="Q134" s="404">
        <v>16.100999999999999</v>
      </c>
      <c r="R134" s="404">
        <v>15.97</v>
      </c>
      <c r="S134" s="405">
        <v>16.100999999999999</v>
      </c>
    </row>
    <row r="135" spans="2:19" ht="24.6" x14ac:dyDescent="0.3">
      <c r="B135" s="399">
        <v>563</v>
      </c>
      <c r="C135" s="400" t="s">
        <v>414</v>
      </c>
      <c r="D135" s="400" t="s">
        <v>2381</v>
      </c>
      <c r="E135" s="400" t="s">
        <v>2556</v>
      </c>
      <c r="F135" s="401" t="s">
        <v>143</v>
      </c>
      <c r="G135" s="402" t="s">
        <v>2566</v>
      </c>
      <c r="H135" s="400"/>
      <c r="I135" s="400"/>
      <c r="J135" s="400" t="s">
        <v>3323</v>
      </c>
      <c r="K135" s="400"/>
      <c r="L135" s="403" t="s">
        <v>105</v>
      </c>
      <c r="M135" s="403" t="s">
        <v>195</v>
      </c>
      <c r="N135" s="400"/>
      <c r="O135" s="403" t="s">
        <v>2400</v>
      </c>
      <c r="P135" s="404">
        <v>46.954999999999998</v>
      </c>
      <c r="Q135" s="404">
        <v>49.348999999999997</v>
      </c>
      <c r="R135" s="404">
        <v>46.954999999999998</v>
      </c>
      <c r="S135" s="405">
        <v>49.348999999999997</v>
      </c>
    </row>
    <row r="136" spans="2:19" ht="24.6" x14ac:dyDescent="0.3">
      <c r="B136" s="399">
        <v>564</v>
      </c>
      <c r="C136" s="400" t="s">
        <v>416</v>
      </c>
      <c r="D136" s="400" t="s">
        <v>2381</v>
      </c>
      <c r="E136" s="400" t="s">
        <v>2556</v>
      </c>
      <c r="F136" s="401" t="s">
        <v>143</v>
      </c>
      <c r="G136" s="402" t="s">
        <v>2566</v>
      </c>
      <c r="H136" s="400"/>
      <c r="I136" s="400"/>
      <c r="J136" s="400" t="s">
        <v>3323</v>
      </c>
      <c r="K136" s="400"/>
      <c r="L136" s="403" t="s">
        <v>105</v>
      </c>
      <c r="M136" s="403" t="s">
        <v>195</v>
      </c>
      <c r="N136" s="400"/>
      <c r="O136" s="403" t="s">
        <v>2400</v>
      </c>
      <c r="P136" s="404">
        <v>22.5</v>
      </c>
      <c r="Q136" s="404">
        <v>22.5</v>
      </c>
      <c r="R136" s="404">
        <v>22.5</v>
      </c>
      <c r="S136" s="405">
        <v>22.5</v>
      </c>
    </row>
    <row r="137" spans="2:19" ht="24.6" x14ac:dyDescent="0.3">
      <c r="B137" s="399">
        <v>565</v>
      </c>
      <c r="C137" s="400" t="s">
        <v>417</v>
      </c>
      <c r="D137" s="400" t="s">
        <v>2381</v>
      </c>
      <c r="E137" s="400" t="s">
        <v>2556</v>
      </c>
      <c r="F137" s="401" t="s">
        <v>110</v>
      </c>
      <c r="G137" s="402" t="s">
        <v>2560</v>
      </c>
      <c r="H137" s="400"/>
      <c r="I137" s="400"/>
      <c r="J137" s="400" t="s">
        <v>3322</v>
      </c>
      <c r="K137" s="400"/>
      <c r="L137" s="403" t="s">
        <v>123</v>
      </c>
      <c r="M137" s="403" t="s">
        <v>123</v>
      </c>
      <c r="N137" s="400"/>
      <c r="O137" s="403" t="s">
        <v>2400</v>
      </c>
      <c r="P137" s="404">
        <v>2.423</v>
      </c>
      <c r="Q137" s="404">
        <v>7.9359999999999999</v>
      </c>
      <c r="R137" s="404">
        <v>2.423</v>
      </c>
      <c r="S137" s="405">
        <v>7.9359999999999999</v>
      </c>
    </row>
    <row r="138" spans="2:19" x14ac:dyDescent="0.3">
      <c r="B138" s="399">
        <v>566</v>
      </c>
      <c r="C138" s="400" t="s">
        <v>419</v>
      </c>
      <c r="D138" s="400" t="s">
        <v>2381</v>
      </c>
      <c r="E138" s="400" t="s">
        <v>2558</v>
      </c>
      <c r="F138" s="401" t="s">
        <v>115</v>
      </c>
      <c r="G138" s="402" t="s">
        <v>2560</v>
      </c>
      <c r="H138" s="400"/>
      <c r="I138" s="400"/>
      <c r="J138" s="400" t="s">
        <v>3324</v>
      </c>
      <c r="K138" s="400"/>
      <c r="L138" s="403" t="s">
        <v>101</v>
      </c>
      <c r="M138" s="403" t="s">
        <v>101</v>
      </c>
      <c r="N138" s="400"/>
      <c r="O138" s="403" t="s">
        <v>2400</v>
      </c>
      <c r="P138" s="404">
        <v>41.511000000000003</v>
      </c>
      <c r="Q138" s="404">
        <v>42.523000000000003</v>
      </c>
      <c r="R138" s="404">
        <v>41.511000000000003</v>
      </c>
      <c r="S138" s="405">
        <v>41.511000000000003</v>
      </c>
    </row>
    <row r="139" spans="2:19" x14ac:dyDescent="0.3">
      <c r="B139" s="399">
        <v>567</v>
      </c>
      <c r="C139" s="400" t="s">
        <v>421</v>
      </c>
      <c r="D139" s="400" t="s">
        <v>2381</v>
      </c>
      <c r="E139" s="400" t="s">
        <v>2558</v>
      </c>
      <c r="F139" s="401" t="s">
        <v>115</v>
      </c>
      <c r="G139" s="402" t="s">
        <v>2560</v>
      </c>
      <c r="H139" s="400"/>
      <c r="I139" s="400"/>
      <c r="J139" s="400" t="s">
        <v>3324</v>
      </c>
      <c r="K139" s="400"/>
      <c r="L139" s="403" t="s">
        <v>105</v>
      </c>
      <c r="M139" s="403" t="s">
        <v>107</v>
      </c>
      <c r="N139" s="400"/>
      <c r="O139" s="403" t="s">
        <v>2400</v>
      </c>
      <c r="P139" s="404">
        <v>6.1539999999999999</v>
      </c>
      <c r="Q139" s="404">
        <v>6.22</v>
      </c>
      <c r="R139" s="404">
        <v>6.1539999999999999</v>
      </c>
      <c r="S139" s="405">
        <v>6.22</v>
      </c>
    </row>
    <row r="140" spans="2:19" x14ac:dyDescent="0.3">
      <c r="B140" s="399">
        <v>569</v>
      </c>
      <c r="C140" s="400" t="s">
        <v>426</v>
      </c>
      <c r="D140" s="400" t="s">
        <v>2381</v>
      </c>
      <c r="E140" s="400" t="s">
        <v>2558</v>
      </c>
      <c r="F140" s="401" t="s">
        <v>127</v>
      </c>
      <c r="G140" s="402" t="s">
        <v>2560</v>
      </c>
      <c r="H140" s="400"/>
      <c r="I140" s="400"/>
      <c r="J140" s="400" t="s">
        <v>2494</v>
      </c>
      <c r="K140" s="400"/>
      <c r="L140" s="403" t="s">
        <v>117</v>
      </c>
      <c r="M140" s="403" t="s">
        <v>117</v>
      </c>
      <c r="N140" s="400"/>
      <c r="O140" s="403" t="s">
        <v>2400</v>
      </c>
      <c r="P140" s="404">
        <v>21.6</v>
      </c>
      <c r="Q140" s="404">
        <v>21.6</v>
      </c>
      <c r="R140" s="404">
        <v>21.6</v>
      </c>
      <c r="S140" s="405">
        <v>21.6</v>
      </c>
    </row>
    <row r="141" spans="2:19" ht="24.6" x14ac:dyDescent="0.3">
      <c r="B141" s="399">
        <v>570</v>
      </c>
      <c r="C141" s="400" t="s">
        <v>428</v>
      </c>
      <c r="D141" s="400" t="s">
        <v>2381</v>
      </c>
      <c r="E141" s="400" t="s">
        <v>2556</v>
      </c>
      <c r="F141" s="401" t="s">
        <v>110</v>
      </c>
      <c r="G141" s="402" t="s">
        <v>2560</v>
      </c>
      <c r="H141" s="400"/>
      <c r="I141" s="400"/>
      <c r="J141" s="400" t="s">
        <v>3322</v>
      </c>
      <c r="K141" s="400"/>
      <c r="L141" s="403" t="s">
        <v>83</v>
      </c>
      <c r="M141" s="403" t="s">
        <v>83</v>
      </c>
      <c r="N141" s="400"/>
      <c r="O141" s="403" t="s">
        <v>2400</v>
      </c>
      <c r="P141" s="404">
        <v>8.6120000000000001</v>
      </c>
      <c r="Q141" s="404">
        <v>14.477</v>
      </c>
      <c r="R141" s="404">
        <v>3.01</v>
      </c>
      <c r="S141" s="405">
        <v>5.0599999999999996</v>
      </c>
    </row>
    <row r="142" spans="2:19" x14ac:dyDescent="0.3">
      <c r="B142" s="399">
        <v>580</v>
      </c>
      <c r="C142" s="400" t="s">
        <v>435</v>
      </c>
      <c r="D142" s="400" t="s">
        <v>2381</v>
      </c>
      <c r="E142" s="400" t="s">
        <v>2556</v>
      </c>
      <c r="F142" s="401" t="s">
        <v>143</v>
      </c>
      <c r="G142" s="402" t="s">
        <v>2566</v>
      </c>
      <c r="H142" s="400"/>
      <c r="I142" s="400"/>
      <c r="J142" s="400" t="s">
        <v>3324</v>
      </c>
      <c r="K142" s="400"/>
      <c r="L142" s="403" t="s">
        <v>101</v>
      </c>
      <c r="M142" s="403" t="s">
        <v>101</v>
      </c>
      <c r="N142" s="400"/>
      <c r="O142" s="403" t="s">
        <v>2400</v>
      </c>
      <c r="P142" s="404">
        <v>18.760999999999999</v>
      </c>
      <c r="Q142" s="404">
        <v>19.253</v>
      </c>
      <c r="R142" s="404">
        <v>18.760999999999999</v>
      </c>
      <c r="S142" s="405">
        <v>19.253</v>
      </c>
    </row>
    <row r="143" spans="2:19" x14ac:dyDescent="0.3">
      <c r="B143" s="399">
        <v>581</v>
      </c>
      <c r="C143" s="400" t="s">
        <v>436</v>
      </c>
      <c r="D143" s="400" t="s">
        <v>2381</v>
      </c>
      <c r="E143" s="400" t="s">
        <v>2556</v>
      </c>
      <c r="F143" s="401" t="s">
        <v>143</v>
      </c>
      <c r="G143" s="402" t="s">
        <v>2566</v>
      </c>
      <c r="H143" s="400"/>
      <c r="I143" s="400"/>
      <c r="J143" s="400" t="s">
        <v>3324</v>
      </c>
      <c r="K143" s="400"/>
      <c r="L143" s="403" t="s">
        <v>101</v>
      </c>
      <c r="M143" s="403" t="s">
        <v>101</v>
      </c>
      <c r="N143" s="400"/>
      <c r="O143" s="403" t="s">
        <v>2400</v>
      </c>
      <c r="P143" s="404">
        <v>18.994</v>
      </c>
      <c r="Q143" s="404">
        <v>21.547999999999998</v>
      </c>
      <c r="R143" s="404">
        <v>18.994</v>
      </c>
      <c r="S143" s="405">
        <v>21.547999999999998</v>
      </c>
    </row>
    <row r="144" spans="2:19" ht="24.6" x14ac:dyDescent="0.3">
      <c r="B144" s="399">
        <v>583</v>
      </c>
      <c r="C144" s="400" t="s">
        <v>437</v>
      </c>
      <c r="D144" s="400" t="s">
        <v>2381</v>
      </c>
      <c r="E144" s="400" t="s">
        <v>2558</v>
      </c>
      <c r="F144" s="401" t="s">
        <v>121</v>
      </c>
      <c r="G144" s="400" t="s">
        <v>2562</v>
      </c>
      <c r="H144" s="400"/>
      <c r="I144" s="400"/>
      <c r="J144" s="400" t="s">
        <v>3324</v>
      </c>
      <c r="K144" s="400"/>
      <c r="L144" s="403" t="s">
        <v>105</v>
      </c>
      <c r="M144" s="403" t="s">
        <v>107</v>
      </c>
      <c r="N144" s="400"/>
      <c r="O144" s="403" t="s">
        <v>2400</v>
      </c>
      <c r="P144" s="404">
        <v>67</v>
      </c>
      <c r="Q144" s="404">
        <v>87</v>
      </c>
      <c r="R144" s="404">
        <v>65</v>
      </c>
      <c r="S144" s="405">
        <v>65</v>
      </c>
    </row>
    <row r="145" spans="2:19" ht="24.6" x14ac:dyDescent="0.3">
      <c r="B145" s="399">
        <v>584</v>
      </c>
      <c r="C145" s="400" t="s">
        <v>440</v>
      </c>
      <c r="D145" s="400" t="s">
        <v>2381</v>
      </c>
      <c r="E145" s="400" t="s">
        <v>2558</v>
      </c>
      <c r="F145" s="401" t="s">
        <v>121</v>
      </c>
      <c r="G145" s="400" t="s">
        <v>2562</v>
      </c>
      <c r="H145" s="400"/>
      <c r="I145" s="400"/>
      <c r="J145" s="400" t="s">
        <v>3324</v>
      </c>
      <c r="K145" s="400"/>
      <c r="L145" s="403" t="s">
        <v>105</v>
      </c>
      <c r="M145" s="403" t="s">
        <v>107</v>
      </c>
      <c r="N145" s="400"/>
      <c r="O145" s="403" t="s">
        <v>2400</v>
      </c>
      <c r="P145" s="404">
        <v>65</v>
      </c>
      <c r="Q145" s="404">
        <v>85</v>
      </c>
      <c r="R145" s="404">
        <v>63</v>
      </c>
      <c r="S145" s="405">
        <v>63</v>
      </c>
    </row>
    <row r="146" spans="2:19" x14ac:dyDescent="0.3">
      <c r="B146" s="399">
        <v>587</v>
      </c>
      <c r="C146" s="400" t="s">
        <v>441</v>
      </c>
      <c r="D146" s="400" t="s">
        <v>2381</v>
      </c>
      <c r="E146" s="400" t="s">
        <v>2558</v>
      </c>
      <c r="F146" s="401" t="s">
        <v>115</v>
      </c>
      <c r="G146" s="402" t="s">
        <v>2560</v>
      </c>
      <c r="H146" s="400"/>
      <c r="I146" s="400"/>
      <c r="J146" s="400" t="s">
        <v>3324</v>
      </c>
      <c r="K146" s="400"/>
      <c r="L146" s="403" t="s">
        <v>101</v>
      </c>
      <c r="M146" s="403" t="s">
        <v>101</v>
      </c>
      <c r="N146" s="400"/>
      <c r="O146" s="403" t="s">
        <v>2400</v>
      </c>
      <c r="P146" s="404">
        <v>28.311</v>
      </c>
      <c r="Q146" s="404">
        <v>28.844000000000001</v>
      </c>
      <c r="R146" s="404">
        <v>28.311</v>
      </c>
      <c r="S146" s="405">
        <v>28.311</v>
      </c>
    </row>
    <row r="147" spans="2:19" x14ac:dyDescent="0.3">
      <c r="B147" s="399">
        <v>590</v>
      </c>
      <c r="C147" s="400" t="s">
        <v>444</v>
      </c>
      <c r="D147" s="400" t="s">
        <v>2381</v>
      </c>
      <c r="E147" s="400" t="s">
        <v>2558</v>
      </c>
      <c r="F147" s="401" t="s">
        <v>143</v>
      </c>
      <c r="G147" s="402" t="s">
        <v>2564</v>
      </c>
      <c r="H147" s="400"/>
      <c r="I147" s="400"/>
      <c r="J147" s="400" t="s">
        <v>2494</v>
      </c>
      <c r="K147" s="400"/>
      <c r="L147" s="403" t="s">
        <v>117</v>
      </c>
      <c r="M147" s="403" t="s">
        <v>117</v>
      </c>
      <c r="N147" s="400"/>
      <c r="O147" s="403" t="s">
        <v>2400</v>
      </c>
      <c r="P147" s="404">
        <v>45.024000000000001</v>
      </c>
      <c r="Q147" s="404">
        <v>44.363</v>
      </c>
      <c r="R147" s="404">
        <v>0</v>
      </c>
      <c r="S147" s="405">
        <v>0</v>
      </c>
    </row>
    <row r="148" spans="2:19" x14ac:dyDescent="0.3">
      <c r="B148" s="399">
        <v>591</v>
      </c>
      <c r="C148" s="400" t="s">
        <v>446</v>
      </c>
      <c r="D148" s="400" t="s">
        <v>2381</v>
      </c>
      <c r="E148" s="400" t="s">
        <v>2558</v>
      </c>
      <c r="F148" s="401" t="s">
        <v>143</v>
      </c>
      <c r="G148" s="402" t="s">
        <v>2564</v>
      </c>
      <c r="H148" s="400"/>
      <c r="I148" s="400"/>
      <c r="J148" s="400" t="s">
        <v>2494</v>
      </c>
      <c r="K148" s="400"/>
      <c r="L148" s="403" t="s">
        <v>117</v>
      </c>
      <c r="M148" s="403" t="s">
        <v>117</v>
      </c>
      <c r="N148" s="400"/>
      <c r="O148" s="403" t="s">
        <v>2400</v>
      </c>
      <c r="P148" s="404">
        <v>42.59</v>
      </c>
      <c r="Q148" s="404">
        <v>49.1</v>
      </c>
      <c r="R148" s="404">
        <v>42.59</v>
      </c>
      <c r="S148" s="405">
        <v>42.59</v>
      </c>
    </row>
    <row r="149" spans="2:19" ht="24.6" x14ac:dyDescent="0.3">
      <c r="B149" s="399">
        <v>592</v>
      </c>
      <c r="C149" s="400" t="s">
        <v>448</v>
      </c>
      <c r="D149" s="400" t="s">
        <v>2381</v>
      </c>
      <c r="E149" s="400" t="s">
        <v>2558</v>
      </c>
      <c r="F149" s="401" t="s">
        <v>143</v>
      </c>
      <c r="G149" s="402" t="s">
        <v>2564</v>
      </c>
      <c r="H149" s="400"/>
      <c r="I149" s="400"/>
      <c r="J149" s="400" t="s">
        <v>3322</v>
      </c>
      <c r="K149" s="400"/>
      <c r="L149" s="403" t="s">
        <v>83</v>
      </c>
      <c r="M149" s="403" t="s">
        <v>83</v>
      </c>
      <c r="N149" s="400"/>
      <c r="O149" s="403" t="s">
        <v>2400</v>
      </c>
      <c r="P149" s="404">
        <v>20.387</v>
      </c>
      <c r="Q149" s="404">
        <v>19.541</v>
      </c>
      <c r="R149" s="404">
        <v>19.541</v>
      </c>
      <c r="S149" s="405">
        <v>19.541</v>
      </c>
    </row>
    <row r="150" spans="2:19" x14ac:dyDescent="0.3">
      <c r="B150" s="399">
        <v>595</v>
      </c>
      <c r="C150" s="400" t="s">
        <v>450</v>
      </c>
      <c r="D150" s="400" t="s">
        <v>2381</v>
      </c>
      <c r="E150" s="400" t="s">
        <v>2558</v>
      </c>
      <c r="F150" s="401" t="s">
        <v>121</v>
      </c>
      <c r="G150" s="402" t="s">
        <v>2563</v>
      </c>
      <c r="H150" s="400"/>
      <c r="I150" s="400"/>
      <c r="J150" s="400" t="s">
        <v>3324</v>
      </c>
      <c r="K150" s="400"/>
      <c r="L150" s="403" t="s">
        <v>101</v>
      </c>
      <c r="M150" s="403" t="s">
        <v>101</v>
      </c>
      <c r="N150" s="400"/>
      <c r="O150" s="403" t="s">
        <v>2400</v>
      </c>
      <c r="P150" s="404">
        <v>15.638</v>
      </c>
      <c r="Q150" s="404">
        <v>20.748000000000001</v>
      </c>
      <c r="R150" s="404">
        <v>15.638</v>
      </c>
      <c r="S150" s="405">
        <v>15.638</v>
      </c>
    </row>
    <row r="151" spans="2:19" x14ac:dyDescent="0.3">
      <c r="B151" s="399">
        <v>596</v>
      </c>
      <c r="C151" s="400" t="s">
        <v>452</v>
      </c>
      <c r="D151" s="400" t="s">
        <v>2381</v>
      </c>
      <c r="E151" s="400" t="s">
        <v>2558</v>
      </c>
      <c r="F151" s="401" t="s">
        <v>121</v>
      </c>
      <c r="G151" s="402" t="s">
        <v>2563</v>
      </c>
      <c r="H151" s="400"/>
      <c r="I151" s="400"/>
      <c r="J151" s="400" t="s">
        <v>3324</v>
      </c>
      <c r="K151" s="400"/>
      <c r="L151" s="403" t="s">
        <v>101</v>
      </c>
      <c r="M151" s="403" t="s">
        <v>101</v>
      </c>
      <c r="N151" s="400"/>
      <c r="O151" s="403" t="s">
        <v>2400</v>
      </c>
      <c r="P151" s="404">
        <v>16.338999999999999</v>
      </c>
      <c r="Q151" s="404">
        <v>18.114000000000001</v>
      </c>
      <c r="R151" s="404">
        <v>16.338999999999999</v>
      </c>
      <c r="S151" s="405">
        <v>16.338999999999999</v>
      </c>
    </row>
    <row r="152" spans="2:19" ht="24.6" x14ac:dyDescent="0.3">
      <c r="B152" s="399">
        <v>598</v>
      </c>
      <c r="C152" s="400" t="s">
        <v>2572</v>
      </c>
      <c r="D152" s="400" t="s">
        <v>2381</v>
      </c>
      <c r="E152" s="400" t="s">
        <v>2558</v>
      </c>
      <c r="F152" s="401" t="s">
        <v>80</v>
      </c>
      <c r="G152" s="402" t="s">
        <v>2562</v>
      </c>
      <c r="H152" s="400"/>
      <c r="I152" s="400"/>
      <c r="J152" s="400" t="s">
        <v>3322</v>
      </c>
      <c r="K152" s="400"/>
      <c r="L152" s="403" t="s">
        <v>123</v>
      </c>
      <c r="M152" s="403" t="s">
        <v>123</v>
      </c>
      <c r="N152" s="400"/>
      <c r="O152" s="403" t="s">
        <v>2400</v>
      </c>
      <c r="P152" s="404">
        <v>3.94</v>
      </c>
      <c r="Q152" s="404">
        <v>4.24</v>
      </c>
      <c r="R152" s="404">
        <v>3.94</v>
      </c>
      <c r="S152" s="405">
        <v>3.94</v>
      </c>
    </row>
    <row r="153" spans="2:19" x14ac:dyDescent="0.3">
      <c r="B153" s="399">
        <v>599</v>
      </c>
      <c r="C153" s="400" t="s">
        <v>456</v>
      </c>
      <c r="D153" s="400" t="s">
        <v>2381</v>
      </c>
      <c r="E153" s="400" t="s">
        <v>2558</v>
      </c>
      <c r="F153" s="401" t="s">
        <v>127</v>
      </c>
      <c r="G153" s="402" t="s">
        <v>2560</v>
      </c>
      <c r="H153" s="400"/>
      <c r="I153" s="400"/>
      <c r="J153" s="400" t="s">
        <v>3324</v>
      </c>
      <c r="K153" s="400"/>
      <c r="L153" s="403" t="s">
        <v>105</v>
      </c>
      <c r="M153" s="403" t="s">
        <v>107</v>
      </c>
      <c r="N153" s="400"/>
      <c r="O153" s="403" t="s">
        <v>2400</v>
      </c>
      <c r="P153" s="404">
        <v>34.9</v>
      </c>
      <c r="Q153" s="404">
        <v>34.9</v>
      </c>
      <c r="R153" s="404">
        <v>34.9</v>
      </c>
      <c r="S153" s="405">
        <v>34.9</v>
      </c>
    </row>
    <row r="154" spans="2:19" ht="24.6" x14ac:dyDescent="0.3">
      <c r="B154" s="399">
        <v>612</v>
      </c>
      <c r="C154" s="400" t="s">
        <v>458</v>
      </c>
      <c r="D154" s="400" t="s">
        <v>2381</v>
      </c>
      <c r="E154" s="400" t="s">
        <v>2558</v>
      </c>
      <c r="F154" s="401" t="s">
        <v>121</v>
      </c>
      <c r="G154" s="402" t="s">
        <v>2559</v>
      </c>
      <c r="H154" s="400"/>
      <c r="I154" s="400"/>
      <c r="J154" s="400" t="s">
        <v>3323</v>
      </c>
      <c r="K154" s="400"/>
      <c r="L154" s="403" t="s">
        <v>105</v>
      </c>
      <c r="M154" s="403" t="s">
        <v>2408</v>
      </c>
      <c r="N154" s="400"/>
      <c r="O154" s="403" t="s">
        <v>2400</v>
      </c>
      <c r="P154" s="404">
        <v>15.974</v>
      </c>
      <c r="Q154" s="404">
        <v>21.974</v>
      </c>
      <c r="R154" s="404">
        <v>15.974</v>
      </c>
      <c r="S154" s="405">
        <v>15.974</v>
      </c>
    </row>
    <row r="155" spans="2:19" ht="24.6" x14ac:dyDescent="0.3">
      <c r="B155" s="409">
        <v>613</v>
      </c>
      <c r="C155" s="400" t="s">
        <v>460</v>
      </c>
      <c r="D155" s="400" t="s">
        <v>2381</v>
      </c>
      <c r="E155" s="400" t="s">
        <v>2558</v>
      </c>
      <c r="F155" s="401" t="s">
        <v>121</v>
      </c>
      <c r="G155" s="400" t="s">
        <v>2559</v>
      </c>
      <c r="H155" s="400"/>
      <c r="I155" s="400"/>
      <c r="J155" s="400" t="s">
        <v>3323</v>
      </c>
      <c r="K155" s="400"/>
      <c r="L155" s="403" t="s">
        <v>105</v>
      </c>
      <c r="M155" s="403" t="s">
        <v>2408</v>
      </c>
      <c r="N155" s="400"/>
      <c r="O155" s="403" t="s">
        <v>2400</v>
      </c>
      <c r="P155" s="404">
        <v>30.381</v>
      </c>
      <c r="Q155" s="404">
        <v>44.045999999999999</v>
      </c>
      <c r="R155" s="404">
        <v>30.381</v>
      </c>
      <c r="S155" s="405">
        <v>30.381</v>
      </c>
    </row>
    <row r="156" spans="2:19" ht="24.6" x14ac:dyDescent="0.3">
      <c r="B156" s="399">
        <v>614</v>
      </c>
      <c r="C156" s="400" t="s">
        <v>461</v>
      </c>
      <c r="D156" s="400" t="s">
        <v>2381</v>
      </c>
      <c r="E156" s="400" t="s">
        <v>2556</v>
      </c>
      <c r="F156" s="401" t="s">
        <v>110</v>
      </c>
      <c r="G156" s="402" t="s">
        <v>2560</v>
      </c>
      <c r="H156" s="400"/>
      <c r="I156" s="400"/>
      <c r="J156" s="400" t="s">
        <v>3322</v>
      </c>
      <c r="K156" s="400"/>
      <c r="L156" s="403" t="s">
        <v>123</v>
      </c>
      <c r="M156" s="403" t="s">
        <v>123</v>
      </c>
      <c r="N156" s="400"/>
      <c r="O156" s="403" t="s">
        <v>2400</v>
      </c>
      <c r="P156" s="404">
        <v>3.4000000000000002E-2</v>
      </c>
      <c r="Q156" s="404">
        <v>3</v>
      </c>
      <c r="R156" s="404">
        <v>3.4000000000000002E-2</v>
      </c>
      <c r="S156" s="405">
        <v>3</v>
      </c>
    </row>
    <row r="157" spans="2:19" x14ac:dyDescent="0.3">
      <c r="B157" s="399">
        <v>616</v>
      </c>
      <c r="C157" s="400" t="s">
        <v>463</v>
      </c>
      <c r="D157" s="400" t="s">
        <v>2381</v>
      </c>
      <c r="E157" s="400" t="s">
        <v>2556</v>
      </c>
      <c r="F157" s="401" t="s">
        <v>110</v>
      </c>
      <c r="G157" s="400" t="s">
        <v>2560</v>
      </c>
      <c r="H157" s="400"/>
      <c r="I157" s="400"/>
      <c r="J157" s="400" t="s">
        <v>2494</v>
      </c>
      <c r="K157" s="400"/>
      <c r="L157" s="403" t="s">
        <v>117</v>
      </c>
      <c r="M157" s="403" t="s">
        <v>117</v>
      </c>
      <c r="N157" s="400"/>
      <c r="O157" s="403" t="s">
        <v>2400</v>
      </c>
      <c r="P157" s="404">
        <v>7.4290000000000003</v>
      </c>
      <c r="Q157" s="404">
        <v>12.101000000000001</v>
      </c>
      <c r="R157" s="404">
        <v>7.4290000000000003</v>
      </c>
      <c r="S157" s="405">
        <v>12.101000000000001</v>
      </c>
    </row>
    <row r="158" spans="2:19" x14ac:dyDescent="0.3">
      <c r="B158" s="399">
        <v>617</v>
      </c>
      <c r="C158" s="400" t="s">
        <v>465</v>
      </c>
      <c r="D158" s="400" t="s">
        <v>2381</v>
      </c>
      <c r="E158" s="400" t="s">
        <v>2556</v>
      </c>
      <c r="F158" s="401" t="s">
        <v>110</v>
      </c>
      <c r="G158" s="400" t="s">
        <v>2560</v>
      </c>
      <c r="H158" s="400"/>
      <c r="I158" s="400"/>
      <c r="J158" s="400" t="s">
        <v>2494</v>
      </c>
      <c r="K158" s="400"/>
      <c r="L158" s="403" t="s">
        <v>117</v>
      </c>
      <c r="M158" s="403" t="s">
        <v>117</v>
      </c>
      <c r="N158" s="400"/>
      <c r="O158" s="403" t="s">
        <v>2400</v>
      </c>
      <c r="P158" s="404">
        <v>7.81</v>
      </c>
      <c r="Q158" s="404">
        <v>10.206</v>
      </c>
      <c r="R158" s="404">
        <v>7.81</v>
      </c>
      <c r="S158" s="405">
        <v>10.206</v>
      </c>
    </row>
    <row r="159" spans="2:19" ht="24.6" x14ac:dyDescent="0.3">
      <c r="B159" s="399">
        <v>618</v>
      </c>
      <c r="C159" s="400" t="s">
        <v>467</v>
      </c>
      <c r="D159" s="400" t="s">
        <v>2381</v>
      </c>
      <c r="E159" s="400" t="s">
        <v>2556</v>
      </c>
      <c r="F159" s="401" t="s">
        <v>143</v>
      </c>
      <c r="G159" s="400" t="s">
        <v>2564</v>
      </c>
      <c r="H159" s="400"/>
      <c r="I159" s="400"/>
      <c r="J159" s="400" t="s">
        <v>3322</v>
      </c>
      <c r="K159" s="400"/>
      <c r="L159" s="403" t="s">
        <v>83</v>
      </c>
      <c r="M159" s="403" t="s">
        <v>83</v>
      </c>
      <c r="N159" s="400"/>
      <c r="O159" s="403" t="s">
        <v>2400</v>
      </c>
      <c r="P159" s="404">
        <v>16.195</v>
      </c>
      <c r="Q159" s="404">
        <v>16.081</v>
      </c>
      <c r="R159" s="404">
        <v>16.195</v>
      </c>
      <c r="S159" s="405">
        <v>16.081</v>
      </c>
    </row>
    <row r="160" spans="2:19" ht="24.6" x14ac:dyDescent="0.3">
      <c r="B160" s="399">
        <v>619</v>
      </c>
      <c r="C160" s="400" t="s">
        <v>469</v>
      </c>
      <c r="D160" s="400" t="s">
        <v>2381</v>
      </c>
      <c r="E160" s="400" t="s">
        <v>2558</v>
      </c>
      <c r="F160" s="401" t="s">
        <v>121</v>
      </c>
      <c r="G160" s="400" t="s">
        <v>2563</v>
      </c>
      <c r="H160" s="400"/>
      <c r="I160" s="400"/>
      <c r="J160" s="400" t="s">
        <v>3322</v>
      </c>
      <c r="K160" s="400"/>
      <c r="L160" s="403" t="s">
        <v>83</v>
      </c>
      <c r="M160" s="403" t="s">
        <v>83</v>
      </c>
      <c r="N160" s="400"/>
      <c r="O160" s="403" t="s">
        <v>2400</v>
      </c>
      <c r="P160" s="404">
        <v>17.446999999999999</v>
      </c>
      <c r="Q160" s="404">
        <v>22.396999999999998</v>
      </c>
      <c r="R160" s="404">
        <v>0</v>
      </c>
      <c r="S160" s="405">
        <v>0</v>
      </c>
    </row>
    <row r="161" spans="2:19" ht="24.6" x14ac:dyDescent="0.3">
      <c r="B161" s="399">
        <v>620</v>
      </c>
      <c r="C161" s="400" t="s">
        <v>471</v>
      </c>
      <c r="D161" s="400" t="s">
        <v>2381</v>
      </c>
      <c r="E161" s="400" t="s">
        <v>2558</v>
      </c>
      <c r="F161" s="401" t="s">
        <v>115</v>
      </c>
      <c r="G161" s="400" t="s">
        <v>2560</v>
      </c>
      <c r="H161" s="400"/>
      <c r="I161" s="400"/>
      <c r="J161" s="400" t="s">
        <v>3322</v>
      </c>
      <c r="K161" s="400"/>
      <c r="L161" s="403" t="s">
        <v>83</v>
      </c>
      <c r="M161" s="403" t="s">
        <v>83</v>
      </c>
      <c r="N161" s="400"/>
      <c r="O161" s="403" t="s">
        <v>2400</v>
      </c>
      <c r="P161" s="404">
        <v>39.082999999999998</v>
      </c>
      <c r="Q161" s="404">
        <v>40.698</v>
      </c>
      <c r="R161" s="404">
        <v>39.082999999999998</v>
      </c>
      <c r="S161" s="405">
        <v>39.082999999999998</v>
      </c>
    </row>
    <row r="162" spans="2:19" x14ac:dyDescent="0.3">
      <c r="B162" s="399">
        <v>621</v>
      </c>
      <c r="C162" s="400" t="s">
        <v>473</v>
      </c>
      <c r="D162" s="400" t="s">
        <v>2381</v>
      </c>
      <c r="E162" s="400" t="s">
        <v>2558</v>
      </c>
      <c r="F162" s="401" t="s">
        <v>127</v>
      </c>
      <c r="G162" s="400" t="s">
        <v>2560</v>
      </c>
      <c r="H162" s="400"/>
      <c r="I162" s="400"/>
      <c r="J162" s="400" t="s">
        <v>2494</v>
      </c>
      <c r="K162" s="400"/>
      <c r="L162" s="403" t="s">
        <v>117</v>
      </c>
      <c r="M162" s="403" t="s">
        <v>117</v>
      </c>
      <c r="N162" s="400"/>
      <c r="O162" s="403" t="s">
        <v>2400</v>
      </c>
      <c r="P162" s="404">
        <v>14.9</v>
      </c>
      <c r="Q162" s="404">
        <v>14.855</v>
      </c>
      <c r="R162" s="404">
        <v>14.855</v>
      </c>
      <c r="S162" s="405">
        <v>14.855</v>
      </c>
    </row>
    <row r="163" spans="2:19" ht="24.6" x14ac:dyDescent="0.3">
      <c r="B163" s="399">
        <v>622</v>
      </c>
      <c r="C163" s="400" t="s">
        <v>475</v>
      </c>
      <c r="D163" s="400" t="s">
        <v>2381</v>
      </c>
      <c r="E163" s="400" t="s">
        <v>2556</v>
      </c>
      <c r="F163" s="401" t="s">
        <v>110</v>
      </c>
      <c r="G163" s="402" t="s">
        <v>2560</v>
      </c>
      <c r="H163" s="400"/>
      <c r="I163" s="400"/>
      <c r="J163" s="400" t="s">
        <v>3322</v>
      </c>
      <c r="K163" s="400"/>
      <c r="L163" s="403" t="s">
        <v>123</v>
      </c>
      <c r="M163" s="403" t="s">
        <v>123</v>
      </c>
      <c r="N163" s="400"/>
      <c r="O163" s="403" t="s">
        <v>2400</v>
      </c>
      <c r="P163" s="404">
        <v>1.5940000000000001</v>
      </c>
      <c r="Q163" s="404">
        <v>3.09</v>
      </c>
      <c r="R163" s="404">
        <v>1.5940000000000001</v>
      </c>
      <c r="S163" s="405">
        <v>3.09</v>
      </c>
    </row>
    <row r="164" spans="2:19" x14ac:dyDescent="0.3">
      <c r="B164" s="399">
        <v>624</v>
      </c>
      <c r="C164" s="400" t="s">
        <v>477</v>
      </c>
      <c r="D164" s="400" t="s">
        <v>2381</v>
      </c>
      <c r="E164" s="400" t="s">
        <v>2558</v>
      </c>
      <c r="F164" s="401" t="s">
        <v>143</v>
      </c>
      <c r="G164" s="402" t="s">
        <v>2566</v>
      </c>
      <c r="H164" s="400"/>
      <c r="I164" s="400"/>
      <c r="J164" s="400" t="s">
        <v>3324</v>
      </c>
      <c r="K164" s="400"/>
      <c r="L164" s="403" t="s">
        <v>105</v>
      </c>
      <c r="M164" s="403" t="s">
        <v>107</v>
      </c>
      <c r="N164" s="400"/>
      <c r="O164" s="403" t="s">
        <v>2400</v>
      </c>
      <c r="P164" s="404">
        <v>39.811</v>
      </c>
      <c r="Q164" s="404">
        <v>39.890999999999998</v>
      </c>
      <c r="R164" s="404">
        <v>39.811</v>
      </c>
      <c r="S164" s="405">
        <v>39.811</v>
      </c>
    </row>
    <row r="165" spans="2:19" ht="24.6" x14ac:dyDescent="0.3">
      <c r="B165" s="399">
        <v>625</v>
      </c>
      <c r="C165" s="400" t="s">
        <v>479</v>
      </c>
      <c r="D165" s="400" t="s">
        <v>2381</v>
      </c>
      <c r="E165" s="400" t="s">
        <v>2558</v>
      </c>
      <c r="F165" s="401" t="s">
        <v>121</v>
      </c>
      <c r="G165" s="402" t="s">
        <v>2562</v>
      </c>
      <c r="H165" s="400"/>
      <c r="I165" s="400"/>
      <c r="J165" s="400" t="s">
        <v>3323</v>
      </c>
      <c r="K165" s="400"/>
      <c r="L165" s="403" t="s">
        <v>105</v>
      </c>
      <c r="M165" s="403" t="s">
        <v>2408</v>
      </c>
      <c r="N165" s="400"/>
      <c r="O165" s="403" t="s">
        <v>2400</v>
      </c>
      <c r="P165" s="404">
        <v>42</v>
      </c>
      <c r="Q165" s="404">
        <v>62.914999999999999</v>
      </c>
      <c r="R165" s="404">
        <v>42</v>
      </c>
      <c r="S165" s="405">
        <v>42</v>
      </c>
    </row>
    <row r="166" spans="2:19" ht="24.6" x14ac:dyDescent="0.3">
      <c r="B166" s="399">
        <v>626</v>
      </c>
      <c r="C166" s="400" t="s">
        <v>481</v>
      </c>
      <c r="D166" s="400" t="s">
        <v>2381</v>
      </c>
      <c r="E166" s="400" t="s">
        <v>2558</v>
      </c>
      <c r="F166" s="401" t="s">
        <v>121</v>
      </c>
      <c r="G166" s="402" t="s">
        <v>2562</v>
      </c>
      <c r="H166" s="400"/>
      <c r="I166" s="400"/>
      <c r="J166" s="400" t="s">
        <v>3323</v>
      </c>
      <c r="K166" s="400"/>
      <c r="L166" s="403" t="s">
        <v>105</v>
      </c>
      <c r="M166" s="403" t="s">
        <v>2408</v>
      </c>
      <c r="N166" s="400"/>
      <c r="O166" s="403" t="s">
        <v>2400</v>
      </c>
      <c r="P166" s="404">
        <v>39.847999999999999</v>
      </c>
      <c r="Q166" s="404">
        <v>61.597999999999999</v>
      </c>
      <c r="R166" s="404">
        <v>39.847999999999999</v>
      </c>
      <c r="S166" s="405">
        <v>39.847999999999999</v>
      </c>
    </row>
    <row r="167" spans="2:19" ht="24.6" x14ac:dyDescent="0.3">
      <c r="B167" s="399">
        <v>627</v>
      </c>
      <c r="C167" s="400" t="s">
        <v>482</v>
      </c>
      <c r="D167" s="400" t="s">
        <v>2381</v>
      </c>
      <c r="E167" s="400" t="s">
        <v>2558</v>
      </c>
      <c r="F167" s="401" t="s">
        <v>121</v>
      </c>
      <c r="G167" s="400" t="s">
        <v>2562</v>
      </c>
      <c r="H167" s="400"/>
      <c r="I167" s="400"/>
      <c r="J167" s="400" t="s">
        <v>3323</v>
      </c>
      <c r="K167" s="400"/>
      <c r="L167" s="403" t="s">
        <v>105</v>
      </c>
      <c r="M167" s="403" t="s">
        <v>195</v>
      </c>
      <c r="N167" s="400"/>
      <c r="O167" s="403" t="s">
        <v>2400</v>
      </c>
      <c r="P167" s="404">
        <v>42.000999999999998</v>
      </c>
      <c r="Q167" s="404">
        <v>60.741999999999997</v>
      </c>
      <c r="R167" s="404">
        <v>42.000999999999998</v>
      </c>
      <c r="S167" s="405">
        <v>42.000999999999998</v>
      </c>
    </row>
    <row r="168" spans="2:19" x14ac:dyDescent="0.3">
      <c r="B168" s="399">
        <v>628</v>
      </c>
      <c r="C168" s="400" t="s">
        <v>483</v>
      </c>
      <c r="D168" s="400" t="s">
        <v>2381</v>
      </c>
      <c r="E168" s="400" t="s">
        <v>2558</v>
      </c>
      <c r="F168" s="401" t="s">
        <v>121</v>
      </c>
      <c r="G168" s="402" t="s">
        <v>2563</v>
      </c>
      <c r="H168" s="400"/>
      <c r="I168" s="400"/>
      <c r="J168" s="400" t="s">
        <v>3324</v>
      </c>
      <c r="K168" s="400"/>
      <c r="L168" s="403" t="s">
        <v>105</v>
      </c>
      <c r="M168" s="403" t="s">
        <v>107</v>
      </c>
      <c r="N168" s="400"/>
      <c r="O168" s="403" t="s">
        <v>2400</v>
      </c>
      <c r="P168" s="404">
        <v>15.962</v>
      </c>
      <c r="Q168" s="404">
        <v>20.812000000000001</v>
      </c>
      <c r="R168" s="404">
        <v>15.962</v>
      </c>
      <c r="S168" s="405">
        <v>15.962</v>
      </c>
    </row>
    <row r="169" spans="2:19" x14ac:dyDescent="0.3">
      <c r="B169" s="399">
        <v>630</v>
      </c>
      <c r="C169" s="400" t="s">
        <v>485</v>
      </c>
      <c r="D169" s="400" t="s">
        <v>2381</v>
      </c>
      <c r="E169" s="400" t="s">
        <v>2558</v>
      </c>
      <c r="F169" s="401" t="s">
        <v>121</v>
      </c>
      <c r="G169" s="400" t="s">
        <v>2563</v>
      </c>
      <c r="H169" s="400"/>
      <c r="I169" s="400"/>
      <c r="J169" s="400" t="s">
        <v>3324</v>
      </c>
      <c r="K169" s="400"/>
      <c r="L169" s="403" t="s">
        <v>105</v>
      </c>
      <c r="M169" s="403" t="s">
        <v>107</v>
      </c>
      <c r="N169" s="400"/>
      <c r="O169" s="403" t="s">
        <v>2400</v>
      </c>
      <c r="P169" s="404">
        <v>17.143000000000001</v>
      </c>
      <c r="Q169" s="404">
        <v>21.928000000000001</v>
      </c>
      <c r="R169" s="404">
        <v>17.143000000000001</v>
      </c>
      <c r="S169" s="405">
        <v>17.143000000000001</v>
      </c>
    </row>
    <row r="170" spans="2:19" x14ac:dyDescent="0.3">
      <c r="B170" s="399">
        <v>633</v>
      </c>
      <c r="C170" s="400" t="s">
        <v>487</v>
      </c>
      <c r="D170" s="400" t="s">
        <v>2381</v>
      </c>
      <c r="E170" s="400" t="s">
        <v>2558</v>
      </c>
      <c r="F170" s="401" t="s">
        <v>143</v>
      </c>
      <c r="G170" s="402" t="s">
        <v>2559</v>
      </c>
      <c r="H170" s="400"/>
      <c r="I170" s="400"/>
      <c r="J170" s="400" t="s">
        <v>3324</v>
      </c>
      <c r="K170" s="400"/>
      <c r="L170" s="403" t="s">
        <v>105</v>
      </c>
      <c r="M170" s="403" t="s">
        <v>107</v>
      </c>
      <c r="N170" s="400"/>
      <c r="O170" s="403" t="s">
        <v>2400</v>
      </c>
      <c r="P170" s="404">
        <v>94.275999999999996</v>
      </c>
      <c r="Q170" s="404">
        <v>100.087</v>
      </c>
      <c r="R170" s="404">
        <v>0</v>
      </c>
      <c r="S170" s="405">
        <v>0</v>
      </c>
    </row>
    <row r="171" spans="2:19" x14ac:dyDescent="0.3">
      <c r="B171" s="399">
        <v>636</v>
      </c>
      <c r="C171" s="400" t="s">
        <v>488</v>
      </c>
      <c r="D171" s="400" t="s">
        <v>2381</v>
      </c>
      <c r="E171" s="400" t="s">
        <v>2558</v>
      </c>
      <c r="F171" s="401" t="s">
        <v>115</v>
      </c>
      <c r="G171" s="400" t="s">
        <v>2560</v>
      </c>
      <c r="H171" s="400"/>
      <c r="I171" s="400"/>
      <c r="J171" s="400" t="s">
        <v>2494</v>
      </c>
      <c r="K171" s="400"/>
      <c r="L171" s="403" t="s">
        <v>117</v>
      </c>
      <c r="M171" s="403" t="s">
        <v>117</v>
      </c>
      <c r="N171" s="400"/>
      <c r="O171" s="403" t="s">
        <v>2400</v>
      </c>
      <c r="P171" s="404">
        <v>29.013999999999999</v>
      </c>
      <c r="Q171" s="404">
        <v>29.013999999999999</v>
      </c>
      <c r="R171" s="404">
        <v>29.013999999999999</v>
      </c>
      <c r="S171" s="405">
        <v>29.013999999999999</v>
      </c>
    </row>
    <row r="172" spans="2:19" x14ac:dyDescent="0.3">
      <c r="B172" s="399">
        <v>637</v>
      </c>
      <c r="C172" s="400" t="s">
        <v>490</v>
      </c>
      <c r="D172" s="400" t="s">
        <v>2381</v>
      </c>
      <c r="E172" s="400" t="s">
        <v>2558</v>
      </c>
      <c r="F172" s="401" t="s">
        <v>115</v>
      </c>
      <c r="G172" s="402" t="s">
        <v>2560</v>
      </c>
      <c r="H172" s="400"/>
      <c r="I172" s="400"/>
      <c r="J172" s="400" t="s">
        <v>2494</v>
      </c>
      <c r="K172" s="400"/>
      <c r="L172" s="403" t="s">
        <v>117</v>
      </c>
      <c r="M172" s="403" t="s">
        <v>117</v>
      </c>
      <c r="N172" s="400"/>
      <c r="O172" s="403" t="s">
        <v>2400</v>
      </c>
      <c r="P172" s="404">
        <v>29.9</v>
      </c>
      <c r="Q172" s="404">
        <v>29.9</v>
      </c>
      <c r="R172" s="404">
        <v>29.9</v>
      </c>
      <c r="S172" s="405">
        <v>29.9</v>
      </c>
    </row>
    <row r="173" spans="2:19" x14ac:dyDescent="0.3">
      <c r="B173" s="399">
        <v>638</v>
      </c>
      <c r="C173" s="400" t="s">
        <v>491</v>
      </c>
      <c r="D173" s="400" t="s">
        <v>2381</v>
      </c>
      <c r="E173" s="400" t="s">
        <v>2558</v>
      </c>
      <c r="F173" s="401" t="s">
        <v>115</v>
      </c>
      <c r="G173" s="400" t="s">
        <v>2560</v>
      </c>
      <c r="H173" s="400"/>
      <c r="I173" s="400"/>
      <c r="J173" s="400" t="s">
        <v>2494</v>
      </c>
      <c r="K173" s="400"/>
      <c r="L173" s="403" t="s">
        <v>117</v>
      </c>
      <c r="M173" s="403" t="s">
        <v>117</v>
      </c>
      <c r="N173" s="400"/>
      <c r="O173" s="403" t="s">
        <v>2400</v>
      </c>
      <c r="P173" s="404">
        <v>28.853999999999999</v>
      </c>
      <c r="Q173" s="404">
        <v>29.13</v>
      </c>
      <c r="R173" s="404">
        <v>28.853999999999999</v>
      </c>
      <c r="S173" s="405">
        <v>28.853999999999999</v>
      </c>
    </row>
    <row r="174" spans="2:19" x14ac:dyDescent="0.3">
      <c r="B174" s="399">
        <v>641</v>
      </c>
      <c r="C174" s="400" t="s">
        <v>493</v>
      </c>
      <c r="D174" s="400" t="s">
        <v>2381</v>
      </c>
      <c r="E174" s="400" t="s">
        <v>2558</v>
      </c>
      <c r="F174" s="401" t="s">
        <v>143</v>
      </c>
      <c r="G174" s="402" t="s">
        <v>2567</v>
      </c>
      <c r="H174" s="400"/>
      <c r="I174" s="400"/>
      <c r="J174" s="400" t="s">
        <v>2494</v>
      </c>
      <c r="K174" s="400"/>
      <c r="L174" s="403" t="s">
        <v>117</v>
      </c>
      <c r="M174" s="403" t="s">
        <v>117</v>
      </c>
      <c r="N174" s="400"/>
      <c r="O174" s="403" t="s">
        <v>2400</v>
      </c>
      <c r="P174" s="404">
        <v>110.31</v>
      </c>
      <c r="Q174" s="404">
        <v>113.78</v>
      </c>
      <c r="R174" s="404">
        <v>110.31</v>
      </c>
      <c r="S174" s="405">
        <v>110.31</v>
      </c>
    </row>
    <row r="175" spans="2:19" x14ac:dyDescent="0.3">
      <c r="B175" s="399">
        <v>642</v>
      </c>
      <c r="C175" s="400" t="s">
        <v>494</v>
      </c>
      <c r="D175" s="400" t="s">
        <v>2381</v>
      </c>
      <c r="E175" s="400" t="s">
        <v>2558</v>
      </c>
      <c r="F175" s="401" t="s">
        <v>143</v>
      </c>
      <c r="G175" s="400" t="s">
        <v>2567</v>
      </c>
      <c r="H175" s="400"/>
      <c r="I175" s="400"/>
      <c r="J175" s="400" t="s">
        <v>2494</v>
      </c>
      <c r="K175" s="400"/>
      <c r="L175" s="403" t="s">
        <v>117</v>
      </c>
      <c r="M175" s="403" t="s">
        <v>117</v>
      </c>
      <c r="N175" s="400"/>
      <c r="O175" s="403" t="s">
        <v>2400</v>
      </c>
      <c r="P175" s="404">
        <v>602.04999999999995</v>
      </c>
      <c r="Q175" s="404">
        <v>605.875</v>
      </c>
      <c r="R175" s="404">
        <v>602.04999999999995</v>
      </c>
      <c r="S175" s="405">
        <v>602.04999999999995</v>
      </c>
    </row>
    <row r="176" spans="2:19" ht="24.6" x14ac:dyDescent="0.3">
      <c r="B176" s="399">
        <v>715</v>
      </c>
      <c r="C176" s="400" t="s">
        <v>495</v>
      </c>
      <c r="D176" s="400" t="s">
        <v>2381</v>
      </c>
      <c r="E176" s="400" t="s">
        <v>2558</v>
      </c>
      <c r="F176" s="401" t="s">
        <v>121</v>
      </c>
      <c r="G176" s="402" t="s">
        <v>2557</v>
      </c>
      <c r="H176" s="400"/>
      <c r="I176" s="400"/>
      <c r="J176" s="400" t="s">
        <v>3322</v>
      </c>
      <c r="K176" s="400"/>
      <c r="L176" s="403" t="s">
        <v>83</v>
      </c>
      <c r="M176" s="403" t="s">
        <v>83</v>
      </c>
      <c r="N176" s="400"/>
      <c r="O176" s="403" t="s">
        <v>2400</v>
      </c>
      <c r="P176" s="404">
        <v>2.0550000000000002</v>
      </c>
      <c r="Q176" s="404">
        <v>2.1960000000000002</v>
      </c>
      <c r="R176" s="404">
        <v>2.0550000000000002</v>
      </c>
      <c r="S176" s="405">
        <v>2.0550000000000002</v>
      </c>
    </row>
    <row r="177" spans="2:19" ht="24.6" x14ac:dyDescent="0.3">
      <c r="B177" s="399">
        <v>737</v>
      </c>
      <c r="C177" s="400" t="s">
        <v>498</v>
      </c>
      <c r="D177" s="400" t="s">
        <v>2381</v>
      </c>
      <c r="E177" s="400" t="s">
        <v>2556</v>
      </c>
      <c r="F177" s="401" t="s">
        <v>110</v>
      </c>
      <c r="G177" s="402" t="s">
        <v>2560</v>
      </c>
      <c r="H177" s="400"/>
      <c r="I177" s="400"/>
      <c r="J177" s="400" t="s">
        <v>3322</v>
      </c>
      <c r="K177" s="400"/>
      <c r="L177" s="403" t="s">
        <v>123</v>
      </c>
      <c r="M177" s="403" t="s">
        <v>123</v>
      </c>
      <c r="N177" s="400"/>
      <c r="O177" s="403" t="s">
        <v>2400</v>
      </c>
      <c r="P177" s="404">
        <v>2.157</v>
      </c>
      <c r="Q177" s="404">
        <v>3.0350000000000001</v>
      </c>
      <c r="R177" s="404">
        <v>2.157</v>
      </c>
      <c r="S177" s="405">
        <v>3.0350000000000001</v>
      </c>
    </row>
    <row r="178" spans="2:19" x14ac:dyDescent="0.3">
      <c r="B178" s="399">
        <v>739</v>
      </c>
      <c r="C178" s="400" t="s">
        <v>500</v>
      </c>
      <c r="D178" s="400" t="s">
        <v>2381</v>
      </c>
      <c r="E178" s="400" t="s">
        <v>2558</v>
      </c>
      <c r="F178" s="401" t="s">
        <v>182</v>
      </c>
      <c r="G178" s="402" t="s">
        <v>2560</v>
      </c>
      <c r="H178" s="400"/>
      <c r="I178" s="400"/>
      <c r="J178" s="400" t="s">
        <v>3324</v>
      </c>
      <c r="K178" s="400"/>
      <c r="L178" s="403" t="s">
        <v>101</v>
      </c>
      <c r="M178" s="403" t="s">
        <v>101</v>
      </c>
      <c r="N178" s="400"/>
      <c r="O178" s="403" t="s">
        <v>2400</v>
      </c>
      <c r="P178" s="404">
        <v>28.651</v>
      </c>
      <c r="Q178" s="404">
        <v>28.126999999999999</v>
      </c>
      <c r="R178" s="404">
        <v>28.126999999999999</v>
      </c>
      <c r="S178" s="405">
        <v>28.126999999999999</v>
      </c>
    </row>
    <row r="179" spans="2:19" x14ac:dyDescent="0.3">
      <c r="B179" s="399">
        <v>754</v>
      </c>
      <c r="C179" s="400" t="s">
        <v>502</v>
      </c>
      <c r="D179" s="400" t="s">
        <v>2381</v>
      </c>
      <c r="E179" s="400" t="s">
        <v>2556</v>
      </c>
      <c r="F179" s="401" t="s">
        <v>110</v>
      </c>
      <c r="G179" s="402" t="s">
        <v>2560</v>
      </c>
      <c r="H179" s="400"/>
      <c r="I179" s="400"/>
      <c r="J179" s="400" t="s">
        <v>2494</v>
      </c>
      <c r="K179" s="400"/>
      <c r="L179" s="403" t="s">
        <v>117</v>
      </c>
      <c r="M179" s="403" t="s">
        <v>117</v>
      </c>
      <c r="N179" s="400"/>
      <c r="O179" s="403" t="s">
        <v>2400</v>
      </c>
      <c r="P179" s="404">
        <v>0</v>
      </c>
      <c r="Q179" s="404">
        <v>0.91800000000000004</v>
      </c>
      <c r="R179" s="404">
        <v>0</v>
      </c>
      <c r="S179" s="405">
        <v>0.91800000000000004</v>
      </c>
    </row>
    <row r="180" spans="2:19" x14ac:dyDescent="0.3">
      <c r="B180" s="399">
        <v>755</v>
      </c>
      <c r="C180" s="400" t="s">
        <v>505</v>
      </c>
      <c r="D180" s="400" t="s">
        <v>2381</v>
      </c>
      <c r="E180" s="400" t="s">
        <v>2556</v>
      </c>
      <c r="F180" s="401" t="s">
        <v>110</v>
      </c>
      <c r="G180" s="402" t="s">
        <v>2560</v>
      </c>
      <c r="H180" s="400"/>
      <c r="I180" s="400"/>
      <c r="J180" s="400" t="s">
        <v>2494</v>
      </c>
      <c r="K180" s="400"/>
      <c r="L180" s="403" t="s">
        <v>117</v>
      </c>
      <c r="M180" s="403" t="s">
        <v>117</v>
      </c>
      <c r="N180" s="400"/>
      <c r="O180" s="403" t="s">
        <v>2400</v>
      </c>
      <c r="P180" s="404">
        <v>3.3860000000000001</v>
      </c>
      <c r="Q180" s="404">
        <v>9.59</v>
      </c>
      <c r="R180" s="404">
        <v>3.3860000000000001</v>
      </c>
      <c r="S180" s="405">
        <v>9.59</v>
      </c>
    </row>
    <row r="181" spans="2:19" x14ac:dyDescent="0.3">
      <c r="B181" s="399">
        <v>757</v>
      </c>
      <c r="C181" s="400" t="s">
        <v>507</v>
      </c>
      <c r="D181" s="400" t="s">
        <v>2381</v>
      </c>
      <c r="E181" s="400" t="s">
        <v>2558</v>
      </c>
      <c r="F181" s="401" t="s">
        <v>115</v>
      </c>
      <c r="G181" s="402" t="s">
        <v>2560</v>
      </c>
      <c r="H181" s="400"/>
      <c r="I181" s="400"/>
      <c r="J181" s="400" t="s">
        <v>2494</v>
      </c>
      <c r="K181" s="400"/>
      <c r="L181" s="403" t="s">
        <v>117</v>
      </c>
      <c r="M181" s="403" t="s">
        <v>117</v>
      </c>
      <c r="N181" s="400"/>
      <c r="O181" s="403" t="s">
        <v>2400</v>
      </c>
      <c r="P181" s="404">
        <v>1.4359999999999999</v>
      </c>
      <c r="Q181" s="404">
        <v>1.2490000000000001</v>
      </c>
      <c r="R181" s="404">
        <v>1.2490000000000001</v>
      </c>
      <c r="S181" s="405">
        <v>1.2490000000000001</v>
      </c>
    </row>
    <row r="182" spans="2:19" x14ac:dyDescent="0.3">
      <c r="B182" s="399">
        <v>759</v>
      </c>
      <c r="C182" s="400" t="s">
        <v>508</v>
      </c>
      <c r="D182" s="400" t="s">
        <v>2381</v>
      </c>
      <c r="E182" s="400" t="s">
        <v>2556</v>
      </c>
      <c r="F182" s="401" t="s">
        <v>110</v>
      </c>
      <c r="G182" s="402" t="s">
        <v>2560</v>
      </c>
      <c r="H182" s="400"/>
      <c r="I182" s="400"/>
      <c r="J182" s="400" t="s">
        <v>2494</v>
      </c>
      <c r="K182" s="400"/>
      <c r="L182" s="403" t="s">
        <v>117</v>
      </c>
      <c r="M182" s="403" t="s">
        <v>117</v>
      </c>
      <c r="N182" s="400"/>
      <c r="O182" s="403" t="s">
        <v>2400</v>
      </c>
      <c r="P182" s="404">
        <v>1.0449999999999999</v>
      </c>
      <c r="Q182" s="404">
        <v>4.7050000000000001</v>
      </c>
      <c r="R182" s="404">
        <v>1.0449999999999999</v>
      </c>
      <c r="S182" s="405">
        <v>4.7050000000000001</v>
      </c>
    </row>
    <row r="183" spans="2:19" x14ac:dyDescent="0.3">
      <c r="B183" s="399">
        <v>760</v>
      </c>
      <c r="C183" s="400" t="s">
        <v>511</v>
      </c>
      <c r="D183" s="400" t="s">
        <v>2381</v>
      </c>
      <c r="E183" s="400" t="s">
        <v>2556</v>
      </c>
      <c r="F183" s="401" t="s">
        <v>110</v>
      </c>
      <c r="G183" s="402" t="s">
        <v>2560</v>
      </c>
      <c r="H183" s="400"/>
      <c r="I183" s="400"/>
      <c r="J183" s="400" t="s">
        <v>2494</v>
      </c>
      <c r="K183" s="400"/>
      <c r="L183" s="403" t="s">
        <v>117</v>
      </c>
      <c r="M183" s="403" t="s">
        <v>117</v>
      </c>
      <c r="N183" s="400"/>
      <c r="O183" s="403" t="s">
        <v>2400</v>
      </c>
      <c r="P183" s="404">
        <v>1.006</v>
      </c>
      <c r="Q183" s="404">
        <v>1.1850000000000001</v>
      </c>
      <c r="R183" s="404">
        <v>1.006</v>
      </c>
      <c r="S183" s="405">
        <v>1.1850000000000001</v>
      </c>
    </row>
    <row r="184" spans="2:19" x14ac:dyDescent="0.3">
      <c r="B184" s="399">
        <v>761</v>
      </c>
      <c r="C184" s="400" t="s">
        <v>513</v>
      </c>
      <c r="D184" s="400" t="s">
        <v>2381</v>
      </c>
      <c r="E184" s="400" t="s">
        <v>2556</v>
      </c>
      <c r="F184" s="401" t="s">
        <v>110</v>
      </c>
      <c r="G184" s="402" t="s">
        <v>2560</v>
      </c>
      <c r="H184" s="400"/>
      <c r="I184" s="400"/>
      <c r="J184" s="400" t="s">
        <v>2494</v>
      </c>
      <c r="K184" s="400"/>
      <c r="L184" s="403" t="s">
        <v>117</v>
      </c>
      <c r="M184" s="403" t="s">
        <v>117</v>
      </c>
      <c r="N184" s="400"/>
      <c r="O184" s="403" t="s">
        <v>2400</v>
      </c>
      <c r="P184" s="404">
        <v>4.6180000000000003</v>
      </c>
      <c r="Q184" s="404">
        <v>6.53</v>
      </c>
      <c r="R184" s="404">
        <v>4.6180000000000003</v>
      </c>
      <c r="S184" s="405">
        <v>6.53</v>
      </c>
    </row>
    <row r="185" spans="2:19" x14ac:dyDescent="0.3">
      <c r="B185" s="399">
        <v>766</v>
      </c>
      <c r="C185" s="400" t="s">
        <v>991</v>
      </c>
      <c r="D185" s="400" t="s">
        <v>2381</v>
      </c>
      <c r="E185" s="400" t="s">
        <v>2558</v>
      </c>
      <c r="F185" s="401" t="s">
        <v>127</v>
      </c>
      <c r="G185" s="402" t="s">
        <v>2560</v>
      </c>
      <c r="H185" s="400"/>
      <c r="I185" s="400"/>
      <c r="J185" s="400" t="s">
        <v>3324</v>
      </c>
      <c r="K185" s="400"/>
      <c r="L185" s="403" t="s">
        <v>105</v>
      </c>
      <c r="M185" s="403" t="s">
        <v>107</v>
      </c>
      <c r="N185" s="400"/>
      <c r="O185" s="403" t="s">
        <v>2400</v>
      </c>
      <c r="P185" s="404">
        <v>68.2</v>
      </c>
      <c r="Q185" s="404">
        <v>68.2</v>
      </c>
      <c r="R185" s="404">
        <v>68.2</v>
      </c>
      <c r="S185" s="405">
        <v>68.2</v>
      </c>
    </row>
    <row r="186" spans="2:19" ht="24.6" x14ac:dyDescent="0.3">
      <c r="B186" s="399">
        <v>767</v>
      </c>
      <c r="C186" s="400" t="s">
        <v>515</v>
      </c>
      <c r="D186" s="400" t="s">
        <v>2381</v>
      </c>
      <c r="E186" s="400" t="s">
        <v>2556</v>
      </c>
      <c r="F186" s="401" t="s">
        <v>143</v>
      </c>
      <c r="G186" s="402" t="s">
        <v>2566</v>
      </c>
      <c r="H186" s="400"/>
      <c r="I186" s="400"/>
      <c r="J186" s="400" t="s">
        <v>3322</v>
      </c>
      <c r="K186" s="400"/>
      <c r="L186" s="403" t="s">
        <v>83</v>
      </c>
      <c r="M186" s="403" t="s">
        <v>83</v>
      </c>
      <c r="N186" s="400"/>
      <c r="O186" s="403" t="s">
        <v>2400</v>
      </c>
      <c r="P186" s="404">
        <v>11.927</v>
      </c>
      <c r="Q186" s="404">
        <v>12.244999999999999</v>
      </c>
      <c r="R186" s="404">
        <v>11.927</v>
      </c>
      <c r="S186" s="405">
        <v>12.244999999999999</v>
      </c>
    </row>
    <row r="187" spans="2:19" ht="24.6" x14ac:dyDescent="0.3">
      <c r="B187" s="399">
        <v>768</v>
      </c>
      <c r="C187" s="400" t="s">
        <v>518</v>
      </c>
      <c r="D187" s="400" t="s">
        <v>2381</v>
      </c>
      <c r="E187" s="400" t="s">
        <v>2556</v>
      </c>
      <c r="F187" s="401" t="s">
        <v>110</v>
      </c>
      <c r="G187" s="402" t="s">
        <v>2560</v>
      </c>
      <c r="H187" s="400"/>
      <c r="I187" s="400"/>
      <c r="J187" s="400" t="s">
        <v>3322</v>
      </c>
      <c r="K187" s="400"/>
      <c r="L187" s="403" t="s">
        <v>83</v>
      </c>
      <c r="M187" s="403" t="s">
        <v>83</v>
      </c>
      <c r="N187" s="400"/>
      <c r="O187" s="403" t="s">
        <v>2400</v>
      </c>
      <c r="P187" s="404">
        <v>2.5939999999999999</v>
      </c>
      <c r="Q187" s="404">
        <v>5.9459999999999997</v>
      </c>
      <c r="R187" s="404">
        <v>0.49199999999999999</v>
      </c>
      <c r="S187" s="405">
        <v>1.1279999999999999</v>
      </c>
    </row>
    <row r="188" spans="2:19" x14ac:dyDescent="0.3">
      <c r="B188" s="399">
        <v>769</v>
      </c>
      <c r="C188" s="400" t="s">
        <v>520</v>
      </c>
      <c r="D188" s="400" t="s">
        <v>2381</v>
      </c>
      <c r="E188" s="400" t="s">
        <v>2556</v>
      </c>
      <c r="F188" s="401" t="s">
        <v>110</v>
      </c>
      <c r="G188" s="402" t="s">
        <v>2560</v>
      </c>
      <c r="H188" s="400"/>
      <c r="I188" s="400"/>
      <c r="J188" s="400" t="s">
        <v>3324</v>
      </c>
      <c r="K188" s="400"/>
      <c r="L188" s="403" t="s">
        <v>105</v>
      </c>
      <c r="M188" s="403" t="s">
        <v>107</v>
      </c>
      <c r="N188" s="400"/>
      <c r="O188" s="403" t="s">
        <v>2400</v>
      </c>
      <c r="P188" s="404">
        <v>8.4580000000000002</v>
      </c>
      <c r="Q188" s="404">
        <v>24.484999999999999</v>
      </c>
      <c r="R188" s="404">
        <v>8.4580000000000002</v>
      </c>
      <c r="S188" s="405">
        <v>24.484999999999999</v>
      </c>
    </row>
    <row r="189" spans="2:19" ht="24.6" x14ac:dyDescent="0.3">
      <c r="B189" s="399">
        <v>772</v>
      </c>
      <c r="C189" s="400" t="s">
        <v>522</v>
      </c>
      <c r="D189" s="400" t="s">
        <v>2381</v>
      </c>
      <c r="E189" s="400" t="s">
        <v>2556</v>
      </c>
      <c r="F189" s="401" t="s">
        <v>115</v>
      </c>
      <c r="G189" s="402" t="s">
        <v>2560</v>
      </c>
      <c r="H189" s="400"/>
      <c r="I189" s="400"/>
      <c r="J189" s="400" t="s">
        <v>3322</v>
      </c>
      <c r="K189" s="400"/>
      <c r="L189" s="403" t="s">
        <v>123</v>
      </c>
      <c r="M189" s="403" t="s">
        <v>123</v>
      </c>
      <c r="N189" s="400"/>
      <c r="O189" s="403" t="s">
        <v>2400</v>
      </c>
      <c r="P189" s="404">
        <v>0.86</v>
      </c>
      <c r="Q189" s="404">
        <v>1.44</v>
      </c>
      <c r="R189" s="404">
        <v>0</v>
      </c>
      <c r="S189" s="405">
        <v>0</v>
      </c>
    </row>
    <row r="190" spans="2:19" ht="24.6" x14ac:dyDescent="0.3">
      <c r="B190" s="399">
        <v>774</v>
      </c>
      <c r="C190" s="400" t="s">
        <v>524</v>
      </c>
      <c r="D190" s="400" t="s">
        <v>2381</v>
      </c>
      <c r="E190" s="400" t="s">
        <v>2558</v>
      </c>
      <c r="F190" s="401" t="s">
        <v>115</v>
      </c>
      <c r="G190" s="400" t="s">
        <v>2560</v>
      </c>
      <c r="H190" s="400"/>
      <c r="I190" s="400"/>
      <c r="J190" s="400" t="s">
        <v>3322</v>
      </c>
      <c r="K190" s="400"/>
      <c r="L190" s="403" t="s">
        <v>123</v>
      </c>
      <c r="M190" s="403" t="s">
        <v>123</v>
      </c>
      <c r="N190" s="400"/>
      <c r="O190" s="403" t="s">
        <v>2400</v>
      </c>
      <c r="P190" s="404">
        <v>15.8</v>
      </c>
      <c r="Q190" s="404">
        <v>16</v>
      </c>
      <c r="R190" s="404">
        <v>15.8</v>
      </c>
      <c r="S190" s="405">
        <v>15.8</v>
      </c>
    </row>
    <row r="191" spans="2:19" ht="24.6" x14ac:dyDescent="0.3">
      <c r="B191" s="399">
        <v>781</v>
      </c>
      <c r="C191" s="400" t="s">
        <v>528</v>
      </c>
      <c r="D191" s="400" t="s">
        <v>2381</v>
      </c>
      <c r="E191" s="400" t="s">
        <v>2556</v>
      </c>
      <c r="F191" s="401" t="s">
        <v>110</v>
      </c>
      <c r="G191" s="402" t="s">
        <v>2560</v>
      </c>
      <c r="H191" s="400"/>
      <c r="I191" s="400"/>
      <c r="J191" s="400" t="s">
        <v>3322</v>
      </c>
      <c r="K191" s="400"/>
      <c r="L191" s="403" t="s">
        <v>123</v>
      </c>
      <c r="M191" s="403" t="s">
        <v>123</v>
      </c>
      <c r="N191" s="400"/>
      <c r="O191" s="403" t="s">
        <v>2400</v>
      </c>
      <c r="P191" s="404">
        <v>0</v>
      </c>
      <c r="Q191" s="404">
        <v>0.16</v>
      </c>
      <c r="R191" s="404">
        <v>0</v>
      </c>
      <c r="S191" s="405">
        <v>0.16</v>
      </c>
    </row>
    <row r="192" spans="2:19" x14ac:dyDescent="0.3">
      <c r="B192" s="399">
        <v>786</v>
      </c>
      <c r="C192" s="400" t="s">
        <v>1146</v>
      </c>
      <c r="D192" s="400" t="s">
        <v>2381</v>
      </c>
      <c r="E192" s="400" t="s">
        <v>2556</v>
      </c>
      <c r="F192" s="401" t="s">
        <v>110</v>
      </c>
      <c r="G192" s="402" t="s">
        <v>2560</v>
      </c>
      <c r="H192" s="400"/>
      <c r="I192" s="400"/>
      <c r="J192" s="400" t="s">
        <v>2494</v>
      </c>
      <c r="K192" s="400"/>
      <c r="L192" s="403" t="s">
        <v>117</v>
      </c>
      <c r="M192" s="403" t="s">
        <v>117</v>
      </c>
      <c r="N192" s="400"/>
      <c r="O192" s="403" t="s">
        <v>2400</v>
      </c>
      <c r="P192" s="404">
        <v>0.17299999999999999</v>
      </c>
      <c r="Q192" s="404">
        <v>0.85899999999999999</v>
      </c>
      <c r="R192" s="404">
        <v>0.17299999999999999</v>
      </c>
      <c r="S192" s="405">
        <v>0.85899999999999999</v>
      </c>
    </row>
    <row r="193" spans="2:19" ht="24.6" x14ac:dyDescent="0.3">
      <c r="B193" s="399">
        <v>789</v>
      </c>
      <c r="C193" s="400" t="s">
        <v>533</v>
      </c>
      <c r="D193" s="400" t="s">
        <v>2381</v>
      </c>
      <c r="E193" s="400" t="s">
        <v>2556</v>
      </c>
      <c r="F193" s="401" t="s">
        <v>110</v>
      </c>
      <c r="G193" s="402" t="s">
        <v>2560</v>
      </c>
      <c r="H193" s="400"/>
      <c r="I193" s="400"/>
      <c r="J193" s="400" t="s">
        <v>3323</v>
      </c>
      <c r="K193" s="400"/>
      <c r="L193" s="403" t="s">
        <v>92</v>
      </c>
      <c r="M193" s="403" t="s">
        <v>92</v>
      </c>
      <c r="N193" s="400"/>
      <c r="O193" s="403" t="s">
        <v>2400</v>
      </c>
      <c r="P193" s="404">
        <v>0.11600000000000001</v>
      </c>
      <c r="Q193" s="404">
        <v>0.58899999999999997</v>
      </c>
      <c r="R193" s="404">
        <v>0.11600000000000001</v>
      </c>
      <c r="S193" s="405">
        <v>0.58899999999999997</v>
      </c>
    </row>
    <row r="194" spans="2:19" x14ac:dyDescent="0.3">
      <c r="B194" s="399">
        <v>792</v>
      </c>
      <c r="C194" s="400" t="s">
        <v>536</v>
      </c>
      <c r="D194" s="400" t="s">
        <v>2381</v>
      </c>
      <c r="E194" s="400" t="s">
        <v>2556</v>
      </c>
      <c r="F194" s="401" t="s">
        <v>110</v>
      </c>
      <c r="G194" s="402" t="s">
        <v>2560</v>
      </c>
      <c r="H194" s="400"/>
      <c r="I194" s="400"/>
      <c r="J194" s="400" t="s">
        <v>3324</v>
      </c>
      <c r="K194" s="400"/>
      <c r="L194" s="403" t="s">
        <v>105</v>
      </c>
      <c r="M194" s="403" t="s">
        <v>107</v>
      </c>
      <c r="N194" s="400"/>
      <c r="O194" s="403" t="s">
        <v>2400</v>
      </c>
      <c r="P194" s="404">
        <v>0.17</v>
      </c>
      <c r="Q194" s="404">
        <v>0.58199999999999996</v>
      </c>
      <c r="R194" s="404">
        <v>0.17</v>
      </c>
      <c r="S194" s="405">
        <v>0.58199999999999996</v>
      </c>
    </row>
    <row r="195" spans="2:19" ht="24.6" x14ac:dyDescent="0.3">
      <c r="B195" s="399">
        <v>793</v>
      </c>
      <c r="C195" s="400" t="s">
        <v>539</v>
      </c>
      <c r="D195" s="400" t="s">
        <v>2381</v>
      </c>
      <c r="E195" s="400" t="s">
        <v>2556</v>
      </c>
      <c r="F195" s="401" t="s">
        <v>110</v>
      </c>
      <c r="G195" s="402" t="s">
        <v>2560</v>
      </c>
      <c r="H195" s="400"/>
      <c r="I195" s="400"/>
      <c r="J195" s="400" t="s">
        <v>3323</v>
      </c>
      <c r="K195" s="400"/>
      <c r="L195" s="403" t="s">
        <v>105</v>
      </c>
      <c r="M195" s="403" t="s">
        <v>2408</v>
      </c>
      <c r="N195" s="400"/>
      <c r="O195" s="403" t="s">
        <v>2400</v>
      </c>
      <c r="P195" s="404">
        <v>0</v>
      </c>
      <c r="Q195" s="404">
        <v>0.14699999999999999</v>
      </c>
      <c r="R195" s="404">
        <v>0</v>
      </c>
      <c r="S195" s="405">
        <v>0.14699999999999999</v>
      </c>
    </row>
    <row r="196" spans="2:19" ht="24.6" x14ac:dyDescent="0.3">
      <c r="B196" s="399">
        <v>794</v>
      </c>
      <c r="C196" s="400" t="s">
        <v>541</v>
      </c>
      <c r="D196" s="400" t="s">
        <v>2381</v>
      </c>
      <c r="E196" s="400" t="s">
        <v>2556</v>
      </c>
      <c r="F196" s="401" t="s">
        <v>110</v>
      </c>
      <c r="G196" s="400" t="s">
        <v>2560</v>
      </c>
      <c r="H196" s="400"/>
      <c r="I196" s="400"/>
      <c r="J196" s="400" t="s">
        <v>3322</v>
      </c>
      <c r="K196" s="400"/>
      <c r="L196" s="403" t="s">
        <v>83</v>
      </c>
      <c r="M196" s="403" t="s">
        <v>83</v>
      </c>
      <c r="N196" s="400"/>
      <c r="O196" s="403" t="s">
        <v>2400</v>
      </c>
      <c r="P196" s="404">
        <v>0.16400000000000001</v>
      </c>
      <c r="Q196" s="404">
        <v>0.58699999999999997</v>
      </c>
      <c r="R196" s="404">
        <v>0.16400000000000001</v>
      </c>
      <c r="S196" s="405">
        <v>0.58699999999999997</v>
      </c>
    </row>
    <row r="197" spans="2:19" ht="24.6" x14ac:dyDescent="0.3">
      <c r="B197" s="399">
        <v>795</v>
      </c>
      <c r="C197" s="400" t="s">
        <v>542</v>
      </c>
      <c r="D197" s="400" t="s">
        <v>2381</v>
      </c>
      <c r="E197" s="400" t="s">
        <v>2556</v>
      </c>
      <c r="F197" s="401" t="s">
        <v>110</v>
      </c>
      <c r="G197" s="402" t="s">
        <v>2560</v>
      </c>
      <c r="H197" s="400"/>
      <c r="I197" s="400"/>
      <c r="J197" s="400" t="s">
        <v>3322</v>
      </c>
      <c r="K197" s="400"/>
      <c r="L197" s="403" t="s">
        <v>83</v>
      </c>
      <c r="M197" s="403" t="s">
        <v>83</v>
      </c>
      <c r="N197" s="400"/>
      <c r="O197" s="403" t="s">
        <v>2400</v>
      </c>
      <c r="P197" s="404">
        <v>0</v>
      </c>
      <c r="Q197" s="404">
        <v>5.7000000000000002E-2</v>
      </c>
      <c r="R197" s="404">
        <v>0</v>
      </c>
      <c r="S197" s="405">
        <v>5.7000000000000002E-2</v>
      </c>
    </row>
    <row r="198" spans="2:19" x14ac:dyDescent="0.3">
      <c r="B198" s="399">
        <v>796</v>
      </c>
      <c r="C198" s="400" t="s">
        <v>545</v>
      </c>
      <c r="D198" s="400" t="s">
        <v>2381</v>
      </c>
      <c r="E198" s="400" t="s">
        <v>2558</v>
      </c>
      <c r="F198" s="401" t="s">
        <v>127</v>
      </c>
      <c r="G198" s="402" t="s">
        <v>2560</v>
      </c>
      <c r="H198" s="400"/>
      <c r="I198" s="400"/>
      <c r="J198" s="400" t="s">
        <v>3324</v>
      </c>
      <c r="K198" s="400"/>
      <c r="L198" s="403" t="s">
        <v>101</v>
      </c>
      <c r="M198" s="403" t="s">
        <v>101</v>
      </c>
      <c r="N198" s="400"/>
      <c r="O198" s="403" t="s">
        <v>2400</v>
      </c>
      <c r="P198" s="404">
        <v>3</v>
      </c>
      <c r="Q198" s="404">
        <v>3</v>
      </c>
      <c r="R198" s="404">
        <v>3</v>
      </c>
      <c r="S198" s="405">
        <v>3</v>
      </c>
    </row>
    <row r="199" spans="2:19" x14ac:dyDescent="0.3">
      <c r="B199" s="399">
        <v>797</v>
      </c>
      <c r="C199" s="400" t="s">
        <v>548</v>
      </c>
      <c r="D199" s="400" t="s">
        <v>2381</v>
      </c>
      <c r="E199" s="400" t="s">
        <v>2556</v>
      </c>
      <c r="F199" s="401" t="s">
        <v>110</v>
      </c>
      <c r="G199" s="402" t="s">
        <v>2560</v>
      </c>
      <c r="H199" s="400"/>
      <c r="I199" s="400"/>
      <c r="J199" s="400" t="s">
        <v>3324</v>
      </c>
      <c r="K199" s="400"/>
      <c r="L199" s="403" t="s">
        <v>101</v>
      </c>
      <c r="M199" s="403" t="s">
        <v>101</v>
      </c>
      <c r="N199" s="400"/>
      <c r="O199" s="403" t="s">
        <v>2400</v>
      </c>
      <c r="P199" s="404">
        <v>0.20100000000000001</v>
      </c>
      <c r="Q199" s="404">
        <v>1.1419999999999999</v>
      </c>
      <c r="R199" s="404">
        <v>0.18099999999999999</v>
      </c>
      <c r="S199" s="405">
        <v>1.028</v>
      </c>
    </row>
    <row r="200" spans="2:19" x14ac:dyDescent="0.3">
      <c r="B200" s="399">
        <v>798</v>
      </c>
      <c r="C200" s="400" t="s">
        <v>550</v>
      </c>
      <c r="D200" s="400" t="s">
        <v>2381</v>
      </c>
      <c r="E200" s="400" t="s">
        <v>2556</v>
      </c>
      <c r="F200" s="401" t="s">
        <v>110</v>
      </c>
      <c r="G200" s="402" t="s">
        <v>2560</v>
      </c>
      <c r="H200" s="400"/>
      <c r="I200" s="400"/>
      <c r="J200" s="400" t="s">
        <v>3324</v>
      </c>
      <c r="K200" s="400"/>
      <c r="L200" s="403" t="s">
        <v>101</v>
      </c>
      <c r="M200" s="403" t="s">
        <v>101</v>
      </c>
      <c r="N200" s="400"/>
      <c r="O200" s="403" t="s">
        <v>2400</v>
      </c>
      <c r="P200" s="404">
        <v>0.64700000000000002</v>
      </c>
      <c r="Q200" s="404">
        <v>0.34499999999999997</v>
      </c>
      <c r="R200" s="404">
        <v>0.64700000000000002</v>
      </c>
      <c r="S200" s="405">
        <v>0.34499999999999997</v>
      </c>
    </row>
    <row r="201" spans="2:19" x14ac:dyDescent="0.3">
      <c r="B201" s="399">
        <v>800</v>
      </c>
      <c r="C201" s="400" t="s">
        <v>552</v>
      </c>
      <c r="D201" s="400" t="s">
        <v>2381</v>
      </c>
      <c r="E201" s="400" t="s">
        <v>2556</v>
      </c>
      <c r="F201" s="401" t="s">
        <v>110</v>
      </c>
      <c r="G201" s="402" t="s">
        <v>2560</v>
      </c>
      <c r="H201" s="400"/>
      <c r="I201" s="400"/>
      <c r="J201" s="400" t="s">
        <v>3324</v>
      </c>
      <c r="K201" s="400"/>
      <c r="L201" s="403" t="s">
        <v>101</v>
      </c>
      <c r="M201" s="403" t="s">
        <v>101</v>
      </c>
      <c r="N201" s="400"/>
      <c r="O201" s="403" t="s">
        <v>2400</v>
      </c>
      <c r="P201" s="404">
        <v>5.2999999999999999E-2</v>
      </c>
      <c r="Q201" s="404">
        <v>0.46700000000000003</v>
      </c>
      <c r="R201" s="404">
        <v>5.2999999999999999E-2</v>
      </c>
      <c r="S201" s="405">
        <v>0.46700000000000003</v>
      </c>
    </row>
    <row r="202" spans="2:19" x14ac:dyDescent="0.3">
      <c r="B202" s="399">
        <v>801</v>
      </c>
      <c r="C202" s="400" t="s">
        <v>554</v>
      </c>
      <c r="D202" s="400" t="s">
        <v>2381</v>
      </c>
      <c r="E202" s="400" t="s">
        <v>2556</v>
      </c>
      <c r="F202" s="401" t="s">
        <v>110</v>
      </c>
      <c r="G202" s="402" t="s">
        <v>2560</v>
      </c>
      <c r="H202" s="400"/>
      <c r="I202" s="400"/>
      <c r="J202" s="400" t="s">
        <v>3324</v>
      </c>
      <c r="K202" s="400"/>
      <c r="L202" s="403" t="s">
        <v>101</v>
      </c>
      <c r="M202" s="403" t="s">
        <v>101</v>
      </c>
      <c r="N202" s="400"/>
      <c r="O202" s="403" t="s">
        <v>2400</v>
      </c>
      <c r="P202" s="404">
        <v>0</v>
      </c>
      <c r="Q202" s="404">
        <v>0.19700000000000001</v>
      </c>
      <c r="R202" s="404">
        <v>0</v>
      </c>
      <c r="S202" s="405">
        <v>0.19700000000000001</v>
      </c>
    </row>
    <row r="203" spans="2:19" x14ac:dyDescent="0.3">
      <c r="B203" s="399">
        <v>802</v>
      </c>
      <c r="C203" s="400" t="s">
        <v>555</v>
      </c>
      <c r="D203" s="400" t="s">
        <v>2381</v>
      </c>
      <c r="E203" s="400" t="s">
        <v>2556</v>
      </c>
      <c r="F203" s="401" t="s">
        <v>110</v>
      </c>
      <c r="G203" s="400" t="s">
        <v>2560</v>
      </c>
      <c r="H203" s="400"/>
      <c r="I203" s="400"/>
      <c r="J203" s="400" t="s">
        <v>3324</v>
      </c>
      <c r="K203" s="400"/>
      <c r="L203" s="403" t="s">
        <v>101</v>
      </c>
      <c r="M203" s="403" t="s">
        <v>101</v>
      </c>
      <c r="N203" s="400"/>
      <c r="O203" s="403" t="s">
        <v>2400</v>
      </c>
      <c r="P203" s="404">
        <v>0</v>
      </c>
      <c r="Q203" s="404">
        <v>7.3999999999999996E-2</v>
      </c>
      <c r="R203" s="404">
        <v>0</v>
      </c>
      <c r="S203" s="405">
        <v>7.3999999999999996E-2</v>
      </c>
    </row>
    <row r="204" spans="2:19" x14ac:dyDescent="0.3">
      <c r="B204" s="399">
        <v>803</v>
      </c>
      <c r="C204" s="400" t="s">
        <v>556</v>
      </c>
      <c r="D204" s="400" t="s">
        <v>2381</v>
      </c>
      <c r="E204" s="400" t="s">
        <v>2556</v>
      </c>
      <c r="F204" s="401" t="s">
        <v>110</v>
      </c>
      <c r="G204" s="402" t="s">
        <v>2560</v>
      </c>
      <c r="H204" s="400"/>
      <c r="I204" s="400"/>
      <c r="J204" s="400" t="s">
        <v>3324</v>
      </c>
      <c r="K204" s="400"/>
      <c r="L204" s="403" t="s">
        <v>101</v>
      </c>
      <c r="M204" s="403" t="s">
        <v>101</v>
      </c>
      <c r="N204" s="400"/>
      <c r="O204" s="403" t="s">
        <v>2400</v>
      </c>
      <c r="P204" s="404">
        <v>2.8000000000000001E-2</v>
      </c>
      <c r="Q204" s="404">
        <v>0.182</v>
      </c>
      <c r="R204" s="404">
        <v>2.8000000000000001E-2</v>
      </c>
      <c r="S204" s="405">
        <v>0.182</v>
      </c>
    </row>
    <row r="205" spans="2:19" x14ac:dyDescent="0.3">
      <c r="B205" s="399">
        <v>804</v>
      </c>
      <c r="C205" s="400" t="s">
        <v>557</v>
      </c>
      <c r="D205" s="400" t="s">
        <v>2381</v>
      </c>
      <c r="E205" s="400" t="s">
        <v>2556</v>
      </c>
      <c r="F205" s="401" t="s">
        <v>110</v>
      </c>
      <c r="G205" s="400" t="s">
        <v>2560</v>
      </c>
      <c r="H205" s="400"/>
      <c r="I205" s="400"/>
      <c r="J205" s="400" t="s">
        <v>3324</v>
      </c>
      <c r="K205" s="400"/>
      <c r="L205" s="403" t="s">
        <v>101</v>
      </c>
      <c r="M205" s="403" t="s">
        <v>101</v>
      </c>
      <c r="N205" s="400"/>
      <c r="O205" s="403" t="s">
        <v>2400</v>
      </c>
      <c r="P205" s="404">
        <v>0.06</v>
      </c>
      <c r="Q205" s="404">
        <v>0.38300000000000001</v>
      </c>
      <c r="R205" s="404">
        <v>0.06</v>
      </c>
      <c r="S205" s="405">
        <v>0.38300000000000001</v>
      </c>
    </row>
    <row r="206" spans="2:19" x14ac:dyDescent="0.3">
      <c r="B206" s="399">
        <v>806</v>
      </c>
      <c r="C206" s="400" t="s">
        <v>559</v>
      </c>
      <c r="D206" s="400" t="s">
        <v>2381</v>
      </c>
      <c r="E206" s="400" t="s">
        <v>2556</v>
      </c>
      <c r="F206" s="401" t="s">
        <v>110</v>
      </c>
      <c r="G206" s="402" t="s">
        <v>2560</v>
      </c>
      <c r="H206" s="400"/>
      <c r="I206" s="400"/>
      <c r="J206" s="400" t="s">
        <v>3324</v>
      </c>
      <c r="K206" s="400"/>
      <c r="L206" s="403" t="s">
        <v>101</v>
      </c>
      <c r="M206" s="403" t="s">
        <v>101</v>
      </c>
      <c r="N206" s="400"/>
      <c r="O206" s="403" t="s">
        <v>2400</v>
      </c>
      <c r="P206" s="404">
        <v>4.7E-2</v>
      </c>
      <c r="Q206" s="404">
        <v>0.159</v>
      </c>
      <c r="R206" s="404">
        <v>4.7E-2</v>
      </c>
      <c r="S206" s="405">
        <v>0.159</v>
      </c>
    </row>
    <row r="207" spans="2:19" x14ac:dyDescent="0.3">
      <c r="B207" s="399">
        <v>807</v>
      </c>
      <c r="C207" s="400" t="s">
        <v>560</v>
      </c>
      <c r="D207" s="400" t="s">
        <v>2381</v>
      </c>
      <c r="E207" s="400" t="s">
        <v>2556</v>
      </c>
      <c r="F207" s="401" t="s">
        <v>110</v>
      </c>
      <c r="G207" s="402" t="s">
        <v>2560</v>
      </c>
      <c r="H207" s="400"/>
      <c r="I207" s="400"/>
      <c r="J207" s="400" t="s">
        <v>3324</v>
      </c>
      <c r="K207" s="400"/>
      <c r="L207" s="403" t="s">
        <v>101</v>
      </c>
      <c r="M207" s="403" t="s">
        <v>101</v>
      </c>
      <c r="N207" s="400"/>
      <c r="O207" s="403" t="s">
        <v>2400</v>
      </c>
      <c r="P207" s="404">
        <v>0</v>
      </c>
      <c r="Q207" s="404">
        <v>4.7E-2</v>
      </c>
      <c r="R207" s="404">
        <v>0</v>
      </c>
      <c r="S207" s="405">
        <v>4.7E-2</v>
      </c>
    </row>
    <row r="208" spans="2:19" x14ac:dyDescent="0.3">
      <c r="B208" s="399">
        <v>808</v>
      </c>
      <c r="C208" s="400" t="s">
        <v>561</v>
      </c>
      <c r="D208" s="400" t="s">
        <v>2381</v>
      </c>
      <c r="E208" s="400" t="s">
        <v>2556</v>
      </c>
      <c r="F208" s="401" t="s">
        <v>110</v>
      </c>
      <c r="G208" s="402" t="s">
        <v>2560</v>
      </c>
      <c r="H208" s="400"/>
      <c r="I208" s="400"/>
      <c r="J208" s="400" t="s">
        <v>3324</v>
      </c>
      <c r="K208" s="400"/>
      <c r="L208" s="403" t="s">
        <v>101</v>
      </c>
      <c r="M208" s="403" t="s">
        <v>101</v>
      </c>
      <c r="N208" s="400"/>
      <c r="O208" s="403" t="s">
        <v>2400</v>
      </c>
      <c r="P208" s="404">
        <v>0</v>
      </c>
      <c r="Q208" s="404">
        <v>4.7E-2</v>
      </c>
      <c r="R208" s="404">
        <v>0</v>
      </c>
      <c r="S208" s="405">
        <v>4.7E-2</v>
      </c>
    </row>
    <row r="209" spans="2:19" x14ac:dyDescent="0.3">
      <c r="B209" s="399">
        <v>810</v>
      </c>
      <c r="C209" s="400" t="s">
        <v>562</v>
      </c>
      <c r="D209" s="400" t="s">
        <v>2381</v>
      </c>
      <c r="E209" s="400" t="s">
        <v>2556</v>
      </c>
      <c r="F209" s="401" t="s">
        <v>110</v>
      </c>
      <c r="G209" s="402" t="s">
        <v>2560</v>
      </c>
      <c r="H209" s="400"/>
      <c r="I209" s="400"/>
      <c r="J209" s="400" t="s">
        <v>3324</v>
      </c>
      <c r="K209" s="400"/>
      <c r="L209" s="403" t="s">
        <v>101</v>
      </c>
      <c r="M209" s="403" t="s">
        <v>101</v>
      </c>
      <c r="N209" s="400"/>
      <c r="O209" s="403" t="s">
        <v>2400</v>
      </c>
      <c r="P209" s="404">
        <v>0.17299999999999999</v>
      </c>
      <c r="Q209" s="404">
        <v>0.82199999999999995</v>
      </c>
      <c r="R209" s="404">
        <v>0.155</v>
      </c>
      <c r="S209" s="405">
        <v>0.73599999999999999</v>
      </c>
    </row>
    <row r="210" spans="2:19" x14ac:dyDescent="0.3">
      <c r="B210" s="399">
        <v>811</v>
      </c>
      <c r="C210" s="400" t="s">
        <v>564</v>
      </c>
      <c r="D210" s="400" t="s">
        <v>2381</v>
      </c>
      <c r="E210" s="400" t="s">
        <v>2556</v>
      </c>
      <c r="F210" s="401" t="s">
        <v>110</v>
      </c>
      <c r="G210" s="400" t="s">
        <v>2560</v>
      </c>
      <c r="H210" s="400"/>
      <c r="I210" s="400"/>
      <c r="J210" s="400" t="s">
        <v>3324</v>
      </c>
      <c r="K210" s="400"/>
      <c r="L210" s="403" t="s">
        <v>101</v>
      </c>
      <c r="M210" s="403" t="s">
        <v>101</v>
      </c>
      <c r="N210" s="400"/>
      <c r="O210" s="403" t="s">
        <v>2400</v>
      </c>
      <c r="P210" s="404">
        <v>0</v>
      </c>
      <c r="Q210" s="404">
        <v>0.03</v>
      </c>
      <c r="R210" s="404">
        <v>0</v>
      </c>
      <c r="S210" s="405">
        <v>0.03</v>
      </c>
    </row>
    <row r="211" spans="2:19" x14ac:dyDescent="0.3">
      <c r="B211" s="399">
        <v>813</v>
      </c>
      <c r="C211" s="400" t="s">
        <v>568</v>
      </c>
      <c r="D211" s="400" t="s">
        <v>2381</v>
      </c>
      <c r="E211" s="400" t="s">
        <v>2556</v>
      </c>
      <c r="F211" s="401" t="s">
        <v>110</v>
      </c>
      <c r="G211" s="400" t="s">
        <v>2560</v>
      </c>
      <c r="H211" s="400"/>
      <c r="I211" s="400"/>
      <c r="J211" s="400" t="s">
        <v>3324</v>
      </c>
      <c r="K211" s="400"/>
      <c r="L211" s="403" t="s">
        <v>101</v>
      </c>
      <c r="M211" s="403" t="s">
        <v>101</v>
      </c>
      <c r="N211" s="400"/>
      <c r="O211" s="403" t="s">
        <v>2400</v>
      </c>
      <c r="P211" s="404">
        <v>0.127</v>
      </c>
      <c r="Q211" s="404">
        <v>1.304</v>
      </c>
      <c r="R211" s="404">
        <v>0.127</v>
      </c>
      <c r="S211" s="405">
        <v>1.304</v>
      </c>
    </row>
    <row r="212" spans="2:19" ht="24.6" x14ac:dyDescent="0.3">
      <c r="B212" s="399">
        <v>824</v>
      </c>
      <c r="C212" s="400" t="s">
        <v>589</v>
      </c>
      <c r="D212" s="400" t="s">
        <v>2381</v>
      </c>
      <c r="E212" s="400" t="s">
        <v>2556</v>
      </c>
      <c r="F212" s="401" t="s">
        <v>110</v>
      </c>
      <c r="G212" s="402" t="s">
        <v>2560</v>
      </c>
      <c r="H212" s="400"/>
      <c r="I212" s="400"/>
      <c r="J212" s="400" t="s">
        <v>3322</v>
      </c>
      <c r="K212" s="400"/>
      <c r="L212" s="403" t="s">
        <v>83</v>
      </c>
      <c r="M212" s="403" t="s">
        <v>83</v>
      </c>
      <c r="N212" s="400"/>
      <c r="O212" s="403" t="s">
        <v>2400</v>
      </c>
      <c r="P212" s="404">
        <v>0.17799999999999999</v>
      </c>
      <c r="Q212" s="404">
        <v>0.216</v>
      </c>
      <c r="R212" s="404">
        <v>0.17799999999999999</v>
      </c>
      <c r="S212" s="405">
        <v>0.216</v>
      </c>
    </row>
    <row r="213" spans="2:19" x14ac:dyDescent="0.3">
      <c r="B213" s="399">
        <v>827</v>
      </c>
      <c r="C213" s="400" t="s">
        <v>590</v>
      </c>
      <c r="D213" s="400" t="s">
        <v>2381</v>
      </c>
      <c r="E213" s="400" t="s">
        <v>2556</v>
      </c>
      <c r="F213" s="401" t="s">
        <v>591</v>
      </c>
      <c r="G213" s="402" t="s">
        <v>2573</v>
      </c>
      <c r="H213" s="400"/>
      <c r="I213" s="400"/>
      <c r="J213" s="400" t="s">
        <v>3324</v>
      </c>
      <c r="K213" s="400"/>
      <c r="L213" s="403" t="s">
        <v>105</v>
      </c>
      <c r="M213" s="403" t="s">
        <v>107</v>
      </c>
      <c r="N213" s="400"/>
      <c r="O213" s="403" t="s">
        <v>2400</v>
      </c>
      <c r="P213" s="404">
        <v>0.125</v>
      </c>
      <c r="Q213" s="404">
        <v>1.171</v>
      </c>
      <c r="R213" s="404">
        <v>0.125</v>
      </c>
      <c r="S213" s="405">
        <v>1.171</v>
      </c>
    </row>
    <row r="214" spans="2:19" ht="24.6" x14ac:dyDescent="0.3">
      <c r="B214" s="399">
        <v>841</v>
      </c>
      <c r="C214" s="400" t="s">
        <v>601</v>
      </c>
      <c r="D214" s="400" t="s">
        <v>2381</v>
      </c>
      <c r="E214" s="400" t="s">
        <v>2556</v>
      </c>
      <c r="F214" s="401" t="s">
        <v>110</v>
      </c>
      <c r="G214" s="400" t="s">
        <v>2560</v>
      </c>
      <c r="H214" s="400"/>
      <c r="I214" s="400"/>
      <c r="J214" s="400" t="s">
        <v>3322</v>
      </c>
      <c r="K214" s="400"/>
      <c r="L214" s="403" t="s">
        <v>123</v>
      </c>
      <c r="M214" s="403" t="s">
        <v>123</v>
      </c>
      <c r="N214" s="400"/>
      <c r="O214" s="403" t="s">
        <v>2400</v>
      </c>
      <c r="P214" s="404">
        <v>9.1999999999999998E-2</v>
      </c>
      <c r="Q214" s="404">
        <v>0.29399999999999998</v>
      </c>
      <c r="R214" s="404">
        <v>9.1999999999999998E-2</v>
      </c>
      <c r="S214" s="405">
        <v>0.29399999999999998</v>
      </c>
    </row>
    <row r="215" spans="2:19" ht="24.6" x14ac:dyDescent="0.3">
      <c r="B215" s="399">
        <v>842</v>
      </c>
      <c r="C215" s="400" t="s">
        <v>604</v>
      </c>
      <c r="D215" s="400" t="s">
        <v>2381</v>
      </c>
      <c r="E215" s="400" t="s">
        <v>2556</v>
      </c>
      <c r="F215" s="401" t="s">
        <v>110</v>
      </c>
      <c r="G215" s="402" t="s">
        <v>2560</v>
      </c>
      <c r="H215" s="400"/>
      <c r="I215" s="400"/>
      <c r="J215" s="400" t="s">
        <v>3322</v>
      </c>
      <c r="K215" s="400"/>
      <c r="L215" s="403" t="s">
        <v>123</v>
      </c>
      <c r="M215" s="403" t="s">
        <v>123</v>
      </c>
      <c r="N215" s="400"/>
      <c r="O215" s="403" t="s">
        <v>2400</v>
      </c>
      <c r="P215" s="404">
        <v>2.1000000000000001E-2</v>
      </c>
      <c r="Q215" s="404">
        <v>7.4999999999999997E-2</v>
      </c>
      <c r="R215" s="404">
        <v>0</v>
      </c>
      <c r="S215" s="405">
        <v>0</v>
      </c>
    </row>
    <row r="216" spans="2:19" ht="24.6" x14ac:dyDescent="0.3">
      <c r="B216" s="399">
        <v>845</v>
      </c>
      <c r="C216" s="400" t="s">
        <v>608</v>
      </c>
      <c r="D216" s="400" t="s">
        <v>2381</v>
      </c>
      <c r="E216" s="400" t="s">
        <v>2556</v>
      </c>
      <c r="F216" s="401" t="s">
        <v>110</v>
      </c>
      <c r="G216" s="402" t="s">
        <v>2560</v>
      </c>
      <c r="H216" s="400"/>
      <c r="I216" s="400"/>
      <c r="J216" s="400" t="s">
        <v>3322</v>
      </c>
      <c r="K216" s="400"/>
      <c r="L216" s="403" t="s">
        <v>123</v>
      </c>
      <c r="M216" s="403" t="s">
        <v>123</v>
      </c>
      <c r="N216" s="400"/>
      <c r="O216" s="403" t="s">
        <v>2400</v>
      </c>
      <c r="P216" s="404">
        <v>8.5000000000000006E-2</v>
      </c>
      <c r="Q216" s="404">
        <v>0.191</v>
      </c>
      <c r="R216" s="404">
        <v>8.5000000000000006E-2</v>
      </c>
      <c r="S216" s="405">
        <v>0.191</v>
      </c>
    </row>
    <row r="217" spans="2:19" ht="24.6" x14ac:dyDescent="0.3">
      <c r="B217" s="399">
        <v>846</v>
      </c>
      <c r="C217" s="400" t="s">
        <v>609</v>
      </c>
      <c r="D217" s="400" t="s">
        <v>2381</v>
      </c>
      <c r="E217" s="400" t="s">
        <v>2556</v>
      </c>
      <c r="F217" s="401" t="s">
        <v>110</v>
      </c>
      <c r="G217" s="402" t="s">
        <v>2560</v>
      </c>
      <c r="H217" s="400"/>
      <c r="I217" s="400"/>
      <c r="J217" s="400" t="s">
        <v>3322</v>
      </c>
      <c r="K217" s="400"/>
      <c r="L217" s="403" t="s">
        <v>123</v>
      </c>
      <c r="M217" s="403" t="s">
        <v>123</v>
      </c>
      <c r="N217" s="400"/>
      <c r="O217" s="403" t="s">
        <v>2400</v>
      </c>
      <c r="P217" s="404">
        <v>9.5000000000000001E-2</v>
      </c>
      <c r="Q217" s="404">
        <v>0.17699999999999999</v>
      </c>
      <c r="R217" s="404">
        <v>9.5000000000000001E-2</v>
      </c>
      <c r="S217" s="405">
        <v>0.17699999999999999</v>
      </c>
    </row>
    <row r="218" spans="2:19" x14ac:dyDescent="0.3">
      <c r="B218" s="399">
        <v>849</v>
      </c>
      <c r="C218" s="400" t="s">
        <v>610</v>
      </c>
      <c r="D218" s="400" t="s">
        <v>2381</v>
      </c>
      <c r="E218" s="400" t="s">
        <v>2556</v>
      </c>
      <c r="F218" s="401" t="s">
        <v>110</v>
      </c>
      <c r="G218" s="402" t="s">
        <v>2560</v>
      </c>
      <c r="H218" s="400"/>
      <c r="I218" s="400"/>
      <c r="J218" s="400" t="s">
        <v>3324</v>
      </c>
      <c r="K218" s="400"/>
      <c r="L218" s="403" t="s">
        <v>105</v>
      </c>
      <c r="M218" s="403" t="s">
        <v>107</v>
      </c>
      <c r="N218" s="400"/>
      <c r="O218" s="403" t="s">
        <v>2400</v>
      </c>
      <c r="P218" s="404">
        <v>0.31</v>
      </c>
      <c r="Q218" s="404">
        <v>0.47799999999999998</v>
      </c>
      <c r="R218" s="404">
        <v>0.155</v>
      </c>
      <c r="S218" s="405">
        <v>0.23899999999999999</v>
      </c>
    </row>
    <row r="219" spans="2:19" x14ac:dyDescent="0.3">
      <c r="B219" s="399">
        <v>850</v>
      </c>
      <c r="C219" s="400" t="s">
        <v>611</v>
      </c>
      <c r="D219" s="400" t="s">
        <v>2381</v>
      </c>
      <c r="E219" s="400" t="s">
        <v>2556</v>
      </c>
      <c r="F219" s="401" t="s">
        <v>110</v>
      </c>
      <c r="G219" s="402" t="s">
        <v>2560</v>
      </c>
      <c r="H219" s="400"/>
      <c r="I219" s="400"/>
      <c r="J219" s="400" t="s">
        <v>3324</v>
      </c>
      <c r="K219" s="400"/>
      <c r="L219" s="403" t="s">
        <v>105</v>
      </c>
      <c r="M219" s="403" t="s">
        <v>107</v>
      </c>
      <c r="N219" s="400"/>
      <c r="O219" s="403" t="s">
        <v>2400</v>
      </c>
      <c r="P219" s="404">
        <v>0.26600000000000001</v>
      </c>
      <c r="Q219" s="404">
        <v>0.46500000000000002</v>
      </c>
      <c r="R219" s="404">
        <v>0.13300000000000001</v>
      </c>
      <c r="S219" s="405">
        <v>0.23300000000000001</v>
      </c>
    </row>
    <row r="220" spans="2:19" x14ac:dyDescent="0.3">
      <c r="B220" s="399">
        <v>851</v>
      </c>
      <c r="C220" s="400" t="s">
        <v>612</v>
      </c>
      <c r="D220" s="400" t="s">
        <v>2381</v>
      </c>
      <c r="E220" s="400" t="s">
        <v>2556</v>
      </c>
      <c r="F220" s="401" t="s">
        <v>110</v>
      </c>
      <c r="G220" s="402" t="s">
        <v>2560</v>
      </c>
      <c r="H220" s="400"/>
      <c r="I220" s="400"/>
      <c r="J220" s="400" t="s">
        <v>3324</v>
      </c>
      <c r="K220" s="400"/>
      <c r="L220" s="403" t="s">
        <v>105</v>
      </c>
      <c r="M220" s="403" t="s">
        <v>107</v>
      </c>
      <c r="N220" s="400"/>
      <c r="O220" s="403" t="s">
        <v>2400</v>
      </c>
      <c r="P220" s="404">
        <v>0.106</v>
      </c>
      <c r="Q220" s="404">
        <v>0.16700000000000001</v>
      </c>
      <c r="R220" s="404">
        <v>0.106</v>
      </c>
      <c r="S220" s="405">
        <v>0.16700000000000001</v>
      </c>
    </row>
    <row r="221" spans="2:19" x14ac:dyDescent="0.3">
      <c r="B221" s="399">
        <v>852</v>
      </c>
      <c r="C221" s="400" t="s">
        <v>615</v>
      </c>
      <c r="D221" s="400" t="s">
        <v>2381</v>
      </c>
      <c r="E221" s="400" t="s">
        <v>2556</v>
      </c>
      <c r="F221" s="401" t="s">
        <v>110</v>
      </c>
      <c r="G221" s="402" t="s">
        <v>2560</v>
      </c>
      <c r="H221" s="400"/>
      <c r="I221" s="400"/>
      <c r="J221" s="400" t="s">
        <v>3324</v>
      </c>
      <c r="K221" s="400"/>
      <c r="L221" s="403" t="s">
        <v>105</v>
      </c>
      <c r="M221" s="403" t="s">
        <v>107</v>
      </c>
      <c r="N221" s="400"/>
      <c r="O221" s="403" t="s">
        <v>2400</v>
      </c>
      <c r="P221" s="404">
        <v>0.01</v>
      </c>
      <c r="Q221" s="404">
        <v>0.14000000000000001</v>
      </c>
      <c r="R221" s="404">
        <v>0.01</v>
      </c>
      <c r="S221" s="405">
        <v>0.14000000000000001</v>
      </c>
    </row>
    <row r="222" spans="2:19" x14ac:dyDescent="0.3">
      <c r="B222" s="399">
        <v>854</v>
      </c>
      <c r="C222" s="400" t="s">
        <v>616</v>
      </c>
      <c r="D222" s="400" t="s">
        <v>2381</v>
      </c>
      <c r="E222" s="400" t="s">
        <v>2556</v>
      </c>
      <c r="F222" s="401" t="s">
        <v>110</v>
      </c>
      <c r="G222" s="402" t="s">
        <v>2560</v>
      </c>
      <c r="H222" s="400"/>
      <c r="I222" s="400"/>
      <c r="J222" s="400" t="s">
        <v>3324</v>
      </c>
      <c r="K222" s="400"/>
      <c r="L222" s="403" t="s">
        <v>105</v>
      </c>
      <c r="M222" s="403" t="s">
        <v>107</v>
      </c>
      <c r="N222" s="400"/>
      <c r="O222" s="403" t="s">
        <v>2400</v>
      </c>
      <c r="P222" s="404">
        <v>1.6E-2</v>
      </c>
      <c r="Q222" s="404">
        <v>0.10100000000000001</v>
      </c>
      <c r="R222" s="404">
        <v>1.6E-2</v>
      </c>
      <c r="S222" s="405">
        <v>0.10100000000000001</v>
      </c>
    </row>
    <row r="223" spans="2:19" x14ac:dyDescent="0.3">
      <c r="B223" s="399">
        <v>855</v>
      </c>
      <c r="C223" s="400" t="s">
        <v>617</v>
      </c>
      <c r="D223" s="400" t="s">
        <v>2381</v>
      </c>
      <c r="E223" s="400" t="s">
        <v>2556</v>
      </c>
      <c r="F223" s="401" t="s">
        <v>110</v>
      </c>
      <c r="G223" s="402" t="s">
        <v>2560</v>
      </c>
      <c r="H223" s="400"/>
      <c r="I223" s="400"/>
      <c r="J223" s="400" t="s">
        <v>3324</v>
      </c>
      <c r="K223" s="400"/>
      <c r="L223" s="403" t="s">
        <v>105</v>
      </c>
      <c r="M223" s="403" t="s">
        <v>107</v>
      </c>
      <c r="N223" s="400"/>
      <c r="O223" s="403" t="s">
        <v>2400</v>
      </c>
      <c r="P223" s="404">
        <v>7.2999999999999995E-2</v>
      </c>
      <c r="Q223" s="404">
        <v>0.151</v>
      </c>
      <c r="R223" s="404">
        <v>7.2999999999999995E-2</v>
      </c>
      <c r="S223" s="405">
        <v>0.151</v>
      </c>
    </row>
    <row r="224" spans="2:19" x14ac:dyDescent="0.3">
      <c r="B224" s="399">
        <v>856</v>
      </c>
      <c r="C224" s="400" t="s">
        <v>618</v>
      </c>
      <c r="D224" s="400" t="s">
        <v>2381</v>
      </c>
      <c r="E224" s="400" t="s">
        <v>2556</v>
      </c>
      <c r="F224" s="401" t="s">
        <v>110</v>
      </c>
      <c r="G224" s="402" t="s">
        <v>2560</v>
      </c>
      <c r="H224" s="400"/>
      <c r="I224" s="400"/>
      <c r="J224" s="400" t="s">
        <v>3324</v>
      </c>
      <c r="K224" s="400"/>
      <c r="L224" s="403" t="s">
        <v>105</v>
      </c>
      <c r="M224" s="403" t="s">
        <v>107</v>
      </c>
      <c r="N224" s="400"/>
      <c r="O224" s="403" t="s">
        <v>2400</v>
      </c>
      <c r="P224" s="404">
        <v>8.9999999999999993E-3</v>
      </c>
      <c r="Q224" s="404">
        <v>3.6999999999999998E-2</v>
      </c>
      <c r="R224" s="404">
        <v>8.9999999999999993E-3</v>
      </c>
      <c r="S224" s="405">
        <v>3.6999999999999998E-2</v>
      </c>
    </row>
    <row r="225" spans="2:19" x14ac:dyDescent="0.3">
      <c r="B225" s="399">
        <v>857</v>
      </c>
      <c r="C225" s="400" t="s">
        <v>619</v>
      </c>
      <c r="D225" s="400" t="s">
        <v>2381</v>
      </c>
      <c r="E225" s="400" t="s">
        <v>2556</v>
      </c>
      <c r="F225" s="401" t="s">
        <v>110</v>
      </c>
      <c r="G225" s="402" t="s">
        <v>2560</v>
      </c>
      <c r="H225" s="400"/>
      <c r="I225" s="400"/>
      <c r="J225" s="400" t="s">
        <v>3324</v>
      </c>
      <c r="K225" s="400"/>
      <c r="L225" s="403" t="s">
        <v>105</v>
      </c>
      <c r="M225" s="403" t="s">
        <v>107</v>
      </c>
      <c r="N225" s="400"/>
      <c r="O225" s="403" t="s">
        <v>2400</v>
      </c>
      <c r="P225" s="404">
        <v>2.4969999999999999</v>
      </c>
      <c r="Q225" s="404">
        <v>0.223</v>
      </c>
      <c r="R225" s="404">
        <v>2.4969999999999999</v>
      </c>
      <c r="S225" s="405">
        <v>0.223</v>
      </c>
    </row>
    <row r="226" spans="2:19" x14ac:dyDescent="0.3">
      <c r="B226" s="399">
        <v>859</v>
      </c>
      <c r="C226" s="400" t="s">
        <v>621</v>
      </c>
      <c r="D226" s="400" t="s">
        <v>2381</v>
      </c>
      <c r="E226" s="400" t="s">
        <v>2556</v>
      </c>
      <c r="F226" s="401" t="s">
        <v>110</v>
      </c>
      <c r="G226" s="402" t="s">
        <v>2560</v>
      </c>
      <c r="H226" s="400"/>
      <c r="I226" s="400"/>
      <c r="J226" s="400" t="s">
        <v>3324</v>
      </c>
      <c r="K226" s="400"/>
      <c r="L226" s="403" t="s">
        <v>105</v>
      </c>
      <c r="M226" s="403" t="s">
        <v>107</v>
      </c>
      <c r="N226" s="400"/>
      <c r="O226" s="403" t="s">
        <v>2400</v>
      </c>
      <c r="P226" s="404">
        <v>1.395</v>
      </c>
      <c r="Q226" s="404">
        <v>1.9510000000000001</v>
      </c>
      <c r="R226" s="404">
        <v>1.395</v>
      </c>
      <c r="S226" s="405">
        <v>1.9510000000000001</v>
      </c>
    </row>
    <row r="227" spans="2:19" ht="24.6" x14ac:dyDescent="0.3">
      <c r="B227" s="399">
        <v>860</v>
      </c>
      <c r="C227" s="400" t="s">
        <v>623</v>
      </c>
      <c r="D227" s="400" t="s">
        <v>2381</v>
      </c>
      <c r="E227" s="400" t="s">
        <v>2556</v>
      </c>
      <c r="F227" s="401" t="s">
        <v>110</v>
      </c>
      <c r="G227" s="402" t="s">
        <v>2560</v>
      </c>
      <c r="H227" s="400"/>
      <c r="I227" s="400"/>
      <c r="J227" s="400" t="s">
        <v>3322</v>
      </c>
      <c r="K227" s="400"/>
      <c r="L227" s="403" t="s">
        <v>83</v>
      </c>
      <c r="M227" s="403" t="s">
        <v>83</v>
      </c>
      <c r="N227" s="400"/>
      <c r="O227" s="403" t="s">
        <v>2400</v>
      </c>
      <c r="P227" s="404">
        <v>0.55600000000000005</v>
      </c>
      <c r="Q227" s="404">
        <v>2.605</v>
      </c>
      <c r="R227" s="404">
        <v>0.55600000000000005</v>
      </c>
      <c r="S227" s="405">
        <v>2.605</v>
      </c>
    </row>
    <row r="228" spans="2:19" ht="24.6" x14ac:dyDescent="0.3">
      <c r="B228" s="399">
        <v>861</v>
      </c>
      <c r="C228" s="400" t="s">
        <v>626</v>
      </c>
      <c r="D228" s="400" t="s">
        <v>2381</v>
      </c>
      <c r="E228" s="400" t="s">
        <v>2556</v>
      </c>
      <c r="F228" s="401" t="s">
        <v>110</v>
      </c>
      <c r="G228" s="402" t="s">
        <v>2560</v>
      </c>
      <c r="H228" s="400"/>
      <c r="I228" s="400"/>
      <c r="J228" s="400" t="s">
        <v>3322</v>
      </c>
      <c r="K228" s="400"/>
      <c r="L228" s="403" t="s">
        <v>83</v>
      </c>
      <c r="M228" s="403" t="s">
        <v>83</v>
      </c>
      <c r="N228" s="400"/>
      <c r="O228" s="403" t="s">
        <v>2400</v>
      </c>
      <c r="P228" s="404">
        <v>0.64700000000000002</v>
      </c>
      <c r="Q228" s="404">
        <v>0.873</v>
      </c>
      <c r="R228" s="404">
        <v>0.25</v>
      </c>
      <c r="S228" s="405">
        <v>0.33700000000000002</v>
      </c>
    </row>
    <row r="229" spans="2:19" x14ac:dyDescent="0.3">
      <c r="B229" s="399">
        <v>862</v>
      </c>
      <c r="C229" s="400" t="s">
        <v>628</v>
      </c>
      <c r="D229" s="400" t="s">
        <v>2381</v>
      </c>
      <c r="E229" s="400" t="s">
        <v>2556</v>
      </c>
      <c r="F229" s="401" t="s">
        <v>110</v>
      </c>
      <c r="G229" s="402" t="s">
        <v>2560</v>
      </c>
      <c r="H229" s="400"/>
      <c r="I229" s="400"/>
      <c r="J229" s="400" t="s">
        <v>3324</v>
      </c>
      <c r="K229" s="400"/>
      <c r="L229" s="403" t="s">
        <v>105</v>
      </c>
      <c r="M229" s="403" t="s">
        <v>107</v>
      </c>
      <c r="N229" s="400"/>
      <c r="O229" s="403" t="s">
        <v>2400</v>
      </c>
      <c r="P229" s="404">
        <v>0.34399999999999997</v>
      </c>
      <c r="Q229" s="404">
        <v>0.17599999999999999</v>
      </c>
      <c r="R229" s="404">
        <v>0.34399999999999997</v>
      </c>
      <c r="S229" s="405">
        <v>0.17599999999999999</v>
      </c>
    </row>
    <row r="230" spans="2:19" ht="24.6" x14ac:dyDescent="0.3">
      <c r="B230" s="399">
        <v>863</v>
      </c>
      <c r="C230" s="400" t="s">
        <v>630</v>
      </c>
      <c r="D230" s="400" t="s">
        <v>2381</v>
      </c>
      <c r="E230" s="400" t="s">
        <v>2556</v>
      </c>
      <c r="F230" s="401" t="s">
        <v>110</v>
      </c>
      <c r="G230" s="402" t="s">
        <v>2560</v>
      </c>
      <c r="H230" s="400"/>
      <c r="I230" s="400"/>
      <c r="J230" s="400" t="s">
        <v>3322</v>
      </c>
      <c r="K230" s="400"/>
      <c r="L230" s="403" t="s">
        <v>83</v>
      </c>
      <c r="M230" s="403" t="s">
        <v>83</v>
      </c>
      <c r="N230" s="400"/>
      <c r="O230" s="403" t="s">
        <v>2400</v>
      </c>
      <c r="P230" s="404">
        <v>0.54</v>
      </c>
      <c r="Q230" s="404">
        <v>0.89500000000000002</v>
      </c>
      <c r="R230" s="404">
        <v>0.54</v>
      </c>
      <c r="S230" s="405">
        <v>0.89500000000000002</v>
      </c>
    </row>
    <row r="231" spans="2:19" x14ac:dyDescent="0.3">
      <c r="B231" s="399">
        <v>864</v>
      </c>
      <c r="C231" s="400" t="s">
        <v>632</v>
      </c>
      <c r="D231" s="400" t="s">
        <v>2381</v>
      </c>
      <c r="E231" s="400" t="s">
        <v>2556</v>
      </c>
      <c r="F231" s="401" t="s">
        <v>110</v>
      </c>
      <c r="G231" s="402" t="s">
        <v>2560</v>
      </c>
      <c r="H231" s="400"/>
      <c r="I231" s="400"/>
      <c r="J231" s="400" t="s">
        <v>3324</v>
      </c>
      <c r="K231" s="400"/>
      <c r="L231" s="403" t="s">
        <v>105</v>
      </c>
      <c r="M231" s="403" t="s">
        <v>107</v>
      </c>
      <c r="N231" s="400"/>
      <c r="O231" s="403" t="s">
        <v>2400</v>
      </c>
      <c r="P231" s="404">
        <v>0.157</v>
      </c>
      <c r="Q231" s="404">
        <v>0.24199999999999999</v>
      </c>
      <c r="R231" s="404">
        <v>0.157</v>
      </c>
      <c r="S231" s="405">
        <v>0.24199999999999999</v>
      </c>
    </row>
    <row r="232" spans="2:19" ht="24.6" x14ac:dyDescent="0.3">
      <c r="B232" s="399">
        <v>865</v>
      </c>
      <c r="C232" s="400" t="s">
        <v>634</v>
      </c>
      <c r="D232" s="400" t="s">
        <v>2381</v>
      </c>
      <c r="E232" s="400" t="s">
        <v>2556</v>
      </c>
      <c r="F232" s="401" t="s">
        <v>110</v>
      </c>
      <c r="G232" s="402" t="s">
        <v>2560</v>
      </c>
      <c r="H232" s="400"/>
      <c r="I232" s="400"/>
      <c r="J232" s="400" t="s">
        <v>3322</v>
      </c>
      <c r="K232" s="400"/>
      <c r="L232" s="403" t="s">
        <v>83</v>
      </c>
      <c r="M232" s="403" t="s">
        <v>83</v>
      </c>
      <c r="N232" s="400"/>
      <c r="O232" s="403" t="s">
        <v>2400</v>
      </c>
      <c r="P232" s="404">
        <v>1.7689999999999999</v>
      </c>
      <c r="Q232" s="404">
        <v>1.978</v>
      </c>
      <c r="R232" s="404">
        <v>1.7689999999999999</v>
      </c>
      <c r="S232" s="405">
        <v>1.978</v>
      </c>
    </row>
    <row r="233" spans="2:19" ht="24.6" x14ac:dyDescent="0.3">
      <c r="B233" s="399">
        <v>866</v>
      </c>
      <c r="C233" s="400" t="s">
        <v>636</v>
      </c>
      <c r="D233" s="400" t="s">
        <v>2381</v>
      </c>
      <c r="E233" s="400" t="s">
        <v>2556</v>
      </c>
      <c r="F233" s="401" t="s">
        <v>110</v>
      </c>
      <c r="G233" s="402" t="s">
        <v>2560</v>
      </c>
      <c r="H233" s="400"/>
      <c r="I233" s="400"/>
      <c r="J233" s="400" t="s">
        <v>3322</v>
      </c>
      <c r="K233" s="400"/>
      <c r="L233" s="403" t="s">
        <v>83</v>
      </c>
      <c r="M233" s="403" t="s">
        <v>83</v>
      </c>
      <c r="N233" s="400"/>
      <c r="O233" s="403" t="s">
        <v>2400</v>
      </c>
      <c r="P233" s="404">
        <v>0.29199999999999998</v>
      </c>
      <c r="Q233" s="404">
        <v>1.135</v>
      </c>
      <c r="R233" s="404">
        <v>0.29199999999999998</v>
      </c>
      <c r="S233" s="405">
        <v>1.135</v>
      </c>
    </row>
    <row r="234" spans="2:19" x14ac:dyDescent="0.3">
      <c r="B234" s="399">
        <v>867</v>
      </c>
      <c r="C234" s="400" t="s">
        <v>638</v>
      </c>
      <c r="D234" s="400" t="s">
        <v>2381</v>
      </c>
      <c r="E234" s="400" t="s">
        <v>2556</v>
      </c>
      <c r="F234" s="401" t="s">
        <v>110</v>
      </c>
      <c r="G234" s="402" t="s">
        <v>2560</v>
      </c>
      <c r="H234" s="400"/>
      <c r="I234" s="400"/>
      <c r="J234" s="400" t="s">
        <v>3324</v>
      </c>
      <c r="K234" s="400"/>
      <c r="L234" s="403" t="s">
        <v>105</v>
      </c>
      <c r="M234" s="403" t="s">
        <v>107</v>
      </c>
      <c r="N234" s="400"/>
      <c r="O234" s="403" t="s">
        <v>2400</v>
      </c>
      <c r="P234" s="404">
        <v>0</v>
      </c>
      <c r="Q234" s="404">
        <v>0.54700000000000004</v>
      </c>
      <c r="R234" s="404">
        <v>0</v>
      </c>
      <c r="S234" s="405">
        <v>0.54700000000000004</v>
      </c>
    </row>
    <row r="235" spans="2:19" ht="24.6" x14ac:dyDescent="0.3">
      <c r="B235" s="399">
        <v>868</v>
      </c>
      <c r="C235" s="400" t="s">
        <v>640</v>
      </c>
      <c r="D235" s="400" t="s">
        <v>2381</v>
      </c>
      <c r="E235" s="400" t="s">
        <v>2556</v>
      </c>
      <c r="F235" s="401" t="s">
        <v>110</v>
      </c>
      <c r="G235" s="402" t="s">
        <v>2560</v>
      </c>
      <c r="H235" s="400"/>
      <c r="I235" s="400"/>
      <c r="J235" s="400" t="s">
        <v>3322</v>
      </c>
      <c r="K235" s="400"/>
      <c r="L235" s="403" t="s">
        <v>83</v>
      </c>
      <c r="M235" s="403" t="s">
        <v>83</v>
      </c>
      <c r="N235" s="400"/>
      <c r="O235" s="403" t="s">
        <v>2400</v>
      </c>
      <c r="P235" s="404">
        <v>0.185</v>
      </c>
      <c r="Q235" s="404">
        <v>1.0309999999999999</v>
      </c>
      <c r="R235" s="404">
        <v>0.185</v>
      </c>
      <c r="S235" s="405">
        <v>1.0309999999999999</v>
      </c>
    </row>
    <row r="236" spans="2:19" ht="24.6" x14ac:dyDescent="0.3">
      <c r="B236" s="399">
        <v>869</v>
      </c>
      <c r="C236" s="400" t="s">
        <v>642</v>
      </c>
      <c r="D236" s="400" t="s">
        <v>2381</v>
      </c>
      <c r="E236" s="400" t="s">
        <v>2556</v>
      </c>
      <c r="F236" s="401" t="s">
        <v>110</v>
      </c>
      <c r="G236" s="402" t="s">
        <v>2560</v>
      </c>
      <c r="H236" s="400"/>
      <c r="I236" s="400"/>
      <c r="J236" s="400" t="s">
        <v>3322</v>
      </c>
      <c r="K236" s="400"/>
      <c r="L236" s="403" t="s">
        <v>83</v>
      </c>
      <c r="M236" s="403" t="s">
        <v>83</v>
      </c>
      <c r="N236" s="400"/>
      <c r="O236" s="403" t="s">
        <v>2400</v>
      </c>
      <c r="P236" s="404">
        <v>0.371</v>
      </c>
      <c r="Q236" s="404">
        <v>1.27</v>
      </c>
      <c r="R236" s="404">
        <v>0.371</v>
      </c>
      <c r="S236" s="405">
        <v>1.27</v>
      </c>
    </row>
    <row r="237" spans="2:19" ht="24.6" x14ac:dyDescent="0.3">
      <c r="B237" s="399">
        <v>870</v>
      </c>
      <c r="C237" s="400" t="s">
        <v>645</v>
      </c>
      <c r="D237" s="400" t="s">
        <v>2381</v>
      </c>
      <c r="E237" s="400" t="s">
        <v>2556</v>
      </c>
      <c r="F237" s="401" t="s">
        <v>110</v>
      </c>
      <c r="G237" s="402" t="s">
        <v>2560</v>
      </c>
      <c r="H237" s="400"/>
      <c r="I237" s="400"/>
      <c r="J237" s="400" t="s">
        <v>3322</v>
      </c>
      <c r="K237" s="400"/>
      <c r="L237" s="403" t="s">
        <v>83</v>
      </c>
      <c r="M237" s="403" t="s">
        <v>83</v>
      </c>
      <c r="N237" s="400"/>
      <c r="O237" s="403" t="s">
        <v>2400</v>
      </c>
      <c r="P237" s="404">
        <v>8.2000000000000003E-2</v>
      </c>
      <c r="Q237" s="404">
        <v>1.1539999999999999</v>
      </c>
      <c r="R237" s="404">
        <v>8.2000000000000003E-2</v>
      </c>
      <c r="S237" s="405">
        <v>1.1539999999999999</v>
      </c>
    </row>
    <row r="238" spans="2:19" ht="24.6" x14ac:dyDescent="0.3">
      <c r="B238" s="399">
        <v>871</v>
      </c>
      <c r="C238" s="400" t="s">
        <v>647</v>
      </c>
      <c r="D238" s="400" t="s">
        <v>2381</v>
      </c>
      <c r="E238" s="400" t="s">
        <v>2556</v>
      </c>
      <c r="F238" s="401" t="s">
        <v>110</v>
      </c>
      <c r="G238" s="402" t="s">
        <v>2560</v>
      </c>
      <c r="H238" s="400"/>
      <c r="I238" s="400"/>
      <c r="J238" s="400" t="s">
        <v>3322</v>
      </c>
      <c r="K238" s="400"/>
      <c r="L238" s="403" t="s">
        <v>83</v>
      </c>
      <c r="M238" s="403" t="s">
        <v>83</v>
      </c>
      <c r="N238" s="400"/>
      <c r="O238" s="403" t="s">
        <v>2400</v>
      </c>
      <c r="P238" s="404">
        <v>0.93700000000000006</v>
      </c>
      <c r="Q238" s="404">
        <v>2.7370000000000001</v>
      </c>
      <c r="R238" s="404">
        <v>0.93700000000000006</v>
      </c>
      <c r="S238" s="405">
        <v>2.7370000000000001</v>
      </c>
    </row>
    <row r="239" spans="2:19" ht="24.6" x14ac:dyDescent="0.3">
      <c r="B239" s="399">
        <v>872</v>
      </c>
      <c r="C239" s="400" t="s">
        <v>648</v>
      </c>
      <c r="D239" s="400" t="s">
        <v>2381</v>
      </c>
      <c r="E239" s="400" t="s">
        <v>2556</v>
      </c>
      <c r="F239" s="401" t="s">
        <v>110</v>
      </c>
      <c r="G239" s="402" t="s">
        <v>2560</v>
      </c>
      <c r="H239" s="400"/>
      <c r="I239" s="400"/>
      <c r="J239" s="400" t="s">
        <v>3322</v>
      </c>
      <c r="K239" s="400"/>
      <c r="L239" s="403" t="s">
        <v>83</v>
      </c>
      <c r="M239" s="403" t="s">
        <v>83</v>
      </c>
      <c r="N239" s="400"/>
      <c r="O239" s="403" t="s">
        <v>2400</v>
      </c>
      <c r="P239" s="404">
        <v>0.64100000000000001</v>
      </c>
      <c r="Q239" s="404">
        <v>1.9179999999999999</v>
      </c>
      <c r="R239" s="404">
        <v>0.64100000000000001</v>
      </c>
      <c r="S239" s="405">
        <v>1.9179999999999999</v>
      </c>
    </row>
    <row r="240" spans="2:19" x14ac:dyDescent="0.3">
      <c r="B240" s="399">
        <v>873</v>
      </c>
      <c r="C240" s="400" t="s">
        <v>650</v>
      </c>
      <c r="D240" s="400" t="s">
        <v>2381</v>
      </c>
      <c r="E240" s="400" t="s">
        <v>2556</v>
      </c>
      <c r="F240" s="401" t="s">
        <v>110</v>
      </c>
      <c r="G240" s="402" t="s">
        <v>2560</v>
      </c>
      <c r="H240" s="400"/>
      <c r="I240" s="400"/>
      <c r="J240" s="400" t="s">
        <v>3324</v>
      </c>
      <c r="K240" s="400"/>
      <c r="L240" s="403" t="s">
        <v>105</v>
      </c>
      <c r="M240" s="403" t="s">
        <v>107</v>
      </c>
      <c r="N240" s="400"/>
      <c r="O240" s="403" t="s">
        <v>2400</v>
      </c>
      <c r="P240" s="404">
        <v>0.377</v>
      </c>
      <c r="Q240" s="404">
        <v>1.9570000000000001</v>
      </c>
      <c r="R240" s="404">
        <v>0.377</v>
      </c>
      <c r="S240" s="405">
        <v>1.9570000000000001</v>
      </c>
    </row>
    <row r="241" spans="2:19" x14ac:dyDescent="0.3">
      <c r="B241" s="399">
        <v>874</v>
      </c>
      <c r="C241" s="400" t="s">
        <v>652</v>
      </c>
      <c r="D241" s="400" t="s">
        <v>2381</v>
      </c>
      <c r="E241" s="400" t="s">
        <v>2556</v>
      </c>
      <c r="F241" s="401" t="s">
        <v>110</v>
      </c>
      <c r="G241" s="402" t="s">
        <v>2560</v>
      </c>
      <c r="H241" s="400"/>
      <c r="I241" s="400"/>
      <c r="J241" s="400" t="s">
        <v>3324</v>
      </c>
      <c r="K241" s="400"/>
      <c r="L241" s="403" t="s">
        <v>105</v>
      </c>
      <c r="M241" s="403" t="s">
        <v>107</v>
      </c>
      <c r="N241" s="400"/>
      <c r="O241" s="403" t="s">
        <v>2400</v>
      </c>
      <c r="P241" s="404">
        <v>0.14899999999999999</v>
      </c>
      <c r="Q241" s="404">
        <v>1.133</v>
      </c>
      <c r="R241" s="404">
        <v>0.14899999999999999</v>
      </c>
      <c r="S241" s="405">
        <v>1.133</v>
      </c>
    </row>
    <row r="242" spans="2:19" ht="24.6" x14ac:dyDescent="0.3">
      <c r="B242" s="399">
        <v>875</v>
      </c>
      <c r="C242" s="400" t="s">
        <v>654</v>
      </c>
      <c r="D242" s="400" t="s">
        <v>2381</v>
      </c>
      <c r="E242" s="400" t="s">
        <v>2556</v>
      </c>
      <c r="F242" s="401" t="s">
        <v>110</v>
      </c>
      <c r="G242" s="402" t="s">
        <v>2560</v>
      </c>
      <c r="H242" s="400"/>
      <c r="I242" s="400"/>
      <c r="J242" s="400" t="s">
        <v>3322</v>
      </c>
      <c r="K242" s="400"/>
      <c r="L242" s="403" t="s">
        <v>83</v>
      </c>
      <c r="M242" s="403" t="s">
        <v>83</v>
      </c>
      <c r="N242" s="400"/>
      <c r="O242" s="403" t="s">
        <v>2400</v>
      </c>
      <c r="P242" s="404">
        <v>0.64400000000000002</v>
      </c>
      <c r="Q242" s="404">
        <v>1.018</v>
      </c>
      <c r="R242" s="404">
        <v>0.64400000000000002</v>
      </c>
      <c r="S242" s="405">
        <v>1.018</v>
      </c>
    </row>
    <row r="243" spans="2:19" x14ac:dyDescent="0.3">
      <c r="B243" s="399">
        <v>876</v>
      </c>
      <c r="C243" s="400" t="s">
        <v>655</v>
      </c>
      <c r="D243" s="400" t="s">
        <v>2381</v>
      </c>
      <c r="E243" s="400" t="s">
        <v>2556</v>
      </c>
      <c r="F243" s="401" t="s">
        <v>110</v>
      </c>
      <c r="G243" s="400" t="s">
        <v>2560</v>
      </c>
      <c r="H243" s="400"/>
      <c r="I243" s="400"/>
      <c r="J243" s="400" t="s">
        <v>3324</v>
      </c>
      <c r="K243" s="400"/>
      <c r="L243" s="403" t="s">
        <v>101</v>
      </c>
      <c r="M243" s="403" t="s">
        <v>101</v>
      </c>
      <c r="N243" s="400"/>
      <c r="O243" s="403" t="s">
        <v>2400</v>
      </c>
      <c r="P243" s="404">
        <v>0</v>
      </c>
      <c r="Q243" s="404">
        <v>1.2999999999999999E-2</v>
      </c>
      <c r="R243" s="404">
        <v>0</v>
      </c>
      <c r="S243" s="405">
        <v>1.2999999999999999E-2</v>
      </c>
    </row>
    <row r="244" spans="2:19" x14ac:dyDescent="0.3">
      <c r="B244" s="399">
        <v>877</v>
      </c>
      <c r="C244" s="400" t="s">
        <v>657</v>
      </c>
      <c r="D244" s="400" t="s">
        <v>2381</v>
      </c>
      <c r="E244" s="400" t="s">
        <v>2556</v>
      </c>
      <c r="F244" s="401" t="s">
        <v>110</v>
      </c>
      <c r="G244" s="402" t="s">
        <v>2560</v>
      </c>
      <c r="H244" s="400"/>
      <c r="I244" s="400"/>
      <c r="J244" s="400" t="s">
        <v>3324</v>
      </c>
      <c r="K244" s="400"/>
      <c r="L244" s="403" t="s">
        <v>101</v>
      </c>
      <c r="M244" s="403" t="s">
        <v>101</v>
      </c>
      <c r="N244" s="400"/>
      <c r="O244" s="403" t="s">
        <v>2400</v>
      </c>
      <c r="P244" s="404">
        <v>0</v>
      </c>
      <c r="Q244" s="404">
        <v>0.315</v>
      </c>
      <c r="R244" s="404">
        <v>0</v>
      </c>
      <c r="S244" s="405">
        <v>0.315</v>
      </c>
    </row>
    <row r="245" spans="2:19" x14ac:dyDescent="0.3">
      <c r="B245" s="399">
        <v>878</v>
      </c>
      <c r="C245" s="400" t="s">
        <v>659</v>
      </c>
      <c r="D245" s="400" t="s">
        <v>2381</v>
      </c>
      <c r="E245" s="400" t="s">
        <v>2556</v>
      </c>
      <c r="F245" s="401" t="s">
        <v>110</v>
      </c>
      <c r="G245" s="402" t="s">
        <v>2560</v>
      </c>
      <c r="H245" s="400"/>
      <c r="I245" s="400"/>
      <c r="J245" s="400" t="s">
        <v>3324</v>
      </c>
      <c r="K245" s="400"/>
      <c r="L245" s="403" t="s">
        <v>105</v>
      </c>
      <c r="M245" s="403" t="s">
        <v>107</v>
      </c>
      <c r="N245" s="400"/>
      <c r="O245" s="403" t="s">
        <v>2400</v>
      </c>
      <c r="P245" s="404">
        <v>0.1</v>
      </c>
      <c r="Q245" s="404">
        <v>0.1</v>
      </c>
      <c r="R245" s="404">
        <v>0.1</v>
      </c>
      <c r="S245" s="405">
        <v>0.1</v>
      </c>
    </row>
    <row r="246" spans="2:19" x14ac:dyDescent="0.3">
      <c r="B246" s="399">
        <v>879</v>
      </c>
      <c r="C246" s="400" t="s">
        <v>661</v>
      </c>
      <c r="D246" s="400" t="s">
        <v>2381</v>
      </c>
      <c r="E246" s="400" t="s">
        <v>2556</v>
      </c>
      <c r="F246" s="401" t="s">
        <v>110</v>
      </c>
      <c r="G246" s="402" t="s">
        <v>2560</v>
      </c>
      <c r="H246" s="400"/>
      <c r="I246" s="400"/>
      <c r="J246" s="400" t="s">
        <v>3324</v>
      </c>
      <c r="K246" s="400"/>
      <c r="L246" s="403" t="s">
        <v>101</v>
      </c>
      <c r="M246" s="403" t="s">
        <v>101</v>
      </c>
      <c r="N246" s="400"/>
      <c r="O246" s="403" t="s">
        <v>2400</v>
      </c>
      <c r="P246" s="404">
        <v>0.153</v>
      </c>
      <c r="Q246" s="404">
        <v>0.79400000000000004</v>
      </c>
      <c r="R246" s="404">
        <v>0.153</v>
      </c>
      <c r="S246" s="405">
        <v>0.79400000000000004</v>
      </c>
    </row>
    <row r="247" spans="2:19" ht="24.6" x14ac:dyDescent="0.3">
      <c r="B247" s="399">
        <v>882</v>
      </c>
      <c r="C247" s="400" t="s">
        <v>663</v>
      </c>
      <c r="D247" s="400" t="s">
        <v>2381</v>
      </c>
      <c r="E247" s="400" t="s">
        <v>2556</v>
      </c>
      <c r="F247" s="401" t="s">
        <v>110</v>
      </c>
      <c r="G247" s="402" t="s">
        <v>2560</v>
      </c>
      <c r="H247" s="400"/>
      <c r="I247" s="400"/>
      <c r="J247" s="400" t="s">
        <v>3322</v>
      </c>
      <c r="K247" s="400"/>
      <c r="L247" s="403" t="s">
        <v>83</v>
      </c>
      <c r="M247" s="403" t="s">
        <v>83</v>
      </c>
      <c r="N247" s="400"/>
      <c r="O247" s="403" t="s">
        <v>2400</v>
      </c>
      <c r="P247" s="404">
        <v>0.35099999999999998</v>
      </c>
      <c r="Q247" s="404">
        <v>0.44800000000000001</v>
      </c>
      <c r="R247" s="404">
        <v>0.35099999999999998</v>
      </c>
      <c r="S247" s="405">
        <v>0.44800000000000001</v>
      </c>
    </row>
    <row r="248" spans="2:19" x14ac:dyDescent="0.3">
      <c r="B248" s="399">
        <v>883</v>
      </c>
      <c r="C248" s="400" t="s">
        <v>665</v>
      </c>
      <c r="D248" s="400" t="s">
        <v>2381</v>
      </c>
      <c r="E248" s="400" t="s">
        <v>2556</v>
      </c>
      <c r="F248" s="401" t="s">
        <v>110</v>
      </c>
      <c r="G248" s="402" t="s">
        <v>2560</v>
      </c>
      <c r="H248" s="400"/>
      <c r="I248" s="400"/>
      <c r="J248" s="400" t="s">
        <v>2494</v>
      </c>
      <c r="K248" s="400"/>
      <c r="L248" s="403" t="s">
        <v>117</v>
      </c>
      <c r="M248" s="403" t="s">
        <v>117</v>
      </c>
      <c r="N248" s="400"/>
      <c r="O248" s="403" t="s">
        <v>2400</v>
      </c>
      <c r="P248" s="404">
        <v>0</v>
      </c>
      <c r="Q248" s="404">
        <v>0.44400000000000001</v>
      </c>
      <c r="R248" s="404">
        <v>0</v>
      </c>
      <c r="S248" s="405">
        <v>0.44400000000000001</v>
      </c>
    </row>
    <row r="249" spans="2:19" ht="24.6" x14ac:dyDescent="0.3">
      <c r="B249" s="399">
        <v>884</v>
      </c>
      <c r="C249" s="400" t="s">
        <v>667</v>
      </c>
      <c r="D249" s="400" t="s">
        <v>2381</v>
      </c>
      <c r="E249" s="400" t="s">
        <v>2556</v>
      </c>
      <c r="F249" s="401" t="s">
        <v>110</v>
      </c>
      <c r="G249" s="402" t="s">
        <v>2560</v>
      </c>
      <c r="H249" s="400"/>
      <c r="I249" s="400"/>
      <c r="J249" s="400" t="s">
        <v>3322</v>
      </c>
      <c r="K249" s="400"/>
      <c r="L249" s="403" t="s">
        <v>83</v>
      </c>
      <c r="M249" s="403" t="s">
        <v>83</v>
      </c>
      <c r="N249" s="400"/>
      <c r="O249" s="403" t="s">
        <v>2400</v>
      </c>
      <c r="P249" s="404">
        <v>0.188</v>
      </c>
      <c r="Q249" s="404">
        <v>0.31900000000000001</v>
      </c>
      <c r="R249" s="404">
        <v>0.188</v>
      </c>
      <c r="S249" s="405">
        <v>0.31900000000000001</v>
      </c>
    </row>
    <row r="250" spans="2:19" ht="24.6" x14ac:dyDescent="0.3">
      <c r="B250" s="399">
        <v>886</v>
      </c>
      <c r="C250" s="400" t="s">
        <v>669</v>
      </c>
      <c r="D250" s="400" t="s">
        <v>2381</v>
      </c>
      <c r="E250" s="400" t="s">
        <v>2556</v>
      </c>
      <c r="F250" s="401" t="s">
        <v>110</v>
      </c>
      <c r="G250" s="402" t="s">
        <v>2560</v>
      </c>
      <c r="H250" s="400"/>
      <c r="I250" s="400"/>
      <c r="J250" s="400" t="s">
        <v>3322</v>
      </c>
      <c r="K250" s="400"/>
      <c r="L250" s="403" t="s">
        <v>83</v>
      </c>
      <c r="M250" s="403" t="s">
        <v>83</v>
      </c>
      <c r="N250" s="400"/>
      <c r="O250" s="403" t="s">
        <v>2400</v>
      </c>
      <c r="P250" s="404">
        <v>4.3999999999999997E-2</v>
      </c>
      <c r="Q250" s="404">
        <v>0.23899999999999999</v>
      </c>
      <c r="R250" s="404">
        <v>4.3999999999999997E-2</v>
      </c>
      <c r="S250" s="405">
        <v>0.23899999999999999</v>
      </c>
    </row>
    <row r="251" spans="2:19" ht="24.6" x14ac:dyDescent="0.3">
      <c r="B251" s="399">
        <v>887</v>
      </c>
      <c r="C251" s="400" t="s">
        <v>670</v>
      </c>
      <c r="D251" s="400" t="s">
        <v>2381</v>
      </c>
      <c r="E251" s="400" t="s">
        <v>2556</v>
      </c>
      <c r="F251" s="401" t="s">
        <v>110</v>
      </c>
      <c r="G251" s="400" t="s">
        <v>2560</v>
      </c>
      <c r="H251" s="400"/>
      <c r="I251" s="400"/>
      <c r="J251" s="400" t="s">
        <v>3322</v>
      </c>
      <c r="K251" s="400"/>
      <c r="L251" s="403" t="s">
        <v>83</v>
      </c>
      <c r="M251" s="403" t="s">
        <v>83</v>
      </c>
      <c r="N251" s="400"/>
      <c r="O251" s="403" t="s">
        <v>2400</v>
      </c>
      <c r="P251" s="404">
        <v>0</v>
      </c>
      <c r="Q251" s="404">
        <v>0.34499999999999997</v>
      </c>
      <c r="R251" s="404">
        <v>0</v>
      </c>
      <c r="S251" s="405">
        <v>0.34499999999999997</v>
      </c>
    </row>
    <row r="252" spans="2:19" ht="24.6" x14ac:dyDescent="0.3">
      <c r="B252" s="399">
        <v>888</v>
      </c>
      <c r="C252" s="400" t="s">
        <v>672</v>
      </c>
      <c r="D252" s="400" t="s">
        <v>2381</v>
      </c>
      <c r="E252" s="400" t="s">
        <v>2556</v>
      </c>
      <c r="F252" s="401" t="s">
        <v>110</v>
      </c>
      <c r="G252" s="402" t="s">
        <v>2560</v>
      </c>
      <c r="H252" s="400"/>
      <c r="I252" s="400"/>
      <c r="J252" s="400" t="s">
        <v>3322</v>
      </c>
      <c r="K252" s="400"/>
      <c r="L252" s="403" t="s">
        <v>83</v>
      </c>
      <c r="M252" s="403" t="s">
        <v>83</v>
      </c>
      <c r="N252" s="400"/>
      <c r="O252" s="403" t="s">
        <v>2400</v>
      </c>
      <c r="P252" s="404">
        <v>0.156</v>
      </c>
      <c r="Q252" s="404">
        <v>0.73399999999999999</v>
      </c>
      <c r="R252" s="404">
        <v>0.156</v>
      </c>
      <c r="S252" s="405">
        <v>0.73399999999999999</v>
      </c>
    </row>
    <row r="253" spans="2:19" ht="24.6" x14ac:dyDescent="0.3">
      <c r="B253" s="399">
        <v>889</v>
      </c>
      <c r="C253" s="400" t="s">
        <v>675</v>
      </c>
      <c r="D253" s="400" t="s">
        <v>2381</v>
      </c>
      <c r="E253" s="400" t="s">
        <v>2556</v>
      </c>
      <c r="F253" s="401" t="s">
        <v>110</v>
      </c>
      <c r="G253" s="400" t="s">
        <v>2560</v>
      </c>
      <c r="H253" s="400"/>
      <c r="I253" s="400"/>
      <c r="J253" s="400" t="s">
        <v>3322</v>
      </c>
      <c r="K253" s="400"/>
      <c r="L253" s="403" t="s">
        <v>83</v>
      </c>
      <c r="M253" s="403" t="s">
        <v>83</v>
      </c>
      <c r="N253" s="400"/>
      <c r="O253" s="403" t="s">
        <v>2400</v>
      </c>
      <c r="P253" s="404">
        <v>9.0999999999999998E-2</v>
      </c>
      <c r="Q253" s="404">
        <v>0.27800000000000002</v>
      </c>
      <c r="R253" s="404">
        <v>9.0999999999999998E-2</v>
      </c>
      <c r="S253" s="405">
        <v>0.27800000000000002</v>
      </c>
    </row>
    <row r="254" spans="2:19" ht="24.6" x14ac:dyDescent="0.3">
      <c r="B254" s="399">
        <v>890</v>
      </c>
      <c r="C254" s="400" t="s">
        <v>676</v>
      </c>
      <c r="D254" s="400" t="s">
        <v>2381</v>
      </c>
      <c r="E254" s="400" t="s">
        <v>2556</v>
      </c>
      <c r="F254" s="401" t="s">
        <v>110</v>
      </c>
      <c r="G254" s="402" t="s">
        <v>2560</v>
      </c>
      <c r="H254" s="400"/>
      <c r="I254" s="400"/>
      <c r="J254" s="400" t="s">
        <v>3322</v>
      </c>
      <c r="K254" s="400"/>
      <c r="L254" s="403" t="s">
        <v>83</v>
      </c>
      <c r="M254" s="403" t="s">
        <v>83</v>
      </c>
      <c r="N254" s="400"/>
      <c r="O254" s="403" t="s">
        <v>2400</v>
      </c>
      <c r="P254" s="404">
        <v>7.6999999999999999E-2</v>
      </c>
      <c r="Q254" s="404">
        <v>0.58399999999999996</v>
      </c>
      <c r="R254" s="404">
        <v>7.6999999999999999E-2</v>
      </c>
      <c r="S254" s="405">
        <v>0.58399999999999996</v>
      </c>
    </row>
    <row r="255" spans="2:19" ht="24.6" x14ac:dyDescent="0.3">
      <c r="B255" s="399">
        <v>891</v>
      </c>
      <c r="C255" s="400" t="s">
        <v>677</v>
      </c>
      <c r="D255" s="400" t="s">
        <v>2381</v>
      </c>
      <c r="E255" s="400" t="s">
        <v>2556</v>
      </c>
      <c r="F255" s="401" t="s">
        <v>110</v>
      </c>
      <c r="G255" s="400" t="s">
        <v>2560</v>
      </c>
      <c r="H255" s="400"/>
      <c r="I255" s="400"/>
      <c r="J255" s="400" t="s">
        <v>3322</v>
      </c>
      <c r="K255" s="400"/>
      <c r="L255" s="403" t="s">
        <v>83</v>
      </c>
      <c r="M255" s="403" t="s">
        <v>83</v>
      </c>
      <c r="N255" s="400"/>
      <c r="O255" s="403" t="s">
        <v>2400</v>
      </c>
      <c r="P255" s="404">
        <v>8.9999999999999993E-3</v>
      </c>
      <c r="Q255" s="404">
        <v>9.4E-2</v>
      </c>
      <c r="R255" s="404">
        <v>8.9999999999999993E-3</v>
      </c>
      <c r="S255" s="405">
        <v>9.4E-2</v>
      </c>
    </row>
    <row r="256" spans="2:19" ht="24.6" x14ac:dyDescent="0.3">
      <c r="B256" s="399">
        <v>892</v>
      </c>
      <c r="C256" s="400" t="s">
        <v>679</v>
      </c>
      <c r="D256" s="400" t="s">
        <v>2381</v>
      </c>
      <c r="E256" s="400" t="s">
        <v>2556</v>
      </c>
      <c r="F256" s="401" t="s">
        <v>110</v>
      </c>
      <c r="G256" s="402" t="s">
        <v>2560</v>
      </c>
      <c r="H256" s="400"/>
      <c r="I256" s="400"/>
      <c r="J256" s="400" t="s">
        <v>3322</v>
      </c>
      <c r="K256" s="400"/>
      <c r="L256" s="403" t="s">
        <v>83</v>
      </c>
      <c r="M256" s="403" t="s">
        <v>83</v>
      </c>
      <c r="N256" s="400"/>
      <c r="O256" s="403" t="s">
        <v>2400</v>
      </c>
      <c r="P256" s="404">
        <v>0.16900000000000001</v>
      </c>
      <c r="Q256" s="404">
        <v>0.24</v>
      </c>
      <c r="R256" s="404">
        <v>0.16900000000000001</v>
      </c>
      <c r="S256" s="405">
        <v>0.24</v>
      </c>
    </row>
    <row r="257" spans="2:19" ht="24.6" x14ac:dyDescent="0.3">
      <c r="B257" s="399">
        <v>893</v>
      </c>
      <c r="C257" s="400" t="s">
        <v>680</v>
      </c>
      <c r="D257" s="400" t="s">
        <v>2381</v>
      </c>
      <c r="E257" s="400" t="s">
        <v>2556</v>
      </c>
      <c r="F257" s="401" t="s">
        <v>110</v>
      </c>
      <c r="G257" s="400" t="s">
        <v>2560</v>
      </c>
      <c r="H257" s="400"/>
      <c r="I257" s="400"/>
      <c r="J257" s="400" t="s">
        <v>3322</v>
      </c>
      <c r="K257" s="400"/>
      <c r="L257" s="403" t="s">
        <v>83</v>
      </c>
      <c r="M257" s="403" t="s">
        <v>83</v>
      </c>
      <c r="N257" s="400"/>
      <c r="O257" s="403" t="s">
        <v>2400</v>
      </c>
      <c r="P257" s="404">
        <v>5.3999999999999999E-2</v>
      </c>
      <c r="Q257" s="404">
        <v>0.308</v>
      </c>
      <c r="R257" s="404">
        <v>5.3999999999999999E-2</v>
      </c>
      <c r="S257" s="405">
        <v>0.308</v>
      </c>
    </row>
    <row r="258" spans="2:19" ht="24.6" x14ac:dyDescent="0.3">
      <c r="B258" s="399">
        <v>894</v>
      </c>
      <c r="C258" s="400" t="s">
        <v>682</v>
      </c>
      <c r="D258" s="400" t="s">
        <v>2381</v>
      </c>
      <c r="E258" s="400" t="s">
        <v>2556</v>
      </c>
      <c r="F258" s="401" t="s">
        <v>110</v>
      </c>
      <c r="G258" s="402" t="s">
        <v>2560</v>
      </c>
      <c r="H258" s="400"/>
      <c r="I258" s="400"/>
      <c r="J258" s="400" t="s">
        <v>3322</v>
      </c>
      <c r="K258" s="400"/>
      <c r="L258" s="403" t="s">
        <v>83</v>
      </c>
      <c r="M258" s="403" t="s">
        <v>83</v>
      </c>
      <c r="N258" s="400"/>
      <c r="O258" s="403" t="s">
        <v>2400</v>
      </c>
      <c r="P258" s="404">
        <v>0.19600000000000001</v>
      </c>
      <c r="Q258" s="404">
        <v>0.26800000000000002</v>
      </c>
      <c r="R258" s="404">
        <v>0.19600000000000001</v>
      </c>
      <c r="S258" s="405">
        <v>0.26800000000000002</v>
      </c>
    </row>
    <row r="259" spans="2:19" ht="24.6" x14ac:dyDescent="0.3">
      <c r="B259" s="399">
        <v>895</v>
      </c>
      <c r="C259" s="400" t="s">
        <v>683</v>
      </c>
      <c r="D259" s="400" t="s">
        <v>2381</v>
      </c>
      <c r="E259" s="400" t="s">
        <v>2556</v>
      </c>
      <c r="F259" s="401" t="s">
        <v>110</v>
      </c>
      <c r="G259" s="402" t="s">
        <v>2560</v>
      </c>
      <c r="H259" s="400"/>
      <c r="I259" s="400"/>
      <c r="J259" s="400" t="s">
        <v>3322</v>
      </c>
      <c r="K259" s="400"/>
      <c r="L259" s="403" t="s">
        <v>83</v>
      </c>
      <c r="M259" s="403" t="s">
        <v>83</v>
      </c>
      <c r="N259" s="400"/>
      <c r="O259" s="403" t="s">
        <v>2400</v>
      </c>
      <c r="P259" s="404">
        <v>0.24399999999999999</v>
      </c>
      <c r="Q259" s="404">
        <v>0.51800000000000002</v>
      </c>
      <c r="R259" s="404">
        <v>0.24399999999999999</v>
      </c>
      <c r="S259" s="405">
        <v>0.51800000000000002</v>
      </c>
    </row>
    <row r="260" spans="2:19" ht="24.6" x14ac:dyDescent="0.3">
      <c r="B260" s="399">
        <v>897</v>
      </c>
      <c r="C260" s="400" t="s">
        <v>684</v>
      </c>
      <c r="D260" s="400" t="s">
        <v>2381</v>
      </c>
      <c r="E260" s="400" t="s">
        <v>2556</v>
      </c>
      <c r="F260" s="401" t="s">
        <v>110</v>
      </c>
      <c r="G260" s="402" t="s">
        <v>2560</v>
      </c>
      <c r="H260" s="400"/>
      <c r="I260" s="400"/>
      <c r="J260" s="400" t="s">
        <v>3322</v>
      </c>
      <c r="K260" s="400"/>
      <c r="L260" s="403" t="s">
        <v>83</v>
      </c>
      <c r="M260" s="403" t="s">
        <v>83</v>
      </c>
      <c r="N260" s="400"/>
      <c r="O260" s="403" t="s">
        <v>2400</v>
      </c>
      <c r="P260" s="404">
        <v>1.7000000000000001E-2</v>
      </c>
      <c r="Q260" s="404">
        <v>8.4000000000000005E-2</v>
      </c>
      <c r="R260" s="404">
        <v>1.7000000000000001E-2</v>
      </c>
      <c r="S260" s="405">
        <v>8.4000000000000005E-2</v>
      </c>
    </row>
    <row r="261" spans="2:19" ht="24.6" x14ac:dyDescent="0.3">
      <c r="B261" s="399">
        <v>898</v>
      </c>
      <c r="C261" s="400" t="s">
        <v>685</v>
      </c>
      <c r="D261" s="400" t="s">
        <v>2381</v>
      </c>
      <c r="E261" s="400" t="s">
        <v>2556</v>
      </c>
      <c r="F261" s="401" t="s">
        <v>110</v>
      </c>
      <c r="G261" s="400" t="s">
        <v>2560</v>
      </c>
      <c r="H261" s="400"/>
      <c r="I261" s="400"/>
      <c r="J261" s="400" t="s">
        <v>3322</v>
      </c>
      <c r="K261" s="400"/>
      <c r="L261" s="403" t="s">
        <v>83</v>
      </c>
      <c r="M261" s="403" t="s">
        <v>83</v>
      </c>
      <c r="N261" s="400"/>
      <c r="O261" s="403" t="s">
        <v>2400</v>
      </c>
      <c r="P261" s="404">
        <v>1.2E-2</v>
      </c>
      <c r="Q261" s="404">
        <v>0.10100000000000001</v>
      </c>
      <c r="R261" s="404">
        <v>1.2E-2</v>
      </c>
      <c r="S261" s="405">
        <v>0.10100000000000001</v>
      </c>
    </row>
    <row r="262" spans="2:19" ht="24.6" x14ac:dyDescent="0.3">
      <c r="B262" s="399">
        <v>900</v>
      </c>
      <c r="C262" s="400" t="s">
        <v>686</v>
      </c>
      <c r="D262" s="400" t="s">
        <v>2381</v>
      </c>
      <c r="E262" s="400" t="s">
        <v>2556</v>
      </c>
      <c r="F262" s="401" t="s">
        <v>110</v>
      </c>
      <c r="G262" s="402" t="s">
        <v>2560</v>
      </c>
      <c r="H262" s="400"/>
      <c r="I262" s="400"/>
      <c r="J262" s="400" t="s">
        <v>3322</v>
      </c>
      <c r="K262" s="400"/>
      <c r="L262" s="403" t="s">
        <v>83</v>
      </c>
      <c r="M262" s="403" t="s">
        <v>83</v>
      </c>
      <c r="N262" s="400"/>
      <c r="O262" s="403" t="s">
        <v>2400</v>
      </c>
      <c r="P262" s="404">
        <v>4.8000000000000001E-2</v>
      </c>
      <c r="Q262" s="404">
        <v>0.51400000000000001</v>
      </c>
      <c r="R262" s="404">
        <v>4.8000000000000001E-2</v>
      </c>
      <c r="S262" s="405">
        <v>0.51400000000000001</v>
      </c>
    </row>
    <row r="263" spans="2:19" ht="24.6" x14ac:dyDescent="0.3">
      <c r="B263" s="399">
        <v>901</v>
      </c>
      <c r="C263" s="400" t="s">
        <v>688</v>
      </c>
      <c r="D263" s="400" t="s">
        <v>2381</v>
      </c>
      <c r="E263" s="400" t="s">
        <v>2556</v>
      </c>
      <c r="F263" s="401" t="s">
        <v>110</v>
      </c>
      <c r="G263" s="402" t="s">
        <v>2560</v>
      </c>
      <c r="H263" s="400"/>
      <c r="I263" s="400"/>
      <c r="J263" s="400" t="s">
        <v>3322</v>
      </c>
      <c r="K263" s="400"/>
      <c r="L263" s="403" t="s">
        <v>83</v>
      </c>
      <c r="M263" s="403" t="s">
        <v>83</v>
      </c>
      <c r="N263" s="400"/>
      <c r="O263" s="403" t="s">
        <v>2400</v>
      </c>
      <c r="P263" s="404">
        <v>0</v>
      </c>
      <c r="Q263" s="404">
        <v>2.1999999999999999E-2</v>
      </c>
      <c r="R263" s="404">
        <v>0</v>
      </c>
      <c r="S263" s="405">
        <v>2.1999999999999999E-2</v>
      </c>
    </row>
    <row r="264" spans="2:19" ht="24.6" x14ac:dyDescent="0.3">
      <c r="B264" s="399">
        <v>902</v>
      </c>
      <c r="C264" s="400" t="s">
        <v>689</v>
      </c>
      <c r="D264" s="400" t="s">
        <v>2381</v>
      </c>
      <c r="E264" s="400" t="s">
        <v>2556</v>
      </c>
      <c r="F264" s="401" t="s">
        <v>110</v>
      </c>
      <c r="G264" s="402" t="s">
        <v>2560</v>
      </c>
      <c r="H264" s="400"/>
      <c r="I264" s="400"/>
      <c r="J264" s="400" t="s">
        <v>3322</v>
      </c>
      <c r="K264" s="400"/>
      <c r="L264" s="403" t="s">
        <v>83</v>
      </c>
      <c r="M264" s="403" t="s">
        <v>83</v>
      </c>
      <c r="N264" s="400"/>
      <c r="O264" s="403" t="s">
        <v>2400</v>
      </c>
      <c r="P264" s="404">
        <v>0.14399999999999999</v>
      </c>
      <c r="Q264" s="404">
        <v>0.34200000000000003</v>
      </c>
      <c r="R264" s="404">
        <v>0.14399999999999999</v>
      </c>
      <c r="S264" s="405">
        <v>0.34200000000000003</v>
      </c>
    </row>
    <row r="265" spans="2:19" ht="24.6" x14ac:dyDescent="0.3">
      <c r="B265" s="399">
        <v>903</v>
      </c>
      <c r="C265" s="400" t="s">
        <v>691</v>
      </c>
      <c r="D265" s="400" t="s">
        <v>2381</v>
      </c>
      <c r="E265" s="400" t="s">
        <v>2556</v>
      </c>
      <c r="F265" s="401" t="s">
        <v>110</v>
      </c>
      <c r="G265" s="400" t="s">
        <v>2560</v>
      </c>
      <c r="H265" s="400"/>
      <c r="I265" s="400"/>
      <c r="J265" s="400" t="s">
        <v>3322</v>
      </c>
      <c r="K265" s="400"/>
      <c r="L265" s="403" t="s">
        <v>83</v>
      </c>
      <c r="M265" s="403" t="s">
        <v>83</v>
      </c>
      <c r="N265" s="400"/>
      <c r="O265" s="403" t="s">
        <v>2400</v>
      </c>
      <c r="P265" s="404">
        <v>0</v>
      </c>
      <c r="Q265" s="404">
        <v>4.2000000000000003E-2</v>
      </c>
      <c r="R265" s="404">
        <v>0</v>
      </c>
      <c r="S265" s="405">
        <v>4.2000000000000003E-2</v>
      </c>
    </row>
    <row r="266" spans="2:19" ht="24.6" x14ac:dyDescent="0.3">
      <c r="B266" s="399">
        <v>904</v>
      </c>
      <c r="C266" s="400" t="s">
        <v>692</v>
      </c>
      <c r="D266" s="400" t="s">
        <v>2381</v>
      </c>
      <c r="E266" s="400" t="s">
        <v>2556</v>
      </c>
      <c r="F266" s="401" t="s">
        <v>110</v>
      </c>
      <c r="G266" s="400" t="s">
        <v>2560</v>
      </c>
      <c r="H266" s="400"/>
      <c r="I266" s="400"/>
      <c r="J266" s="400" t="s">
        <v>3322</v>
      </c>
      <c r="K266" s="400"/>
      <c r="L266" s="403" t="s">
        <v>83</v>
      </c>
      <c r="M266" s="403" t="s">
        <v>83</v>
      </c>
      <c r="N266" s="400"/>
      <c r="O266" s="403" t="s">
        <v>2400</v>
      </c>
      <c r="P266" s="404">
        <v>0.23499999999999999</v>
      </c>
      <c r="Q266" s="404">
        <v>0.46</v>
      </c>
      <c r="R266" s="404">
        <v>0.23499999999999999</v>
      </c>
      <c r="S266" s="405">
        <v>0.46</v>
      </c>
    </row>
    <row r="267" spans="2:19" ht="24.6" x14ac:dyDescent="0.3">
      <c r="B267" s="399">
        <v>905</v>
      </c>
      <c r="C267" s="400" t="s">
        <v>694</v>
      </c>
      <c r="D267" s="400" t="s">
        <v>2381</v>
      </c>
      <c r="E267" s="400" t="s">
        <v>2556</v>
      </c>
      <c r="F267" s="401" t="s">
        <v>110</v>
      </c>
      <c r="G267" s="402" t="s">
        <v>2560</v>
      </c>
      <c r="H267" s="400"/>
      <c r="I267" s="400"/>
      <c r="J267" s="400" t="s">
        <v>3322</v>
      </c>
      <c r="K267" s="400"/>
      <c r="L267" s="403" t="s">
        <v>83</v>
      </c>
      <c r="M267" s="403" t="s">
        <v>83</v>
      </c>
      <c r="N267" s="400"/>
      <c r="O267" s="403" t="s">
        <v>2400</v>
      </c>
      <c r="P267" s="404">
        <v>0.26300000000000001</v>
      </c>
      <c r="Q267" s="404">
        <v>0.49299999999999999</v>
      </c>
      <c r="R267" s="404">
        <v>0.26300000000000001</v>
      </c>
      <c r="S267" s="405">
        <v>0.49299999999999999</v>
      </c>
    </row>
    <row r="268" spans="2:19" ht="24.6" x14ac:dyDescent="0.3">
      <c r="B268" s="399">
        <v>906</v>
      </c>
      <c r="C268" s="400" t="s">
        <v>695</v>
      </c>
      <c r="D268" s="400" t="s">
        <v>2381</v>
      </c>
      <c r="E268" s="400" t="s">
        <v>2556</v>
      </c>
      <c r="F268" s="401" t="s">
        <v>110</v>
      </c>
      <c r="G268" s="400" t="s">
        <v>2560</v>
      </c>
      <c r="H268" s="400"/>
      <c r="I268" s="400"/>
      <c r="J268" s="400" t="s">
        <v>3322</v>
      </c>
      <c r="K268" s="400"/>
      <c r="L268" s="403" t="s">
        <v>83</v>
      </c>
      <c r="M268" s="403" t="s">
        <v>83</v>
      </c>
      <c r="N268" s="400"/>
      <c r="O268" s="403" t="s">
        <v>2400</v>
      </c>
      <c r="P268" s="404">
        <v>3.5999999999999997E-2</v>
      </c>
      <c r="Q268" s="404">
        <v>0.77300000000000002</v>
      </c>
      <c r="R268" s="404">
        <v>3.5999999999999997E-2</v>
      </c>
      <c r="S268" s="405">
        <v>0.77300000000000002</v>
      </c>
    </row>
    <row r="269" spans="2:19" ht="24.6" x14ac:dyDescent="0.3">
      <c r="B269" s="399">
        <v>908</v>
      </c>
      <c r="C269" s="400" t="s">
        <v>697</v>
      </c>
      <c r="D269" s="400" t="s">
        <v>2381</v>
      </c>
      <c r="E269" s="400" t="s">
        <v>2556</v>
      </c>
      <c r="F269" s="401" t="s">
        <v>110</v>
      </c>
      <c r="G269" s="400" t="s">
        <v>2560</v>
      </c>
      <c r="H269" s="400"/>
      <c r="I269" s="400"/>
      <c r="J269" s="400" t="s">
        <v>3322</v>
      </c>
      <c r="K269" s="400"/>
      <c r="L269" s="403" t="s">
        <v>83</v>
      </c>
      <c r="M269" s="403" t="s">
        <v>83</v>
      </c>
      <c r="N269" s="400"/>
      <c r="O269" s="403" t="s">
        <v>2400</v>
      </c>
      <c r="P269" s="404">
        <v>0</v>
      </c>
      <c r="Q269" s="404">
        <v>7.0000000000000001E-3</v>
      </c>
      <c r="R269" s="404">
        <v>0</v>
      </c>
      <c r="S269" s="405">
        <v>7.0000000000000001E-3</v>
      </c>
    </row>
    <row r="270" spans="2:19" ht="24.6" x14ac:dyDescent="0.3">
      <c r="B270" s="399">
        <v>909</v>
      </c>
      <c r="C270" s="400" t="s">
        <v>699</v>
      </c>
      <c r="D270" s="400" t="s">
        <v>2381</v>
      </c>
      <c r="E270" s="400" t="s">
        <v>2556</v>
      </c>
      <c r="F270" s="401" t="s">
        <v>110</v>
      </c>
      <c r="G270" s="400" t="s">
        <v>2560</v>
      </c>
      <c r="H270" s="400"/>
      <c r="I270" s="400"/>
      <c r="J270" s="400" t="s">
        <v>3322</v>
      </c>
      <c r="K270" s="400"/>
      <c r="L270" s="403" t="s">
        <v>83</v>
      </c>
      <c r="M270" s="403" t="s">
        <v>83</v>
      </c>
      <c r="N270" s="400"/>
      <c r="O270" s="403" t="s">
        <v>2400</v>
      </c>
      <c r="P270" s="404">
        <v>5.3999999999999999E-2</v>
      </c>
      <c r="Q270" s="404">
        <v>0.26400000000000001</v>
      </c>
      <c r="R270" s="404">
        <v>5.3999999999999999E-2</v>
      </c>
      <c r="S270" s="405">
        <v>0.26400000000000001</v>
      </c>
    </row>
    <row r="271" spans="2:19" ht="24.6" x14ac:dyDescent="0.3">
      <c r="B271" s="399">
        <v>910</v>
      </c>
      <c r="C271" s="400" t="s">
        <v>700</v>
      </c>
      <c r="D271" s="400" t="s">
        <v>2381</v>
      </c>
      <c r="E271" s="400" t="s">
        <v>2556</v>
      </c>
      <c r="F271" s="401" t="s">
        <v>110</v>
      </c>
      <c r="G271" s="400" t="s">
        <v>2560</v>
      </c>
      <c r="H271" s="400"/>
      <c r="I271" s="400"/>
      <c r="J271" s="400" t="s">
        <v>3322</v>
      </c>
      <c r="K271" s="400"/>
      <c r="L271" s="403" t="s">
        <v>83</v>
      </c>
      <c r="M271" s="403" t="s">
        <v>83</v>
      </c>
      <c r="N271" s="400"/>
      <c r="O271" s="403" t="s">
        <v>2400</v>
      </c>
      <c r="P271" s="404">
        <v>0.04</v>
      </c>
      <c r="Q271" s="404">
        <v>0.112</v>
      </c>
      <c r="R271" s="404">
        <v>0.04</v>
      </c>
      <c r="S271" s="405">
        <v>0.112</v>
      </c>
    </row>
    <row r="272" spans="2:19" ht="24.6" x14ac:dyDescent="0.3">
      <c r="B272" s="399">
        <v>911</v>
      </c>
      <c r="C272" s="400" t="s">
        <v>701</v>
      </c>
      <c r="D272" s="400" t="s">
        <v>2381</v>
      </c>
      <c r="E272" s="400" t="s">
        <v>2556</v>
      </c>
      <c r="F272" s="401" t="s">
        <v>110</v>
      </c>
      <c r="G272" s="400" t="s">
        <v>2560</v>
      </c>
      <c r="H272" s="400"/>
      <c r="I272" s="400"/>
      <c r="J272" s="400" t="s">
        <v>3322</v>
      </c>
      <c r="K272" s="400"/>
      <c r="L272" s="403" t="s">
        <v>83</v>
      </c>
      <c r="M272" s="403" t="s">
        <v>83</v>
      </c>
      <c r="N272" s="400"/>
      <c r="O272" s="403" t="s">
        <v>2400</v>
      </c>
      <c r="P272" s="404">
        <v>0</v>
      </c>
      <c r="Q272" s="404">
        <v>0.224</v>
      </c>
      <c r="R272" s="404">
        <v>0</v>
      </c>
      <c r="S272" s="405">
        <v>0.224</v>
      </c>
    </row>
    <row r="273" spans="2:19" ht="24.6" x14ac:dyDescent="0.3">
      <c r="B273" s="399">
        <v>913</v>
      </c>
      <c r="C273" s="400" t="s">
        <v>702</v>
      </c>
      <c r="D273" s="400" t="s">
        <v>2381</v>
      </c>
      <c r="E273" s="400" t="s">
        <v>2556</v>
      </c>
      <c r="F273" s="401" t="s">
        <v>110</v>
      </c>
      <c r="G273" s="402" t="s">
        <v>2560</v>
      </c>
      <c r="H273" s="400"/>
      <c r="I273" s="400"/>
      <c r="J273" s="400" t="s">
        <v>3322</v>
      </c>
      <c r="K273" s="400"/>
      <c r="L273" s="403" t="s">
        <v>83</v>
      </c>
      <c r="M273" s="403" t="s">
        <v>83</v>
      </c>
      <c r="N273" s="400"/>
      <c r="O273" s="403" t="s">
        <v>2400</v>
      </c>
      <c r="P273" s="404">
        <v>8.6999999999999994E-2</v>
      </c>
      <c r="Q273" s="404">
        <v>0.23</v>
      </c>
      <c r="R273" s="404">
        <v>8.6999999999999994E-2</v>
      </c>
      <c r="S273" s="405">
        <v>0.23</v>
      </c>
    </row>
    <row r="274" spans="2:19" ht="24.6" x14ac:dyDescent="0.3">
      <c r="B274" s="399">
        <v>919</v>
      </c>
      <c r="C274" s="400" t="s">
        <v>706</v>
      </c>
      <c r="D274" s="400" t="s">
        <v>2381</v>
      </c>
      <c r="E274" s="400" t="s">
        <v>2556</v>
      </c>
      <c r="F274" s="401" t="s">
        <v>110</v>
      </c>
      <c r="G274" s="400" t="s">
        <v>2560</v>
      </c>
      <c r="H274" s="400"/>
      <c r="I274" s="400"/>
      <c r="J274" s="400" t="s">
        <v>3322</v>
      </c>
      <c r="K274" s="400"/>
      <c r="L274" s="403" t="s">
        <v>83</v>
      </c>
      <c r="M274" s="403" t="s">
        <v>83</v>
      </c>
      <c r="N274" s="400"/>
      <c r="O274" s="403" t="s">
        <v>2400</v>
      </c>
      <c r="P274" s="404">
        <v>9.4E-2</v>
      </c>
      <c r="Q274" s="404">
        <v>0.161</v>
      </c>
      <c r="R274" s="404">
        <v>9.4E-2</v>
      </c>
      <c r="S274" s="405">
        <v>0.161</v>
      </c>
    </row>
    <row r="275" spans="2:19" ht="24.6" x14ac:dyDescent="0.3">
      <c r="B275" s="399">
        <v>925</v>
      </c>
      <c r="C275" s="400" t="s">
        <v>707</v>
      </c>
      <c r="D275" s="400" t="s">
        <v>2381</v>
      </c>
      <c r="E275" s="400" t="s">
        <v>2556</v>
      </c>
      <c r="F275" s="401" t="s">
        <v>110</v>
      </c>
      <c r="G275" s="402" t="s">
        <v>2560</v>
      </c>
      <c r="H275" s="400"/>
      <c r="I275" s="400"/>
      <c r="J275" s="400" t="s">
        <v>3322</v>
      </c>
      <c r="K275" s="400"/>
      <c r="L275" s="403" t="s">
        <v>83</v>
      </c>
      <c r="M275" s="403" t="s">
        <v>83</v>
      </c>
      <c r="N275" s="400"/>
      <c r="O275" s="403" t="s">
        <v>2400</v>
      </c>
      <c r="P275" s="404">
        <v>3.0000000000000001E-3</v>
      </c>
      <c r="Q275" s="404">
        <v>4.1000000000000002E-2</v>
      </c>
      <c r="R275" s="404">
        <v>3.0000000000000001E-3</v>
      </c>
      <c r="S275" s="405">
        <v>4.1000000000000002E-2</v>
      </c>
    </row>
    <row r="276" spans="2:19" ht="24.6" x14ac:dyDescent="0.3">
      <c r="B276" s="399">
        <v>926</v>
      </c>
      <c r="C276" s="400" t="s">
        <v>708</v>
      </c>
      <c r="D276" s="400" t="s">
        <v>2381</v>
      </c>
      <c r="E276" s="400" t="s">
        <v>2556</v>
      </c>
      <c r="F276" s="401" t="s">
        <v>110</v>
      </c>
      <c r="G276" s="400" t="s">
        <v>2560</v>
      </c>
      <c r="H276" s="400"/>
      <c r="I276" s="400"/>
      <c r="J276" s="400" t="s">
        <v>3322</v>
      </c>
      <c r="K276" s="400"/>
      <c r="L276" s="403" t="s">
        <v>83</v>
      </c>
      <c r="M276" s="403" t="s">
        <v>83</v>
      </c>
      <c r="N276" s="400"/>
      <c r="O276" s="403" t="s">
        <v>2400</v>
      </c>
      <c r="P276" s="404">
        <v>3.1E-2</v>
      </c>
      <c r="Q276" s="404">
        <v>0.13800000000000001</v>
      </c>
      <c r="R276" s="404">
        <v>3.1E-2</v>
      </c>
      <c r="S276" s="405">
        <v>0.13800000000000001</v>
      </c>
    </row>
    <row r="277" spans="2:19" ht="24.6" x14ac:dyDescent="0.3">
      <c r="B277" s="399">
        <v>928</v>
      </c>
      <c r="C277" s="400" t="s">
        <v>709</v>
      </c>
      <c r="D277" s="400" t="s">
        <v>2381</v>
      </c>
      <c r="E277" s="400" t="s">
        <v>2556</v>
      </c>
      <c r="F277" s="401" t="s">
        <v>110</v>
      </c>
      <c r="G277" s="400" t="s">
        <v>2560</v>
      </c>
      <c r="H277" s="400"/>
      <c r="I277" s="400"/>
      <c r="J277" s="400" t="s">
        <v>3322</v>
      </c>
      <c r="K277" s="400"/>
      <c r="L277" s="403" t="s">
        <v>83</v>
      </c>
      <c r="M277" s="403" t="s">
        <v>83</v>
      </c>
      <c r="N277" s="400"/>
      <c r="O277" s="403" t="s">
        <v>2400</v>
      </c>
      <c r="P277" s="404">
        <v>0</v>
      </c>
      <c r="Q277" s="404">
        <v>9.9000000000000005E-2</v>
      </c>
      <c r="R277" s="404">
        <v>0</v>
      </c>
      <c r="S277" s="405">
        <v>9.9000000000000005E-2</v>
      </c>
    </row>
    <row r="278" spans="2:19" ht="24.6" x14ac:dyDescent="0.3">
      <c r="B278" s="399">
        <v>931</v>
      </c>
      <c r="C278" s="400" t="s">
        <v>710</v>
      </c>
      <c r="D278" s="400" t="s">
        <v>2381</v>
      </c>
      <c r="E278" s="400" t="s">
        <v>2556</v>
      </c>
      <c r="F278" s="401" t="s">
        <v>110</v>
      </c>
      <c r="G278" s="400" t="s">
        <v>2560</v>
      </c>
      <c r="H278" s="400"/>
      <c r="I278" s="400"/>
      <c r="J278" s="400" t="s">
        <v>3322</v>
      </c>
      <c r="K278" s="400"/>
      <c r="L278" s="403" t="s">
        <v>83</v>
      </c>
      <c r="M278" s="403" t="s">
        <v>83</v>
      </c>
      <c r="N278" s="400"/>
      <c r="O278" s="403" t="s">
        <v>2400</v>
      </c>
      <c r="P278" s="404">
        <v>0.161</v>
      </c>
      <c r="Q278" s="404">
        <v>0.192</v>
      </c>
      <c r="R278" s="404">
        <v>0.161</v>
      </c>
      <c r="S278" s="405">
        <v>0.192</v>
      </c>
    </row>
    <row r="279" spans="2:19" ht="24.6" x14ac:dyDescent="0.3">
      <c r="B279" s="399">
        <v>932</v>
      </c>
      <c r="C279" s="400" t="s">
        <v>711</v>
      </c>
      <c r="D279" s="400" t="s">
        <v>2381</v>
      </c>
      <c r="E279" s="400" t="s">
        <v>2556</v>
      </c>
      <c r="F279" s="401" t="s">
        <v>110</v>
      </c>
      <c r="G279" s="400" t="s">
        <v>2560</v>
      </c>
      <c r="H279" s="400"/>
      <c r="I279" s="400"/>
      <c r="J279" s="400" t="s">
        <v>3322</v>
      </c>
      <c r="K279" s="400"/>
      <c r="L279" s="403" t="s">
        <v>83</v>
      </c>
      <c r="M279" s="403" t="s">
        <v>83</v>
      </c>
      <c r="N279" s="400"/>
      <c r="O279" s="403" t="s">
        <v>2400</v>
      </c>
      <c r="P279" s="404">
        <v>1.2999999999999999E-2</v>
      </c>
      <c r="Q279" s="404">
        <v>0.14699999999999999</v>
      </c>
      <c r="R279" s="404">
        <v>1.2999999999999999E-2</v>
      </c>
      <c r="S279" s="405">
        <v>0.14699999999999999</v>
      </c>
    </row>
    <row r="280" spans="2:19" ht="24.6" x14ac:dyDescent="0.3">
      <c r="B280" s="399">
        <v>933</v>
      </c>
      <c r="C280" s="400" t="s">
        <v>712</v>
      </c>
      <c r="D280" s="400" t="s">
        <v>2381</v>
      </c>
      <c r="E280" s="400" t="s">
        <v>2556</v>
      </c>
      <c r="F280" s="401" t="s">
        <v>110</v>
      </c>
      <c r="G280" s="400" t="s">
        <v>2560</v>
      </c>
      <c r="H280" s="400"/>
      <c r="I280" s="400"/>
      <c r="J280" s="400" t="s">
        <v>3322</v>
      </c>
      <c r="K280" s="400"/>
      <c r="L280" s="403" t="s">
        <v>83</v>
      </c>
      <c r="M280" s="403" t="s">
        <v>83</v>
      </c>
      <c r="N280" s="400"/>
      <c r="O280" s="403" t="s">
        <v>2400</v>
      </c>
      <c r="P280" s="404">
        <v>0.182</v>
      </c>
      <c r="Q280" s="404">
        <v>0.30099999999999999</v>
      </c>
      <c r="R280" s="404">
        <v>0.182</v>
      </c>
      <c r="S280" s="405">
        <v>0.30099999999999999</v>
      </c>
    </row>
    <row r="281" spans="2:19" ht="24.6" x14ac:dyDescent="0.3">
      <c r="B281" s="399">
        <v>935</v>
      </c>
      <c r="C281" s="400" t="s">
        <v>713</v>
      </c>
      <c r="D281" s="400" t="s">
        <v>2381</v>
      </c>
      <c r="E281" s="400" t="s">
        <v>2556</v>
      </c>
      <c r="F281" s="401" t="s">
        <v>110</v>
      </c>
      <c r="G281" s="400" t="s">
        <v>2560</v>
      </c>
      <c r="H281" s="400"/>
      <c r="I281" s="400"/>
      <c r="J281" s="400" t="s">
        <v>3322</v>
      </c>
      <c r="K281" s="400"/>
      <c r="L281" s="403" t="s">
        <v>83</v>
      </c>
      <c r="M281" s="403" t="s">
        <v>83</v>
      </c>
      <c r="N281" s="400"/>
      <c r="O281" s="403" t="s">
        <v>2400</v>
      </c>
      <c r="P281" s="404">
        <v>0.01</v>
      </c>
      <c r="Q281" s="404">
        <v>8.0000000000000002E-3</v>
      </c>
      <c r="R281" s="404">
        <v>0.01</v>
      </c>
      <c r="S281" s="405">
        <v>8.0000000000000002E-3</v>
      </c>
    </row>
    <row r="282" spans="2:19" ht="24.6" x14ac:dyDescent="0.3">
      <c r="B282" s="399">
        <v>941</v>
      </c>
      <c r="C282" s="400" t="s">
        <v>714</v>
      </c>
      <c r="D282" s="400" t="s">
        <v>2381</v>
      </c>
      <c r="E282" s="400" t="s">
        <v>2556</v>
      </c>
      <c r="F282" s="401" t="s">
        <v>110</v>
      </c>
      <c r="G282" s="400" t="s">
        <v>2560</v>
      </c>
      <c r="H282" s="400"/>
      <c r="I282" s="400"/>
      <c r="J282" s="400" t="s">
        <v>3322</v>
      </c>
      <c r="K282" s="400"/>
      <c r="L282" s="403" t="s">
        <v>83</v>
      </c>
      <c r="M282" s="403" t="s">
        <v>83</v>
      </c>
      <c r="N282" s="400"/>
      <c r="O282" s="403" t="s">
        <v>2400</v>
      </c>
      <c r="P282" s="404">
        <v>2.4E-2</v>
      </c>
      <c r="Q282" s="404">
        <v>0.154</v>
      </c>
      <c r="R282" s="404">
        <v>2.4E-2</v>
      </c>
      <c r="S282" s="405">
        <v>0.154</v>
      </c>
    </row>
    <row r="283" spans="2:19" ht="24.6" x14ac:dyDescent="0.3">
      <c r="B283" s="399">
        <v>943</v>
      </c>
      <c r="C283" s="400" t="s">
        <v>715</v>
      </c>
      <c r="D283" s="400" t="s">
        <v>2381</v>
      </c>
      <c r="E283" s="400" t="s">
        <v>2556</v>
      </c>
      <c r="F283" s="401" t="s">
        <v>80</v>
      </c>
      <c r="G283" s="400" t="s">
        <v>2557</v>
      </c>
      <c r="H283" s="400"/>
      <c r="I283" s="400"/>
      <c r="J283" s="400" t="s">
        <v>3322</v>
      </c>
      <c r="K283" s="400"/>
      <c r="L283" s="403" t="s">
        <v>83</v>
      </c>
      <c r="M283" s="403" t="s">
        <v>83</v>
      </c>
      <c r="N283" s="400"/>
      <c r="O283" s="403" t="s">
        <v>2400</v>
      </c>
      <c r="P283" s="404">
        <v>0.93200000000000005</v>
      </c>
      <c r="Q283" s="404">
        <v>0.93200000000000005</v>
      </c>
      <c r="R283" s="404">
        <v>0.93200000000000005</v>
      </c>
      <c r="S283" s="405">
        <v>0.93200000000000005</v>
      </c>
    </row>
    <row r="284" spans="2:19" x14ac:dyDescent="0.3">
      <c r="B284" s="399">
        <v>948</v>
      </c>
      <c r="C284" s="400" t="s">
        <v>718</v>
      </c>
      <c r="D284" s="400" t="s">
        <v>2381</v>
      </c>
      <c r="E284" s="400" t="s">
        <v>2556</v>
      </c>
      <c r="F284" s="401" t="s">
        <v>110</v>
      </c>
      <c r="G284" s="400" t="s">
        <v>2560</v>
      </c>
      <c r="H284" s="400"/>
      <c r="I284" s="400"/>
      <c r="J284" s="400" t="s">
        <v>3324</v>
      </c>
      <c r="K284" s="400"/>
      <c r="L284" s="403" t="s">
        <v>105</v>
      </c>
      <c r="M284" s="403" t="s">
        <v>107</v>
      </c>
      <c r="N284" s="400"/>
      <c r="O284" s="403" t="s">
        <v>2400</v>
      </c>
      <c r="P284" s="404">
        <v>0.23699999999999999</v>
      </c>
      <c r="Q284" s="404">
        <v>0.71</v>
      </c>
      <c r="R284" s="404">
        <v>0.23699999999999999</v>
      </c>
      <c r="S284" s="405">
        <v>0.71</v>
      </c>
    </row>
    <row r="285" spans="2:19" x14ac:dyDescent="0.3">
      <c r="B285" s="399">
        <v>950</v>
      </c>
      <c r="C285" s="400" t="s">
        <v>720</v>
      </c>
      <c r="D285" s="400" t="s">
        <v>2381</v>
      </c>
      <c r="E285" s="400" t="s">
        <v>2556</v>
      </c>
      <c r="F285" s="401" t="s">
        <v>110</v>
      </c>
      <c r="G285" s="400" t="s">
        <v>2560</v>
      </c>
      <c r="H285" s="400"/>
      <c r="I285" s="400"/>
      <c r="J285" s="400" t="s">
        <v>3324</v>
      </c>
      <c r="K285" s="400"/>
      <c r="L285" s="403" t="s">
        <v>105</v>
      </c>
      <c r="M285" s="403" t="s">
        <v>107</v>
      </c>
      <c r="N285" s="400"/>
      <c r="O285" s="403" t="s">
        <v>2400</v>
      </c>
      <c r="P285" s="404">
        <v>1.0999999999999999E-2</v>
      </c>
      <c r="Q285" s="404">
        <v>5.0999999999999997E-2</v>
      </c>
      <c r="R285" s="404">
        <v>1.0999999999999999E-2</v>
      </c>
      <c r="S285" s="405">
        <v>5.0999999999999997E-2</v>
      </c>
    </row>
    <row r="286" spans="2:19" ht="24.6" x14ac:dyDescent="0.3">
      <c r="B286" s="399">
        <v>951</v>
      </c>
      <c r="C286" s="400" t="s">
        <v>721</v>
      </c>
      <c r="D286" s="400" t="s">
        <v>2381</v>
      </c>
      <c r="E286" s="400" t="s">
        <v>2556</v>
      </c>
      <c r="F286" s="401" t="s">
        <v>110</v>
      </c>
      <c r="G286" s="400" t="s">
        <v>2560</v>
      </c>
      <c r="H286" s="400"/>
      <c r="I286" s="400"/>
      <c r="J286" s="400" t="s">
        <v>3322</v>
      </c>
      <c r="K286" s="400"/>
      <c r="L286" s="403" t="s">
        <v>83</v>
      </c>
      <c r="M286" s="403" t="s">
        <v>83</v>
      </c>
      <c r="N286" s="400"/>
      <c r="O286" s="403" t="s">
        <v>2400</v>
      </c>
      <c r="P286" s="404">
        <v>1.2E-2</v>
      </c>
      <c r="Q286" s="404">
        <v>3.7999999999999999E-2</v>
      </c>
      <c r="R286" s="404">
        <v>1.2E-2</v>
      </c>
      <c r="S286" s="405">
        <v>3.7999999999999999E-2</v>
      </c>
    </row>
    <row r="287" spans="2:19" x14ac:dyDescent="0.3">
      <c r="B287" s="399">
        <v>957</v>
      </c>
      <c r="C287" s="400" t="s">
        <v>724</v>
      </c>
      <c r="D287" s="400" t="s">
        <v>2381</v>
      </c>
      <c r="E287" s="400" t="s">
        <v>2556</v>
      </c>
      <c r="F287" s="401" t="s">
        <v>110</v>
      </c>
      <c r="G287" s="400" t="s">
        <v>2560</v>
      </c>
      <c r="H287" s="400"/>
      <c r="I287" s="400"/>
      <c r="J287" s="400" t="s">
        <v>3324</v>
      </c>
      <c r="K287" s="400"/>
      <c r="L287" s="403" t="s">
        <v>105</v>
      </c>
      <c r="M287" s="403" t="s">
        <v>107</v>
      </c>
      <c r="N287" s="400"/>
      <c r="O287" s="403" t="s">
        <v>2400</v>
      </c>
      <c r="P287" s="404">
        <v>0.76</v>
      </c>
      <c r="Q287" s="404">
        <v>0.56699999999999995</v>
      </c>
      <c r="R287" s="404">
        <v>0.76</v>
      </c>
      <c r="S287" s="405">
        <v>0.56699999999999995</v>
      </c>
    </row>
    <row r="288" spans="2:19" x14ac:dyDescent="0.3">
      <c r="B288" s="399">
        <v>969</v>
      </c>
      <c r="C288" s="400" t="s">
        <v>726</v>
      </c>
      <c r="D288" s="400" t="s">
        <v>2381</v>
      </c>
      <c r="E288" s="400" t="s">
        <v>2556</v>
      </c>
      <c r="F288" s="401" t="s">
        <v>110</v>
      </c>
      <c r="G288" s="402" t="s">
        <v>2560</v>
      </c>
      <c r="H288" s="400"/>
      <c r="I288" s="400"/>
      <c r="J288" s="400" t="s">
        <v>3324</v>
      </c>
      <c r="K288" s="400"/>
      <c r="L288" s="403" t="s">
        <v>105</v>
      </c>
      <c r="M288" s="403" t="s">
        <v>107</v>
      </c>
      <c r="N288" s="400"/>
      <c r="O288" s="403" t="s">
        <v>2400</v>
      </c>
      <c r="P288" s="406">
        <v>0</v>
      </c>
      <c r="Q288" s="406">
        <v>4.9000000000000002E-2</v>
      </c>
      <c r="R288" s="407">
        <v>0</v>
      </c>
      <c r="S288" s="408">
        <v>4.9000000000000002E-2</v>
      </c>
    </row>
    <row r="289" spans="2:19" x14ac:dyDescent="0.3">
      <c r="B289" s="399">
        <v>970</v>
      </c>
      <c r="C289" s="400" t="s">
        <v>727</v>
      </c>
      <c r="D289" s="400" t="s">
        <v>2381</v>
      </c>
      <c r="E289" s="400" t="s">
        <v>2556</v>
      </c>
      <c r="F289" s="401" t="s">
        <v>110</v>
      </c>
      <c r="G289" s="402" t="s">
        <v>2560</v>
      </c>
      <c r="H289" s="400"/>
      <c r="I289" s="400"/>
      <c r="J289" s="400" t="s">
        <v>3324</v>
      </c>
      <c r="K289" s="400"/>
      <c r="L289" s="403" t="s">
        <v>105</v>
      </c>
      <c r="M289" s="403" t="s">
        <v>107</v>
      </c>
      <c r="N289" s="400"/>
      <c r="O289" s="403" t="s">
        <v>2400</v>
      </c>
      <c r="P289" s="404">
        <v>0</v>
      </c>
      <c r="Q289" s="404">
        <v>7.3999999999999996E-2</v>
      </c>
      <c r="R289" s="404">
        <v>0</v>
      </c>
      <c r="S289" s="405">
        <v>7.3999999999999996E-2</v>
      </c>
    </row>
    <row r="290" spans="2:19" ht="24.6" x14ac:dyDescent="0.3">
      <c r="B290" s="399">
        <v>978</v>
      </c>
      <c r="C290" s="400" t="s">
        <v>728</v>
      </c>
      <c r="D290" s="400" t="s">
        <v>2381</v>
      </c>
      <c r="E290" s="400" t="s">
        <v>2556</v>
      </c>
      <c r="F290" s="401" t="s">
        <v>80</v>
      </c>
      <c r="G290" s="402" t="s">
        <v>2574</v>
      </c>
      <c r="H290" s="400"/>
      <c r="I290" s="400"/>
      <c r="J290" s="400" t="s">
        <v>3324</v>
      </c>
      <c r="K290" s="400"/>
      <c r="L290" s="403" t="s">
        <v>101</v>
      </c>
      <c r="M290" s="403" t="s">
        <v>101</v>
      </c>
      <c r="N290" s="400"/>
      <c r="O290" s="403" t="s">
        <v>2400</v>
      </c>
      <c r="P290" s="404">
        <v>0.96599999999999997</v>
      </c>
      <c r="Q290" s="404">
        <v>1.06</v>
      </c>
      <c r="R290" s="404">
        <v>0.96599999999999997</v>
      </c>
      <c r="S290" s="405">
        <v>1.06</v>
      </c>
    </row>
    <row r="291" spans="2:19" ht="24.6" x14ac:dyDescent="0.3">
      <c r="B291" s="399">
        <v>1005</v>
      </c>
      <c r="C291" s="400" t="s">
        <v>731</v>
      </c>
      <c r="D291" s="400" t="s">
        <v>2381</v>
      </c>
      <c r="E291" s="400" t="s">
        <v>2558</v>
      </c>
      <c r="F291" s="401" t="s">
        <v>88</v>
      </c>
      <c r="G291" s="402" t="s">
        <v>2559</v>
      </c>
      <c r="H291" s="400"/>
      <c r="I291" s="400"/>
      <c r="J291" s="400" t="s">
        <v>3323</v>
      </c>
      <c r="K291" s="400"/>
      <c r="L291" s="403" t="s">
        <v>105</v>
      </c>
      <c r="M291" s="403" t="s">
        <v>195</v>
      </c>
      <c r="N291" s="400"/>
      <c r="O291" s="403" t="s">
        <v>2400</v>
      </c>
      <c r="P291" s="404">
        <v>164.03899999999999</v>
      </c>
      <c r="Q291" s="404">
        <v>186.99</v>
      </c>
      <c r="R291" s="404">
        <v>164.03899999999999</v>
      </c>
      <c r="S291" s="405">
        <v>164.03899999999999</v>
      </c>
    </row>
    <row r="292" spans="2:19" ht="24.6" x14ac:dyDescent="0.3">
      <c r="B292" s="399">
        <v>1030</v>
      </c>
      <c r="C292" s="400" t="s">
        <v>737</v>
      </c>
      <c r="D292" s="400" t="s">
        <v>2381</v>
      </c>
      <c r="E292" s="400" t="s">
        <v>2558</v>
      </c>
      <c r="F292" s="401" t="s">
        <v>80</v>
      </c>
      <c r="G292" s="400" t="s">
        <v>2563</v>
      </c>
      <c r="H292" s="400"/>
      <c r="I292" s="400"/>
      <c r="J292" s="400" t="s">
        <v>3323</v>
      </c>
      <c r="K292" s="400"/>
      <c r="L292" s="403" t="s">
        <v>105</v>
      </c>
      <c r="M292" s="403" t="s">
        <v>195</v>
      </c>
      <c r="N292" s="400"/>
      <c r="O292" s="403" t="s">
        <v>2400</v>
      </c>
      <c r="P292" s="404">
        <v>7.4710000000000001</v>
      </c>
      <c r="Q292" s="404">
        <v>8.1199999999999992</v>
      </c>
      <c r="R292" s="404">
        <v>7.4710000000000001</v>
      </c>
      <c r="S292" s="405">
        <v>7.4710000000000001</v>
      </c>
    </row>
    <row r="293" spans="2:19" ht="24.6" x14ac:dyDescent="0.3">
      <c r="B293" s="399">
        <v>1031</v>
      </c>
      <c r="C293" s="400" t="s">
        <v>740</v>
      </c>
      <c r="D293" s="400" t="s">
        <v>2381</v>
      </c>
      <c r="E293" s="400" t="s">
        <v>2558</v>
      </c>
      <c r="F293" s="401" t="s">
        <v>80</v>
      </c>
      <c r="G293" s="402" t="s">
        <v>2563</v>
      </c>
      <c r="H293" s="400"/>
      <c r="I293" s="400"/>
      <c r="J293" s="400" t="s">
        <v>3323</v>
      </c>
      <c r="K293" s="400"/>
      <c r="L293" s="403" t="s">
        <v>105</v>
      </c>
      <c r="M293" s="403" t="s">
        <v>195</v>
      </c>
      <c r="N293" s="400"/>
      <c r="O293" s="403" t="s">
        <v>2400</v>
      </c>
      <c r="P293" s="404">
        <v>5.0049999999999999</v>
      </c>
      <c r="Q293" s="404">
        <v>5.1420000000000003</v>
      </c>
      <c r="R293" s="404">
        <v>5.0049999999999999</v>
      </c>
      <c r="S293" s="405">
        <v>5.0049999999999999</v>
      </c>
    </row>
    <row r="294" spans="2:19" x14ac:dyDescent="0.3">
      <c r="B294" s="399">
        <v>1032</v>
      </c>
      <c r="C294" s="400" t="s">
        <v>742</v>
      </c>
      <c r="D294" s="400" t="s">
        <v>2381</v>
      </c>
      <c r="E294" s="400" t="s">
        <v>2558</v>
      </c>
      <c r="F294" s="401" t="s">
        <v>88</v>
      </c>
      <c r="G294" s="402" t="s">
        <v>2559</v>
      </c>
      <c r="H294" s="400"/>
      <c r="I294" s="400"/>
      <c r="J294" s="400" t="s">
        <v>3324</v>
      </c>
      <c r="K294" s="400"/>
      <c r="L294" s="403" t="s">
        <v>101</v>
      </c>
      <c r="M294" s="403" t="s">
        <v>101</v>
      </c>
      <c r="N294" s="400"/>
      <c r="O294" s="403" t="s">
        <v>2400</v>
      </c>
      <c r="P294" s="404">
        <v>471.755</v>
      </c>
      <c r="Q294" s="404">
        <v>577.12800000000004</v>
      </c>
      <c r="R294" s="404">
        <v>471.755</v>
      </c>
      <c r="S294" s="405">
        <v>523.60799999999995</v>
      </c>
    </row>
    <row r="295" spans="2:19" x14ac:dyDescent="0.3">
      <c r="B295" s="399">
        <v>1034</v>
      </c>
      <c r="C295" s="400" t="s">
        <v>744</v>
      </c>
      <c r="D295" s="400" t="s">
        <v>2381</v>
      </c>
      <c r="E295" s="400" t="s">
        <v>2556</v>
      </c>
      <c r="F295" s="401" t="s">
        <v>110</v>
      </c>
      <c r="G295" s="402" t="s">
        <v>2560</v>
      </c>
      <c r="H295" s="400"/>
      <c r="I295" s="400"/>
      <c r="J295" s="400" t="s">
        <v>3324</v>
      </c>
      <c r="K295" s="400"/>
      <c r="L295" s="403" t="s">
        <v>105</v>
      </c>
      <c r="M295" s="403" t="s">
        <v>107</v>
      </c>
      <c r="N295" s="400"/>
      <c r="O295" s="403" t="s">
        <v>2400</v>
      </c>
      <c r="P295" s="404">
        <v>1.8680000000000001</v>
      </c>
      <c r="Q295" s="404">
        <v>1.5629999999999999</v>
      </c>
      <c r="R295" s="404">
        <v>1.8680000000000001</v>
      </c>
      <c r="S295" s="405">
        <v>1.5629999999999999</v>
      </c>
    </row>
    <row r="296" spans="2:19" x14ac:dyDescent="0.3">
      <c r="B296" s="399">
        <v>1035</v>
      </c>
      <c r="C296" s="400" t="s">
        <v>746</v>
      </c>
      <c r="D296" s="400" t="s">
        <v>2381</v>
      </c>
      <c r="E296" s="400" t="s">
        <v>2556</v>
      </c>
      <c r="F296" s="401" t="s">
        <v>110</v>
      </c>
      <c r="G296" s="402" t="s">
        <v>2560</v>
      </c>
      <c r="H296" s="400"/>
      <c r="I296" s="400"/>
      <c r="J296" s="400" t="s">
        <v>3324</v>
      </c>
      <c r="K296" s="400"/>
      <c r="L296" s="403" t="s">
        <v>105</v>
      </c>
      <c r="M296" s="403" t="s">
        <v>107</v>
      </c>
      <c r="N296" s="400"/>
      <c r="O296" s="403" t="s">
        <v>2400</v>
      </c>
      <c r="P296" s="404">
        <v>2.58</v>
      </c>
      <c r="Q296" s="404">
        <v>2.9590000000000001</v>
      </c>
      <c r="R296" s="404">
        <v>2.58</v>
      </c>
      <c r="S296" s="405">
        <v>2.9590000000000001</v>
      </c>
    </row>
    <row r="297" spans="2:19" ht="24.6" x14ac:dyDescent="0.3">
      <c r="B297" s="399">
        <v>1047</v>
      </c>
      <c r="C297" s="400" t="s">
        <v>747</v>
      </c>
      <c r="D297" s="400" t="s">
        <v>2381</v>
      </c>
      <c r="E297" s="400" t="s">
        <v>2556</v>
      </c>
      <c r="F297" s="401" t="s">
        <v>110</v>
      </c>
      <c r="G297" s="402" t="s">
        <v>2560</v>
      </c>
      <c r="H297" s="400"/>
      <c r="I297" s="400"/>
      <c r="J297" s="400" t="s">
        <v>3322</v>
      </c>
      <c r="K297" s="400"/>
      <c r="L297" s="403" t="s">
        <v>123</v>
      </c>
      <c r="M297" s="403" t="s">
        <v>123</v>
      </c>
      <c r="N297" s="400"/>
      <c r="O297" s="403" t="s">
        <v>2400</v>
      </c>
      <c r="P297" s="404">
        <v>1.0629999999999999</v>
      </c>
      <c r="Q297" s="404">
        <v>3.2410000000000001</v>
      </c>
      <c r="R297" s="404">
        <v>1.0629999999999999</v>
      </c>
      <c r="S297" s="405">
        <v>3.2410000000000001</v>
      </c>
    </row>
    <row r="298" spans="2:19" x14ac:dyDescent="0.3">
      <c r="B298" s="399">
        <v>1048</v>
      </c>
      <c r="C298" s="400" t="s">
        <v>749</v>
      </c>
      <c r="D298" s="400" t="s">
        <v>2381</v>
      </c>
      <c r="E298" s="400" t="s">
        <v>2556</v>
      </c>
      <c r="F298" s="401" t="s">
        <v>110</v>
      </c>
      <c r="G298" s="402" t="s">
        <v>2560</v>
      </c>
      <c r="H298" s="400"/>
      <c r="I298" s="400"/>
      <c r="J298" s="400" t="s">
        <v>3324</v>
      </c>
      <c r="K298" s="400"/>
      <c r="L298" s="403" t="s">
        <v>105</v>
      </c>
      <c r="M298" s="403" t="s">
        <v>107</v>
      </c>
      <c r="N298" s="400"/>
      <c r="O298" s="403" t="s">
        <v>2400</v>
      </c>
      <c r="P298" s="404">
        <v>6.0999999999999999E-2</v>
      </c>
      <c r="Q298" s="404">
        <v>0.53200000000000003</v>
      </c>
      <c r="R298" s="404">
        <v>6.0999999999999999E-2</v>
      </c>
      <c r="S298" s="405">
        <v>0.53200000000000003</v>
      </c>
    </row>
    <row r="299" spans="2:19" x14ac:dyDescent="0.3">
      <c r="B299" s="399">
        <v>1049</v>
      </c>
      <c r="C299" s="400" t="s">
        <v>751</v>
      </c>
      <c r="D299" s="400" t="s">
        <v>2381</v>
      </c>
      <c r="E299" s="400" t="s">
        <v>2556</v>
      </c>
      <c r="F299" s="401" t="s">
        <v>110</v>
      </c>
      <c r="G299" s="402" t="s">
        <v>2560</v>
      </c>
      <c r="H299" s="400"/>
      <c r="I299" s="400"/>
      <c r="J299" s="400" t="s">
        <v>3324</v>
      </c>
      <c r="K299" s="400"/>
      <c r="L299" s="403" t="s">
        <v>105</v>
      </c>
      <c r="M299" s="403" t="s">
        <v>107</v>
      </c>
      <c r="N299" s="400"/>
      <c r="O299" s="403" t="s">
        <v>2400</v>
      </c>
      <c r="P299" s="404">
        <v>0.25700000000000001</v>
      </c>
      <c r="Q299" s="404">
        <v>0.56399999999999995</v>
      </c>
      <c r="R299" s="404">
        <v>0.25700000000000001</v>
      </c>
      <c r="S299" s="405">
        <v>0.56399999999999995</v>
      </c>
    </row>
    <row r="300" spans="2:19" x14ac:dyDescent="0.3">
      <c r="B300" s="399">
        <v>1050</v>
      </c>
      <c r="C300" s="400" t="s">
        <v>753</v>
      </c>
      <c r="D300" s="400" t="s">
        <v>2381</v>
      </c>
      <c r="E300" s="400" t="s">
        <v>2556</v>
      </c>
      <c r="F300" s="401" t="s">
        <v>110</v>
      </c>
      <c r="G300" s="402" t="s">
        <v>2560</v>
      </c>
      <c r="H300" s="400"/>
      <c r="I300" s="400"/>
      <c r="J300" s="400" t="s">
        <v>3324</v>
      </c>
      <c r="K300" s="400"/>
      <c r="L300" s="403" t="s">
        <v>105</v>
      </c>
      <c r="M300" s="403" t="s">
        <v>107</v>
      </c>
      <c r="N300" s="400"/>
      <c r="O300" s="403" t="s">
        <v>2400</v>
      </c>
      <c r="P300" s="404">
        <v>0.32200000000000001</v>
      </c>
      <c r="Q300" s="404">
        <v>0.92100000000000004</v>
      </c>
      <c r="R300" s="404">
        <v>0.32200000000000001</v>
      </c>
      <c r="S300" s="405">
        <v>0.92100000000000004</v>
      </c>
    </row>
    <row r="301" spans="2:19" ht="24.6" x14ac:dyDescent="0.3">
      <c r="B301" s="399">
        <v>1054</v>
      </c>
      <c r="C301" s="400" t="s">
        <v>755</v>
      </c>
      <c r="D301" s="400" t="s">
        <v>2381</v>
      </c>
      <c r="E301" s="400" t="s">
        <v>2556</v>
      </c>
      <c r="F301" s="401" t="s">
        <v>110</v>
      </c>
      <c r="G301" s="402" t="s">
        <v>2560</v>
      </c>
      <c r="H301" s="400"/>
      <c r="I301" s="400"/>
      <c r="J301" s="400" t="s">
        <v>3323</v>
      </c>
      <c r="K301" s="400"/>
      <c r="L301" s="403" t="s">
        <v>92</v>
      </c>
      <c r="M301" s="403" t="s">
        <v>92</v>
      </c>
      <c r="N301" s="400"/>
      <c r="O301" s="403" t="s">
        <v>2400</v>
      </c>
      <c r="P301" s="404">
        <v>0</v>
      </c>
      <c r="Q301" s="404">
        <v>0.10299999999999999</v>
      </c>
      <c r="R301" s="404">
        <v>0</v>
      </c>
      <c r="S301" s="405">
        <v>0.10299999999999999</v>
      </c>
    </row>
    <row r="302" spans="2:19" ht="24.6" x14ac:dyDescent="0.3">
      <c r="B302" s="399">
        <v>1057</v>
      </c>
      <c r="C302" s="400" t="s">
        <v>757</v>
      </c>
      <c r="D302" s="400" t="s">
        <v>2381</v>
      </c>
      <c r="E302" s="400" t="s">
        <v>2556</v>
      </c>
      <c r="F302" s="401" t="s">
        <v>110</v>
      </c>
      <c r="G302" s="402" t="s">
        <v>2560</v>
      </c>
      <c r="H302" s="400"/>
      <c r="I302" s="400"/>
      <c r="J302" s="400" t="s">
        <v>3323</v>
      </c>
      <c r="K302" s="400"/>
      <c r="L302" s="403" t="s">
        <v>92</v>
      </c>
      <c r="M302" s="403" t="s">
        <v>92</v>
      </c>
      <c r="N302" s="400"/>
      <c r="O302" s="403" t="s">
        <v>2400</v>
      </c>
      <c r="P302" s="404">
        <v>0.16600000000000001</v>
      </c>
      <c r="Q302" s="404">
        <v>0.42099999999999999</v>
      </c>
      <c r="R302" s="404">
        <v>0.16600000000000001</v>
      </c>
      <c r="S302" s="405">
        <v>0.42099999999999999</v>
      </c>
    </row>
    <row r="303" spans="2:19" ht="24.6" x14ac:dyDescent="0.3">
      <c r="B303" s="399">
        <v>1061</v>
      </c>
      <c r="C303" s="400" t="s">
        <v>761</v>
      </c>
      <c r="D303" s="400" t="s">
        <v>2381</v>
      </c>
      <c r="E303" s="400" t="s">
        <v>2556</v>
      </c>
      <c r="F303" s="401" t="s">
        <v>110</v>
      </c>
      <c r="G303" s="402" t="s">
        <v>2560</v>
      </c>
      <c r="H303" s="400"/>
      <c r="I303" s="400"/>
      <c r="J303" s="400" t="s">
        <v>3322</v>
      </c>
      <c r="K303" s="400"/>
      <c r="L303" s="403" t="s">
        <v>83</v>
      </c>
      <c r="M303" s="403" t="s">
        <v>83</v>
      </c>
      <c r="N303" s="400"/>
      <c r="O303" s="403" t="s">
        <v>2400</v>
      </c>
      <c r="P303" s="404">
        <v>0</v>
      </c>
      <c r="Q303" s="404">
        <v>0.39300000000000002</v>
      </c>
      <c r="R303" s="404">
        <v>0</v>
      </c>
      <c r="S303" s="405">
        <v>0.39300000000000002</v>
      </c>
    </row>
    <row r="304" spans="2:19" x14ac:dyDescent="0.3">
      <c r="B304" s="399">
        <v>1062</v>
      </c>
      <c r="C304" s="400" t="s">
        <v>763</v>
      </c>
      <c r="D304" s="400" t="s">
        <v>2381</v>
      </c>
      <c r="E304" s="400" t="s">
        <v>2556</v>
      </c>
      <c r="F304" s="401" t="s">
        <v>115</v>
      </c>
      <c r="G304" s="402" t="s">
        <v>2560</v>
      </c>
      <c r="H304" s="400"/>
      <c r="I304" s="400"/>
      <c r="J304" s="400" t="s">
        <v>3324</v>
      </c>
      <c r="K304" s="400"/>
      <c r="L304" s="403" t="s">
        <v>105</v>
      </c>
      <c r="M304" s="403" t="s">
        <v>107</v>
      </c>
      <c r="N304" s="400"/>
      <c r="O304" s="403" t="s">
        <v>2400</v>
      </c>
      <c r="P304" s="404">
        <v>0.72699999999999998</v>
      </c>
      <c r="Q304" s="404">
        <v>0.26300000000000001</v>
      </c>
      <c r="R304" s="404">
        <v>0.72699999999999998</v>
      </c>
      <c r="S304" s="405">
        <v>0.26300000000000001</v>
      </c>
    </row>
    <row r="305" spans="2:19" x14ac:dyDescent="0.3">
      <c r="B305" s="399">
        <v>1086</v>
      </c>
      <c r="C305" s="400" t="s">
        <v>765</v>
      </c>
      <c r="D305" s="400" t="s">
        <v>2381</v>
      </c>
      <c r="E305" s="400" t="s">
        <v>2558</v>
      </c>
      <c r="F305" s="401" t="s">
        <v>88</v>
      </c>
      <c r="G305" s="402" t="s">
        <v>2559</v>
      </c>
      <c r="H305" s="400"/>
      <c r="I305" s="400"/>
      <c r="J305" s="400" t="s">
        <v>3324</v>
      </c>
      <c r="K305" s="400"/>
      <c r="L305" s="403" t="s">
        <v>105</v>
      </c>
      <c r="M305" s="403" t="s">
        <v>107</v>
      </c>
      <c r="N305" s="400"/>
      <c r="O305" s="403" t="s">
        <v>2400</v>
      </c>
      <c r="P305" s="404">
        <v>229.279</v>
      </c>
      <c r="Q305" s="404">
        <v>246.279</v>
      </c>
      <c r="R305" s="404">
        <v>229.279</v>
      </c>
      <c r="S305" s="405">
        <v>229.279</v>
      </c>
    </row>
    <row r="306" spans="2:19" x14ac:dyDescent="0.3">
      <c r="B306" s="399">
        <v>1109</v>
      </c>
      <c r="C306" s="400" t="s">
        <v>768</v>
      </c>
      <c r="D306" s="400" t="s">
        <v>2381</v>
      </c>
      <c r="E306" s="400" t="s">
        <v>2556</v>
      </c>
      <c r="F306" s="401" t="s">
        <v>143</v>
      </c>
      <c r="G306" s="402" t="s">
        <v>2566</v>
      </c>
      <c r="H306" s="400"/>
      <c r="I306" s="400"/>
      <c r="J306" s="400" t="s">
        <v>2494</v>
      </c>
      <c r="K306" s="400"/>
      <c r="L306" s="403" t="s">
        <v>117</v>
      </c>
      <c r="M306" s="403" t="s">
        <v>117</v>
      </c>
      <c r="N306" s="400"/>
      <c r="O306" s="403" t="s">
        <v>2400</v>
      </c>
      <c r="P306" s="404">
        <v>1.81</v>
      </c>
      <c r="Q306" s="404">
        <v>2.052</v>
      </c>
      <c r="R306" s="404">
        <v>1.81</v>
      </c>
      <c r="S306" s="405">
        <v>2.052</v>
      </c>
    </row>
    <row r="307" spans="2:19" x14ac:dyDescent="0.3">
      <c r="B307" s="399">
        <v>1113</v>
      </c>
      <c r="C307" s="400" t="s">
        <v>770</v>
      </c>
      <c r="D307" s="400" t="s">
        <v>2381</v>
      </c>
      <c r="E307" s="400" t="s">
        <v>2558</v>
      </c>
      <c r="F307" s="401" t="s">
        <v>127</v>
      </c>
      <c r="G307" s="400" t="s">
        <v>2560</v>
      </c>
      <c r="H307" s="400"/>
      <c r="I307" s="400"/>
      <c r="J307" s="400" t="s">
        <v>2494</v>
      </c>
      <c r="K307" s="400"/>
      <c r="L307" s="403" t="s">
        <v>117</v>
      </c>
      <c r="M307" s="403" t="s">
        <v>117</v>
      </c>
      <c r="N307" s="400"/>
      <c r="O307" s="403" t="s">
        <v>2400</v>
      </c>
      <c r="P307" s="404">
        <v>4.2030000000000003</v>
      </c>
      <c r="Q307" s="404">
        <v>4.2030000000000003</v>
      </c>
      <c r="R307" s="404">
        <v>4.2030000000000003</v>
      </c>
      <c r="S307" s="405">
        <v>4.2030000000000003</v>
      </c>
    </row>
    <row r="308" spans="2:19" x14ac:dyDescent="0.3">
      <c r="B308" s="399">
        <v>1114</v>
      </c>
      <c r="C308" s="400" t="s">
        <v>1879</v>
      </c>
      <c r="D308" s="400" t="s">
        <v>2381</v>
      </c>
      <c r="E308" s="400" t="s">
        <v>2556</v>
      </c>
      <c r="F308" s="401" t="s">
        <v>110</v>
      </c>
      <c r="G308" s="400" t="s">
        <v>2560</v>
      </c>
      <c r="H308" s="400"/>
      <c r="I308" s="400"/>
      <c r="J308" s="400" t="s">
        <v>2494</v>
      </c>
      <c r="K308" s="400"/>
      <c r="L308" s="403" t="s">
        <v>117</v>
      </c>
      <c r="M308" s="403" t="s">
        <v>117</v>
      </c>
      <c r="N308" s="400"/>
      <c r="O308" s="403" t="s">
        <v>2400</v>
      </c>
      <c r="P308" s="404">
        <v>9.6150000000000002</v>
      </c>
      <c r="Q308" s="404">
        <v>17.933</v>
      </c>
      <c r="R308" s="404">
        <v>9.6150000000000002</v>
      </c>
      <c r="S308" s="405">
        <v>17.933</v>
      </c>
    </row>
    <row r="309" spans="2:19" x14ac:dyDescent="0.3">
      <c r="B309" s="399">
        <v>1117</v>
      </c>
      <c r="C309" s="400" t="s">
        <v>772</v>
      </c>
      <c r="D309" s="400" t="s">
        <v>2381</v>
      </c>
      <c r="E309" s="400" t="s">
        <v>2556</v>
      </c>
      <c r="F309" s="401" t="s">
        <v>110</v>
      </c>
      <c r="G309" s="400" t="s">
        <v>2560</v>
      </c>
      <c r="H309" s="400"/>
      <c r="I309" s="400"/>
      <c r="J309" s="400" t="s">
        <v>2494</v>
      </c>
      <c r="K309" s="400"/>
      <c r="L309" s="403" t="s">
        <v>117</v>
      </c>
      <c r="M309" s="403" t="s">
        <v>117</v>
      </c>
      <c r="N309" s="400"/>
      <c r="O309" s="403" t="s">
        <v>2400</v>
      </c>
      <c r="P309" s="404">
        <v>2E-3</v>
      </c>
      <c r="Q309" s="404">
        <v>0.106</v>
      </c>
      <c r="R309" s="404">
        <v>0</v>
      </c>
      <c r="S309" s="405">
        <v>0</v>
      </c>
    </row>
    <row r="310" spans="2:19" x14ac:dyDescent="0.3">
      <c r="B310" s="399">
        <v>1119</v>
      </c>
      <c r="C310" s="400" t="s">
        <v>774</v>
      </c>
      <c r="D310" s="400" t="s">
        <v>2381</v>
      </c>
      <c r="E310" s="400" t="s">
        <v>2556</v>
      </c>
      <c r="F310" s="401" t="s">
        <v>110</v>
      </c>
      <c r="G310" s="400" t="s">
        <v>2560</v>
      </c>
      <c r="H310" s="400"/>
      <c r="I310" s="400"/>
      <c r="J310" s="400" t="s">
        <v>2494</v>
      </c>
      <c r="K310" s="400"/>
      <c r="L310" s="403" t="s">
        <v>117</v>
      </c>
      <c r="M310" s="403" t="s">
        <v>117</v>
      </c>
      <c r="N310" s="400"/>
      <c r="O310" s="403" t="s">
        <v>2400</v>
      </c>
      <c r="P310" s="404">
        <v>0.17799999999999999</v>
      </c>
      <c r="Q310" s="404">
        <v>0.36499999999999999</v>
      </c>
      <c r="R310" s="404">
        <v>0.17799999999999999</v>
      </c>
      <c r="S310" s="405">
        <v>0.36499999999999999</v>
      </c>
    </row>
    <row r="311" spans="2:19" x14ac:dyDescent="0.3">
      <c r="B311" s="399">
        <v>1122</v>
      </c>
      <c r="C311" s="400" t="s">
        <v>776</v>
      </c>
      <c r="D311" s="400" t="s">
        <v>2381</v>
      </c>
      <c r="E311" s="400" t="s">
        <v>2556</v>
      </c>
      <c r="F311" s="401" t="s">
        <v>110</v>
      </c>
      <c r="G311" s="400" t="s">
        <v>2560</v>
      </c>
      <c r="H311" s="400"/>
      <c r="I311" s="400"/>
      <c r="J311" s="400" t="s">
        <v>3324</v>
      </c>
      <c r="K311" s="400"/>
      <c r="L311" s="403" t="s">
        <v>105</v>
      </c>
      <c r="M311" s="403" t="s">
        <v>107</v>
      </c>
      <c r="N311" s="400"/>
      <c r="O311" s="403" t="s">
        <v>2400</v>
      </c>
      <c r="P311" s="404">
        <v>1.4E-2</v>
      </c>
      <c r="Q311" s="404">
        <v>0.252</v>
      </c>
      <c r="R311" s="404">
        <v>1.4E-2</v>
      </c>
      <c r="S311" s="405">
        <v>0.252</v>
      </c>
    </row>
    <row r="312" spans="2:19" ht="24.6" x14ac:dyDescent="0.3">
      <c r="B312" s="399">
        <v>1185</v>
      </c>
      <c r="C312" s="400" t="s">
        <v>777</v>
      </c>
      <c r="D312" s="400" t="s">
        <v>2381</v>
      </c>
      <c r="E312" s="400" t="s">
        <v>2558</v>
      </c>
      <c r="F312" s="401" t="s">
        <v>88</v>
      </c>
      <c r="G312" s="400" t="s">
        <v>2562</v>
      </c>
      <c r="H312" s="400"/>
      <c r="I312" s="400"/>
      <c r="J312" s="400" t="s">
        <v>3324</v>
      </c>
      <c r="K312" s="400"/>
      <c r="L312" s="403" t="s">
        <v>105</v>
      </c>
      <c r="M312" s="403" t="s">
        <v>107</v>
      </c>
      <c r="N312" s="400"/>
      <c r="O312" s="403" t="s">
        <v>2400</v>
      </c>
      <c r="P312" s="404">
        <v>103.167</v>
      </c>
      <c r="Q312" s="404">
        <v>113.56699999999999</v>
      </c>
      <c r="R312" s="404">
        <v>100</v>
      </c>
      <c r="S312" s="405">
        <v>100</v>
      </c>
    </row>
    <row r="313" spans="2:19" ht="24.6" x14ac:dyDescent="0.3">
      <c r="B313" s="399">
        <v>1186</v>
      </c>
      <c r="C313" s="400" t="s">
        <v>778</v>
      </c>
      <c r="D313" s="400" t="s">
        <v>2381</v>
      </c>
      <c r="E313" s="400" t="s">
        <v>2558</v>
      </c>
      <c r="F313" s="401" t="s">
        <v>88</v>
      </c>
      <c r="G313" s="402" t="s">
        <v>2562</v>
      </c>
      <c r="H313" s="400"/>
      <c r="I313" s="400"/>
      <c r="J313" s="400" t="s">
        <v>3324</v>
      </c>
      <c r="K313" s="400"/>
      <c r="L313" s="403" t="s">
        <v>105</v>
      </c>
      <c r="M313" s="403" t="s">
        <v>107</v>
      </c>
      <c r="N313" s="400"/>
      <c r="O313" s="403" t="s">
        <v>2400</v>
      </c>
      <c r="P313" s="404">
        <v>99.932000000000002</v>
      </c>
      <c r="Q313" s="404">
        <v>115.932</v>
      </c>
      <c r="R313" s="404">
        <v>97</v>
      </c>
      <c r="S313" s="405">
        <v>97</v>
      </c>
    </row>
    <row r="314" spans="2:19" ht="24.6" x14ac:dyDescent="0.3">
      <c r="B314" s="399">
        <v>1187</v>
      </c>
      <c r="C314" s="400" t="s">
        <v>779</v>
      </c>
      <c r="D314" s="400" t="s">
        <v>2381</v>
      </c>
      <c r="E314" s="400" t="s">
        <v>2558</v>
      </c>
      <c r="F314" s="401" t="s">
        <v>88</v>
      </c>
      <c r="G314" s="400" t="s">
        <v>2562</v>
      </c>
      <c r="H314" s="400"/>
      <c r="I314" s="400"/>
      <c r="J314" s="400" t="s">
        <v>3324</v>
      </c>
      <c r="K314" s="400"/>
      <c r="L314" s="403" t="s">
        <v>105</v>
      </c>
      <c r="M314" s="403" t="s">
        <v>107</v>
      </c>
      <c r="N314" s="400"/>
      <c r="O314" s="403" t="s">
        <v>2400</v>
      </c>
      <c r="P314" s="404">
        <v>103.167</v>
      </c>
      <c r="Q314" s="404">
        <v>114.43300000000001</v>
      </c>
      <c r="R314" s="404">
        <v>100</v>
      </c>
      <c r="S314" s="405">
        <v>100</v>
      </c>
    </row>
    <row r="315" spans="2:19" x14ac:dyDescent="0.3">
      <c r="B315" s="399">
        <v>1209</v>
      </c>
      <c r="C315" s="400" t="s">
        <v>780</v>
      </c>
      <c r="D315" s="400" t="s">
        <v>2381</v>
      </c>
      <c r="E315" s="400" t="s">
        <v>2556</v>
      </c>
      <c r="F315" s="401" t="s">
        <v>80</v>
      </c>
      <c r="G315" s="402" t="s">
        <v>2557</v>
      </c>
      <c r="H315" s="400"/>
      <c r="I315" s="400"/>
      <c r="J315" s="400" t="s">
        <v>3324</v>
      </c>
      <c r="K315" s="400"/>
      <c r="L315" s="403" t="s">
        <v>101</v>
      </c>
      <c r="M315" s="403" t="s">
        <v>101</v>
      </c>
      <c r="N315" s="400"/>
      <c r="O315" s="403" t="s">
        <v>2400</v>
      </c>
      <c r="P315" s="404">
        <v>0.78300000000000003</v>
      </c>
      <c r="Q315" s="404">
        <v>0.95399999999999996</v>
      </c>
      <c r="R315" s="404">
        <v>0</v>
      </c>
      <c r="S315" s="405">
        <v>0</v>
      </c>
    </row>
    <row r="316" spans="2:19" x14ac:dyDescent="0.3">
      <c r="B316" s="399">
        <v>1210</v>
      </c>
      <c r="C316" s="400" t="s">
        <v>782</v>
      </c>
      <c r="D316" s="400" t="s">
        <v>2381</v>
      </c>
      <c r="E316" s="400" t="s">
        <v>2558</v>
      </c>
      <c r="F316" s="401" t="s">
        <v>88</v>
      </c>
      <c r="G316" s="400" t="s">
        <v>2559</v>
      </c>
      <c r="H316" s="400"/>
      <c r="I316" s="400"/>
      <c r="J316" s="400" t="s">
        <v>3324</v>
      </c>
      <c r="K316" s="400"/>
      <c r="L316" s="403" t="s">
        <v>105</v>
      </c>
      <c r="M316" s="403" t="s">
        <v>107</v>
      </c>
      <c r="N316" s="400"/>
      <c r="O316" s="403" t="s">
        <v>2400</v>
      </c>
      <c r="P316" s="404">
        <v>331</v>
      </c>
      <c r="Q316" s="404">
        <v>383.904</v>
      </c>
      <c r="R316" s="404">
        <v>331</v>
      </c>
      <c r="S316" s="405">
        <v>331</v>
      </c>
    </row>
    <row r="317" spans="2:19" x14ac:dyDescent="0.3">
      <c r="B317" s="399">
        <v>1216</v>
      </c>
      <c r="C317" s="400" t="s">
        <v>1161</v>
      </c>
      <c r="D317" s="400" t="s">
        <v>2381</v>
      </c>
      <c r="E317" s="400" t="s">
        <v>2558</v>
      </c>
      <c r="F317" s="401" t="s">
        <v>88</v>
      </c>
      <c r="G317" s="402" t="s">
        <v>2559</v>
      </c>
      <c r="H317" s="400"/>
      <c r="I317" s="400"/>
      <c r="J317" s="400" t="s">
        <v>2494</v>
      </c>
      <c r="K317" s="400"/>
      <c r="L317" s="403" t="s">
        <v>117</v>
      </c>
      <c r="M317" s="403" t="s">
        <v>117</v>
      </c>
      <c r="N317" s="400"/>
      <c r="O317" s="403" t="s">
        <v>2400</v>
      </c>
      <c r="P317" s="404">
        <v>492.65800000000002</v>
      </c>
      <c r="Q317" s="404">
        <v>546.00599999999997</v>
      </c>
      <c r="R317" s="404">
        <v>0</v>
      </c>
      <c r="S317" s="405">
        <v>0</v>
      </c>
    </row>
    <row r="318" spans="2:19" ht="24.6" x14ac:dyDescent="0.3">
      <c r="B318" s="399">
        <v>1221</v>
      </c>
      <c r="C318" s="400" t="s">
        <v>784</v>
      </c>
      <c r="D318" s="400" t="s">
        <v>2381</v>
      </c>
      <c r="E318" s="400" t="s">
        <v>2558</v>
      </c>
      <c r="F318" s="401" t="s">
        <v>80</v>
      </c>
      <c r="G318" s="400" t="s">
        <v>2562</v>
      </c>
      <c r="H318" s="400"/>
      <c r="I318" s="400"/>
      <c r="J318" s="400" t="s">
        <v>3322</v>
      </c>
      <c r="K318" s="400"/>
      <c r="L318" s="403" t="s">
        <v>123</v>
      </c>
      <c r="M318" s="403" t="s">
        <v>123</v>
      </c>
      <c r="N318" s="400"/>
      <c r="O318" s="403" t="s">
        <v>2400</v>
      </c>
      <c r="P318" s="404">
        <v>7.2149999999999999</v>
      </c>
      <c r="Q318" s="404">
        <v>7.2460000000000004</v>
      </c>
      <c r="R318" s="404">
        <v>7.2149999999999999</v>
      </c>
      <c r="S318" s="405">
        <v>7.2149999999999999</v>
      </c>
    </row>
    <row r="319" spans="2:19" ht="24.6" x14ac:dyDescent="0.3">
      <c r="B319" s="399">
        <v>1226</v>
      </c>
      <c r="C319" s="400" t="s">
        <v>785</v>
      </c>
      <c r="D319" s="400" t="s">
        <v>2381</v>
      </c>
      <c r="E319" s="400" t="s">
        <v>2558</v>
      </c>
      <c r="F319" s="401" t="s">
        <v>88</v>
      </c>
      <c r="G319" s="402" t="s">
        <v>2559</v>
      </c>
      <c r="H319" s="400"/>
      <c r="I319" s="400"/>
      <c r="J319" s="400" t="s">
        <v>3323</v>
      </c>
      <c r="K319" s="400"/>
      <c r="L319" s="403" t="s">
        <v>92</v>
      </c>
      <c r="M319" s="403" t="s">
        <v>92</v>
      </c>
      <c r="N319" s="400"/>
      <c r="O319" s="403" t="s">
        <v>2400</v>
      </c>
      <c r="P319" s="404">
        <v>265.37700000000001</v>
      </c>
      <c r="Q319" s="404">
        <v>295.89699999999999</v>
      </c>
      <c r="R319" s="404">
        <v>265.37700000000001</v>
      </c>
      <c r="S319" s="405">
        <v>270.03100000000001</v>
      </c>
    </row>
    <row r="320" spans="2:19" x14ac:dyDescent="0.3">
      <c r="B320" s="399">
        <v>1255</v>
      </c>
      <c r="C320" s="400" t="s">
        <v>787</v>
      </c>
      <c r="D320" s="400" t="s">
        <v>2381</v>
      </c>
      <c r="E320" s="400" t="s">
        <v>2558</v>
      </c>
      <c r="F320" s="401" t="s">
        <v>88</v>
      </c>
      <c r="G320" s="400" t="s">
        <v>2559</v>
      </c>
      <c r="H320" s="400"/>
      <c r="I320" s="400"/>
      <c r="J320" s="400" t="s">
        <v>2494</v>
      </c>
      <c r="K320" s="400"/>
      <c r="L320" s="403" t="s">
        <v>117</v>
      </c>
      <c r="M320" s="403" t="s">
        <v>117</v>
      </c>
      <c r="N320" s="400"/>
      <c r="O320" s="403" t="s">
        <v>2400</v>
      </c>
      <c r="P320" s="404">
        <v>244.28100000000001</v>
      </c>
      <c r="Q320" s="404">
        <v>269.09100000000001</v>
      </c>
      <c r="R320" s="404">
        <v>244.28100000000001</v>
      </c>
      <c r="S320" s="405">
        <v>246.58099999999999</v>
      </c>
    </row>
    <row r="321" spans="2:19" x14ac:dyDescent="0.3">
      <c r="B321" s="399">
        <v>1258</v>
      </c>
      <c r="C321" s="400" t="s">
        <v>789</v>
      </c>
      <c r="D321" s="400" t="s">
        <v>2381</v>
      </c>
      <c r="E321" s="400" t="s">
        <v>2556</v>
      </c>
      <c r="F321" s="401" t="s">
        <v>110</v>
      </c>
      <c r="G321" s="402" t="s">
        <v>2560</v>
      </c>
      <c r="H321" s="400"/>
      <c r="I321" s="400"/>
      <c r="J321" s="400" t="s">
        <v>2494</v>
      </c>
      <c r="K321" s="400"/>
      <c r="L321" s="403" t="s">
        <v>117</v>
      </c>
      <c r="M321" s="403" t="s">
        <v>117</v>
      </c>
      <c r="N321" s="400"/>
      <c r="O321" s="403" t="s">
        <v>2400</v>
      </c>
      <c r="P321" s="404">
        <v>0.27800000000000002</v>
      </c>
      <c r="Q321" s="404">
        <v>1.3979999999999999</v>
      </c>
      <c r="R321" s="404">
        <v>0.27800000000000002</v>
      </c>
      <c r="S321" s="405">
        <v>1.3979999999999999</v>
      </c>
    </row>
    <row r="322" spans="2:19" x14ac:dyDescent="0.3">
      <c r="B322" s="399">
        <v>1270</v>
      </c>
      <c r="C322" s="400" t="s">
        <v>790</v>
      </c>
      <c r="D322" s="400" t="s">
        <v>2381</v>
      </c>
      <c r="E322" s="400" t="s">
        <v>2556</v>
      </c>
      <c r="F322" s="401" t="s">
        <v>110</v>
      </c>
      <c r="G322" s="400" t="s">
        <v>2560</v>
      </c>
      <c r="H322" s="400"/>
      <c r="I322" s="400"/>
      <c r="J322" s="400" t="s">
        <v>2494</v>
      </c>
      <c r="K322" s="400"/>
      <c r="L322" s="403" t="s">
        <v>117</v>
      </c>
      <c r="M322" s="403" t="s">
        <v>117</v>
      </c>
      <c r="N322" s="400"/>
      <c r="O322" s="403" t="s">
        <v>2400</v>
      </c>
      <c r="P322" s="404">
        <v>1.0999999999999999E-2</v>
      </c>
      <c r="Q322" s="404">
        <v>1.2999999999999999E-2</v>
      </c>
      <c r="R322" s="404">
        <v>1.0999999999999999E-2</v>
      </c>
      <c r="S322" s="405">
        <v>1.2999999999999999E-2</v>
      </c>
    </row>
    <row r="323" spans="2:19" x14ac:dyDescent="0.3">
      <c r="B323" s="399">
        <v>1273</v>
      </c>
      <c r="C323" s="400" t="s">
        <v>792</v>
      </c>
      <c r="D323" s="400" t="s">
        <v>2381</v>
      </c>
      <c r="E323" s="400" t="s">
        <v>2556</v>
      </c>
      <c r="F323" s="401" t="s">
        <v>110</v>
      </c>
      <c r="G323" s="402" t="s">
        <v>2560</v>
      </c>
      <c r="H323" s="400"/>
      <c r="I323" s="400"/>
      <c r="J323" s="400" t="s">
        <v>2494</v>
      </c>
      <c r="K323" s="400"/>
      <c r="L323" s="403" t="s">
        <v>117</v>
      </c>
      <c r="M323" s="403" t="s">
        <v>117</v>
      </c>
      <c r="N323" s="400"/>
      <c r="O323" s="403" t="s">
        <v>2400</v>
      </c>
      <c r="P323" s="404">
        <v>0.10199999999999999</v>
      </c>
      <c r="Q323" s="404">
        <v>0.34100000000000003</v>
      </c>
      <c r="R323" s="404">
        <v>0.10199999999999999</v>
      </c>
      <c r="S323" s="405">
        <v>0.34100000000000003</v>
      </c>
    </row>
    <row r="324" spans="2:19" ht="24.6" x14ac:dyDescent="0.3">
      <c r="B324" s="399">
        <v>1286</v>
      </c>
      <c r="C324" s="400" t="s">
        <v>795</v>
      </c>
      <c r="D324" s="400" t="s">
        <v>2381</v>
      </c>
      <c r="E324" s="400" t="s">
        <v>2558</v>
      </c>
      <c r="F324" s="401" t="s">
        <v>88</v>
      </c>
      <c r="G324" s="400" t="s">
        <v>2559</v>
      </c>
      <c r="H324" s="400"/>
      <c r="I324" s="400"/>
      <c r="J324" s="400" t="s">
        <v>3323</v>
      </c>
      <c r="K324" s="400"/>
      <c r="L324" s="403" t="s">
        <v>105</v>
      </c>
      <c r="M324" s="403" t="s">
        <v>195</v>
      </c>
      <c r="N324" s="400"/>
      <c r="O324" s="403" t="s">
        <v>2400</v>
      </c>
      <c r="P324" s="404">
        <v>239.17400000000001</v>
      </c>
      <c r="Q324" s="404">
        <v>252.52500000000001</v>
      </c>
      <c r="R324" s="404">
        <v>239.17400000000001</v>
      </c>
      <c r="S324" s="405">
        <v>239.17400000000001</v>
      </c>
    </row>
    <row r="325" spans="2:19" ht="24.6" x14ac:dyDescent="0.3">
      <c r="B325" s="399">
        <v>1287</v>
      </c>
      <c r="C325" s="400" t="s">
        <v>797</v>
      </c>
      <c r="D325" s="400" t="s">
        <v>2381</v>
      </c>
      <c r="E325" s="400" t="s">
        <v>2558</v>
      </c>
      <c r="F325" s="401" t="s">
        <v>88</v>
      </c>
      <c r="G325" s="402" t="s">
        <v>2559</v>
      </c>
      <c r="H325" s="400"/>
      <c r="I325" s="400"/>
      <c r="J325" s="400" t="s">
        <v>3323</v>
      </c>
      <c r="K325" s="400"/>
      <c r="L325" s="403" t="s">
        <v>105</v>
      </c>
      <c r="M325" s="403" t="s">
        <v>195</v>
      </c>
      <c r="N325" s="400"/>
      <c r="O325" s="403" t="s">
        <v>2400</v>
      </c>
      <c r="P325" s="404">
        <v>250.791</v>
      </c>
      <c r="Q325" s="404">
        <v>278.81200000000001</v>
      </c>
      <c r="R325" s="404">
        <v>250.791</v>
      </c>
      <c r="S325" s="405">
        <v>250.791</v>
      </c>
    </row>
    <row r="326" spans="2:19" x14ac:dyDescent="0.3">
      <c r="B326" s="399">
        <v>1288</v>
      </c>
      <c r="C326" s="400" t="s">
        <v>1447</v>
      </c>
      <c r="D326" s="400" t="s">
        <v>2381</v>
      </c>
      <c r="E326" s="400" t="s">
        <v>2558</v>
      </c>
      <c r="F326" s="401" t="s">
        <v>121</v>
      </c>
      <c r="G326" s="400" t="s">
        <v>2559</v>
      </c>
      <c r="H326" s="400"/>
      <c r="I326" s="400"/>
      <c r="J326" s="400" t="s">
        <v>2494</v>
      </c>
      <c r="K326" s="400"/>
      <c r="L326" s="403" t="s">
        <v>117</v>
      </c>
      <c r="M326" s="403" t="s">
        <v>117</v>
      </c>
      <c r="N326" s="400"/>
      <c r="O326" s="403" t="s">
        <v>2400</v>
      </c>
      <c r="P326" s="404">
        <v>160.30000000000001</v>
      </c>
      <c r="Q326" s="404">
        <v>185.7</v>
      </c>
      <c r="R326" s="404">
        <v>160.30000000000001</v>
      </c>
      <c r="S326" s="405">
        <v>160.30000000000001</v>
      </c>
    </row>
    <row r="327" spans="2:19" x14ac:dyDescent="0.3">
      <c r="B327" s="399">
        <v>1342</v>
      </c>
      <c r="C327" s="400" t="s">
        <v>798</v>
      </c>
      <c r="D327" s="400" t="s">
        <v>2381</v>
      </c>
      <c r="E327" s="400" t="s">
        <v>2558</v>
      </c>
      <c r="F327" s="401" t="s">
        <v>88</v>
      </c>
      <c r="G327" s="402" t="s">
        <v>2559</v>
      </c>
      <c r="H327" s="400"/>
      <c r="I327" s="400"/>
      <c r="J327" s="400" t="s">
        <v>3324</v>
      </c>
      <c r="K327" s="400"/>
      <c r="L327" s="403" t="s">
        <v>101</v>
      </c>
      <c r="M327" s="403" t="s">
        <v>101</v>
      </c>
      <c r="N327" s="400"/>
      <c r="O327" s="403" t="s">
        <v>2400</v>
      </c>
      <c r="P327" s="404">
        <v>269.79199999999997</v>
      </c>
      <c r="Q327" s="404">
        <v>299.416</v>
      </c>
      <c r="R327" s="404">
        <v>269.79199999999997</v>
      </c>
      <c r="S327" s="405">
        <v>269.79199999999997</v>
      </c>
    </row>
    <row r="328" spans="2:19" x14ac:dyDescent="0.3">
      <c r="B328" s="399">
        <v>1343</v>
      </c>
      <c r="C328" s="400" t="s">
        <v>800</v>
      </c>
      <c r="D328" s="400" t="s">
        <v>2381</v>
      </c>
      <c r="E328" s="400" t="s">
        <v>2558</v>
      </c>
      <c r="F328" s="401" t="s">
        <v>88</v>
      </c>
      <c r="G328" s="400" t="s">
        <v>2559</v>
      </c>
      <c r="H328" s="400"/>
      <c r="I328" s="400"/>
      <c r="J328" s="400" t="s">
        <v>3324</v>
      </c>
      <c r="K328" s="400"/>
      <c r="L328" s="403" t="s">
        <v>101</v>
      </c>
      <c r="M328" s="403" t="s">
        <v>101</v>
      </c>
      <c r="N328" s="400"/>
      <c r="O328" s="403" t="s">
        <v>2400</v>
      </c>
      <c r="P328" s="404">
        <v>264.13799999999998</v>
      </c>
      <c r="Q328" s="404">
        <v>300.30099999999999</v>
      </c>
      <c r="R328" s="404">
        <v>264.13799999999998</v>
      </c>
      <c r="S328" s="405">
        <v>264.13799999999998</v>
      </c>
    </row>
    <row r="329" spans="2:19" x14ac:dyDescent="0.3">
      <c r="B329" s="399">
        <v>1344</v>
      </c>
      <c r="C329" s="400" t="s">
        <v>801</v>
      </c>
      <c r="D329" s="400" t="s">
        <v>2381</v>
      </c>
      <c r="E329" s="400" t="s">
        <v>2558</v>
      </c>
      <c r="F329" s="401" t="s">
        <v>88</v>
      </c>
      <c r="G329" s="402" t="s">
        <v>2559</v>
      </c>
      <c r="H329" s="400"/>
      <c r="I329" s="400"/>
      <c r="J329" s="400" t="s">
        <v>3324</v>
      </c>
      <c r="K329" s="400"/>
      <c r="L329" s="403" t="s">
        <v>101</v>
      </c>
      <c r="M329" s="403" t="s">
        <v>101</v>
      </c>
      <c r="N329" s="400"/>
      <c r="O329" s="403" t="s">
        <v>2400</v>
      </c>
      <c r="P329" s="404">
        <v>279</v>
      </c>
      <c r="Q329" s="404">
        <v>307.07600000000002</v>
      </c>
      <c r="R329" s="404">
        <v>279</v>
      </c>
      <c r="S329" s="405">
        <v>279</v>
      </c>
    </row>
    <row r="330" spans="2:19" x14ac:dyDescent="0.3">
      <c r="B330" s="399">
        <v>1345</v>
      </c>
      <c r="C330" s="400" t="s">
        <v>961</v>
      </c>
      <c r="D330" s="400" t="s">
        <v>2381</v>
      </c>
      <c r="E330" s="400" t="s">
        <v>2558</v>
      </c>
      <c r="F330" s="401" t="s">
        <v>88</v>
      </c>
      <c r="G330" s="400" t="s">
        <v>2559</v>
      </c>
      <c r="H330" s="400"/>
      <c r="I330" s="400"/>
      <c r="J330" s="400" t="s">
        <v>2494</v>
      </c>
      <c r="K330" s="400"/>
      <c r="L330" s="403" t="s">
        <v>117</v>
      </c>
      <c r="M330" s="403" t="s">
        <v>117</v>
      </c>
      <c r="N330" s="400"/>
      <c r="O330" s="403" t="s">
        <v>2400</v>
      </c>
      <c r="P330" s="404">
        <v>530</v>
      </c>
      <c r="Q330" s="404">
        <v>554.42999999999995</v>
      </c>
      <c r="R330" s="404">
        <v>530</v>
      </c>
      <c r="S330" s="405">
        <v>530</v>
      </c>
    </row>
    <row r="331" spans="2:19" x14ac:dyDescent="0.3">
      <c r="B331" s="399">
        <v>1368</v>
      </c>
      <c r="C331" s="400" t="s">
        <v>802</v>
      </c>
      <c r="D331" s="400" t="s">
        <v>2381</v>
      </c>
      <c r="E331" s="400" t="s">
        <v>2556</v>
      </c>
      <c r="F331" s="401" t="s">
        <v>110</v>
      </c>
      <c r="G331" s="402" t="s">
        <v>2560</v>
      </c>
      <c r="H331" s="400"/>
      <c r="I331" s="400"/>
      <c r="J331" s="400" t="s">
        <v>2494</v>
      </c>
      <c r="K331" s="400"/>
      <c r="L331" s="403" t="s">
        <v>117</v>
      </c>
      <c r="M331" s="403" t="s">
        <v>117</v>
      </c>
      <c r="N331" s="400"/>
      <c r="O331" s="403" t="s">
        <v>2400</v>
      </c>
      <c r="P331" s="404">
        <v>0.05</v>
      </c>
      <c r="Q331" s="404">
        <v>0.248</v>
      </c>
      <c r="R331" s="404">
        <v>0.05</v>
      </c>
      <c r="S331" s="405">
        <v>0.248</v>
      </c>
    </row>
    <row r="332" spans="2:19" x14ac:dyDescent="0.3">
      <c r="B332" s="399">
        <v>1376</v>
      </c>
      <c r="C332" s="400" t="s">
        <v>805</v>
      </c>
      <c r="D332" s="400" t="s">
        <v>2381</v>
      </c>
      <c r="E332" s="400" t="s">
        <v>2558</v>
      </c>
      <c r="F332" s="401" t="s">
        <v>121</v>
      </c>
      <c r="G332" s="400" t="s">
        <v>2559</v>
      </c>
      <c r="H332" s="400"/>
      <c r="I332" s="400"/>
      <c r="J332" s="400" t="s">
        <v>3324</v>
      </c>
      <c r="K332" s="400"/>
      <c r="L332" s="403" t="s">
        <v>101</v>
      </c>
      <c r="M332" s="403" t="s">
        <v>101</v>
      </c>
      <c r="N332" s="400"/>
      <c r="O332" s="403" t="s">
        <v>2400</v>
      </c>
      <c r="P332" s="404">
        <v>47.286000000000001</v>
      </c>
      <c r="Q332" s="404">
        <v>50</v>
      </c>
      <c r="R332" s="404">
        <v>47.286000000000001</v>
      </c>
      <c r="S332" s="405">
        <v>48.435000000000002</v>
      </c>
    </row>
    <row r="333" spans="2:19" x14ac:dyDescent="0.3">
      <c r="B333" s="399">
        <v>1377</v>
      </c>
      <c r="C333" s="400" t="s">
        <v>809</v>
      </c>
      <c r="D333" s="400" t="s">
        <v>2381</v>
      </c>
      <c r="E333" s="400" t="s">
        <v>2558</v>
      </c>
      <c r="F333" s="401" t="s">
        <v>121</v>
      </c>
      <c r="G333" s="400" t="s">
        <v>2559</v>
      </c>
      <c r="H333" s="400"/>
      <c r="I333" s="400"/>
      <c r="J333" s="400" t="s">
        <v>3324</v>
      </c>
      <c r="K333" s="400"/>
      <c r="L333" s="403" t="s">
        <v>101</v>
      </c>
      <c r="M333" s="403" t="s">
        <v>101</v>
      </c>
      <c r="N333" s="400"/>
      <c r="O333" s="403" t="s">
        <v>2400</v>
      </c>
      <c r="P333" s="404">
        <v>47.286000000000001</v>
      </c>
      <c r="Q333" s="404">
        <v>50</v>
      </c>
      <c r="R333" s="404">
        <v>47.286000000000001</v>
      </c>
      <c r="S333" s="405">
        <v>48.435000000000002</v>
      </c>
    </row>
    <row r="334" spans="2:19" x14ac:dyDescent="0.3">
      <c r="B334" s="399">
        <v>1378</v>
      </c>
      <c r="C334" s="400" t="s">
        <v>811</v>
      </c>
      <c r="D334" s="400" t="s">
        <v>2381</v>
      </c>
      <c r="E334" s="400" t="s">
        <v>2558</v>
      </c>
      <c r="F334" s="401" t="s">
        <v>121</v>
      </c>
      <c r="G334" s="400" t="s">
        <v>2559</v>
      </c>
      <c r="H334" s="400"/>
      <c r="I334" s="400"/>
      <c r="J334" s="400" t="s">
        <v>3324</v>
      </c>
      <c r="K334" s="400"/>
      <c r="L334" s="403" t="s">
        <v>101</v>
      </c>
      <c r="M334" s="403" t="s">
        <v>101</v>
      </c>
      <c r="N334" s="400"/>
      <c r="O334" s="403" t="s">
        <v>2400</v>
      </c>
      <c r="P334" s="404">
        <v>47.286000000000001</v>
      </c>
      <c r="Q334" s="404">
        <v>49.85</v>
      </c>
      <c r="R334" s="404">
        <v>47.286000000000001</v>
      </c>
      <c r="S334" s="405">
        <v>48.435000000000002</v>
      </c>
    </row>
    <row r="335" spans="2:19" x14ac:dyDescent="0.3">
      <c r="B335" s="399">
        <v>1379</v>
      </c>
      <c r="C335" s="400" t="s">
        <v>813</v>
      </c>
      <c r="D335" s="400" t="s">
        <v>2381</v>
      </c>
      <c r="E335" s="400" t="s">
        <v>2558</v>
      </c>
      <c r="F335" s="401" t="s">
        <v>121</v>
      </c>
      <c r="G335" s="402" t="s">
        <v>2559</v>
      </c>
      <c r="H335" s="400"/>
      <c r="I335" s="400"/>
      <c r="J335" s="400" t="s">
        <v>3324</v>
      </c>
      <c r="K335" s="400"/>
      <c r="L335" s="403" t="s">
        <v>101</v>
      </c>
      <c r="M335" s="403" t="s">
        <v>101</v>
      </c>
      <c r="N335" s="400"/>
      <c r="O335" s="403" t="s">
        <v>2400</v>
      </c>
      <c r="P335" s="404">
        <v>47.286000000000001</v>
      </c>
      <c r="Q335" s="404">
        <v>50</v>
      </c>
      <c r="R335" s="404">
        <v>47.286000000000001</v>
      </c>
      <c r="S335" s="405">
        <v>48.435000000000002</v>
      </c>
    </row>
    <row r="336" spans="2:19" x14ac:dyDescent="0.3">
      <c r="B336" s="399">
        <v>1380</v>
      </c>
      <c r="C336" s="400" t="s">
        <v>815</v>
      </c>
      <c r="D336" s="400" t="s">
        <v>2381</v>
      </c>
      <c r="E336" s="400" t="s">
        <v>2558</v>
      </c>
      <c r="F336" s="401" t="s">
        <v>121</v>
      </c>
      <c r="G336" s="402" t="s">
        <v>2559</v>
      </c>
      <c r="H336" s="400"/>
      <c r="I336" s="400"/>
      <c r="J336" s="400" t="s">
        <v>3324</v>
      </c>
      <c r="K336" s="400"/>
      <c r="L336" s="403" t="s">
        <v>101</v>
      </c>
      <c r="M336" s="403" t="s">
        <v>101</v>
      </c>
      <c r="N336" s="400"/>
      <c r="O336" s="403" t="s">
        <v>2400</v>
      </c>
      <c r="P336" s="404">
        <v>47.286000000000001</v>
      </c>
      <c r="Q336" s="404">
        <v>50</v>
      </c>
      <c r="R336" s="404">
        <v>47.286000000000001</v>
      </c>
      <c r="S336" s="405">
        <v>48.435000000000002</v>
      </c>
    </row>
    <row r="337" spans="2:19" x14ac:dyDescent="0.3">
      <c r="B337" s="399">
        <v>1385</v>
      </c>
      <c r="C337" s="400" t="s">
        <v>2575</v>
      </c>
      <c r="D337" s="400" t="s">
        <v>2381</v>
      </c>
      <c r="E337" s="400" t="s">
        <v>2558</v>
      </c>
      <c r="F337" s="401" t="s">
        <v>88</v>
      </c>
      <c r="G337" s="402" t="s">
        <v>2559</v>
      </c>
      <c r="H337" s="400"/>
      <c r="I337" s="400"/>
      <c r="J337" s="400" t="s">
        <v>3324</v>
      </c>
      <c r="K337" s="400"/>
      <c r="L337" s="403" t="s">
        <v>101</v>
      </c>
      <c r="M337" s="403" t="s">
        <v>101</v>
      </c>
      <c r="N337" s="400"/>
      <c r="O337" s="403" t="s">
        <v>2400</v>
      </c>
      <c r="P337" s="404">
        <v>267.7</v>
      </c>
      <c r="Q337" s="404">
        <v>295.64699999999999</v>
      </c>
      <c r="R337" s="404">
        <v>267.7</v>
      </c>
      <c r="S337" s="405">
        <v>267.7</v>
      </c>
    </row>
    <row r="338" spans="2:19" x14ac:dyDescent="0.3">
      <c r="B338" s="399">
        <v>1386</v>
      </c>
      <c r="C338" s="400" t="s">
        <v>818</v>
      </c>
      <c r="D338" s="400" t="s">
        <v>2381</v>
      </c>
      <c r="E338" s="400" t="s">
        <v>2558</v>
      </c>
      <c r="F338" s="401" t="s">
        <v>88</v>
      </c>
      <c r="G338" s="402" t="s">
        <v>2559</v>
      </c>
      <c r="H338" s="400"/>
      <c r="I338" s="400"/>
      <c r="J338" s="400" t="s">
        <v>3324</v>
      </c>
      <c r="K338" s="400"/>
      <c r="L338" s="403" t="s">
        <v>101</v>
      </c>
      <c r="M338" s="403" t="s">
        <v>101</v>
      </c>
      <c r="N338" s="400"/>
      <c r="O338" s="403" t="s">
        <v>2400</v>
      </c>
      <c r="P338" s="404">
        <v>267.7</v>
      </c>
      <c r="Q338" s="404">
        <v>301.42500000000001</v>
      </c>
      <c r="R338" s="404">
        <v>267.7</v>
      </c>
      <c r="S338" s="405">
        <v>267.7</v>
      </c>
    </row>
    <row r="339" spans="2:19" ht="24.6" x14ac:dyDescent="0.3">
      <c r="B339" s="399">
        <v>1412</v>
      </c>
      <c r="C339" s="400" t="s">
        <v>819</v>
      </c>
      <c r="D339" s="400" t="s">
        <v>2381</v>
      </c>
      <c r="E339" s="400" t="s">
        <v>2558</v>
      </c>
      <c r="F339" s="401" t="s">
        <v>88</v>
      </c>
      <c r="G339" s="402" t="s">
        <v>2559</v>
      </c>
      <c r="H339" s="400"/>
      <c r="I339" s="400"/>
      <c r="J339" s="400" t="s">
        <v>3323</v>
      </c>
      <c r="K339" s="400"/>
      <c r="L339" s="403" t="s">
        <v>105</v>
      </c>
      <c r="M339" s="403" t="s">
        <v>195</v>
      </c>
      <c r="N339" s="400"/>
      <c r="O339" s="403" t="s">
        <v>2400</v>
      </c>
      <c r="P339" s="404">
        <v>254.70400000000001</v>
      </c>
      <c r="Q339" s="404">
        <v>284.85899999999998</v>
      </c>
      <c r="R339" s="404">
        <v>254.70400000000001</v>
      </c>
      <c r="S339" s="405">
        <v>254.70400000000001</v>
      </c>
    </row>
    <row r="340" spans="2:19" ht="24.6" x14ac:dyDescent="0.3">
      <c r="B340" s="399">
        <v>1415</v>
      </c>
      <c r="C340" s="400" t="s">
        <v>821</v>
      </c>
      <c r="D340" s="400" t="s">
        <v>2381</v>
      </c>
      <c r="E340" s="400" t="s">
        <v>2558</v>
      </c>
      <c r="F340" s="401" t="s">
        <v>88</v>
      </c>
      <c r="G340" s="402" t="s">
        <v>2559</v>
      </c>
      <c r="H340" s="400"/>
      <c r="I340" s="400"/>
      <c r="J340" s="400" t="s">
        <v>3323</v>
      </c>
      <c r="K340" s="400"/>
      <c r="L340" s="403" t="s">
        <v>105</v>
      </c>
      <c r="M340" s="403" t="s">
        <v>195</v>
      </c>
      <c r="N340" s="400"/>
      <c r="O340" s="403" t="s">
        <v>2400</v>
      </c>
      <c r="P340" s="404">
        <v>247.29499999999999</v>
      </c>
      <c r="Q340" s="404">
        <v>277.142</v>
      </c>
      <c r="R340" s="404">
        <v>247.29499999999999</v>
      </c>
      <c r="S340" s="405">
        <v>247.29499999999999</v>
      </c>
    </row>
    <row r="341" spans="2:19" ht="24.6" x14ac:dyDescent="0.3">
      <c r="B341" s="399">
        <v>1432</v>
      </c>
      <c r="C341" s="400" t="s">
        <v>822</v>
      </c>
      <c r="D341" s="400" t="s">
        <v>2381</v>
      </c>
      <c r="E341" s="400" t="s">
        <v>2558</v>
      </c>
      <c r="F341" s="401" t="s">
        <v>121</v>
      </c>
      <c r="G341" s="402" t="s">
        <v>2557</v>
      </c>
      <c r="H341" s="400"/>
      <c r="I341" s="400"/>
      <c r="J341" s="400" t="s">
        <v>3323</v>
      </c>
      <c r="K341" s="400"/>
      <c r="L341" s="403" t="s">
        <v>105</v>
      </c>
      <c r="M341" s="403" t="s">
        <v>195</v>
      </c>
      <c r="N341" s="400"/>
      <c r="O341" s="403" t="s">
        <v>2400</v>
      </c>
      <c r="P341" s="404">
        <v>2.15</v>
      </c>
      <c r="Q341" s="404">
        <v>2.7149999999999999</v>
      </c>
      <c r="R341" s="404">
        <v>2.15</v>
      </c>
      <c r="S341" s="405">
        <v>2.15</v>
      </c>
    </row>
    <row r="342" spans="2:19" ht="24.6" x14ac:dyDescent="0.3">
      <c r="B342" s="399">
        <v>1478</v>
      </c>
      <c r="C342" s="400" t="s">
        <v>824</v>
      </c>
      <c r="D342" s="400" t="s">
        <v>2381</v>
      </c>
      <c r="E342" s="400" t="s">
        <v>2558</v>
      </c>
      <c r="F342" s="401" t="s">
        <v>88</v>
      </c>
      <c r="G342" s="402" t="s">
        <v>2559</v>
      </c>
      <c r="H342" s="400"/>
      <c r="I342" s="400"/>
      <c r="J342" s="400" t="s">
        <v>3323</v>
      </c>
      <c r="K342" s="400"/>
      <c r="L342" s="403" t="s">
        <v>105</v>
      </c>
      <c r="M342" s="403" t="s">
        <v>2408</v>
      </c>
      <c r="N342" s="400"/>
      <c r="O342" s="403" t="s">
        <v>2400</v>
      </c>
      <c r="P342" s="404">
        <v>703.32399999999996</v>
      </c>
      <c r="Q342" s="404">
        <v>841.56399999999996</v>
      </c>
      <c r="R342" s="404">
        <v>703.32399999999996</v>
      </c>
      <c r="S342" s="405">
        <v>703.32399999999996</v>
      </c>
    </row>
    <row r="343" spans="2:19" x14ac:dyDescent="0.3">
      <c r="B343" s="399">
        <v>1572</v>
      </c>
      <c r="C343" s="400" t="s">
        <v>825</v>
      </c>
      <c r="D343" s="400" t="s">
        <v>2381</v>
      </c>
      <c r="E343" s="400" t="s">
        <v>2556</v>
      </c>
      <c r="F343" s="401" t="s">
        <v>80</v>
      </c>
      <c r="G343" s="402" t="s">
        <v>2566</v>
      </c>
      <c r="H343" s="400"/>
      <c r="I343" s="400"/>
      <c r="J343" s="400" t="s">
        <v>3324</v>
      </c>
      <c r="K343" s="400"/>
      <c r="L343" s="403" t="s">
        <v>105</v>
      </c>
      <c r="M343" s="403" t="s">
        <v>107</v>
      </c>
      <c r="N343" s="400"/>
      <c r="O343" s="403" t="s">
        <v>2400</v>
      </c>
      <c r="P343" s="404">
        <v>1.385</v>
      </c>
      <c r="Q343" s="404">
        <v>1.82</v>
      </c>
      <c r="R343" s="404">
        <v>1.385</v>
      </c>
      <c r="S343" s="405">
        <v>1.82</v>
      </c>
    </row>
    <row r="344" spans="2:19" ht="24.6" x14ac:dyDescent="0.3">
      <c r="B344" s="399">
        <v>1616</v>
      </c>
      <c r="C344" s="400" t="s">
        <v>827</v>
      </c>
      <c r="D344" s="400" t="s">
        <v>2381</v>
      </c>
      <c r="E344" s="400" t="s">
        <v>2558</v>
      </c>
      <c r="F344" s="401" t="s">
        <v>88</v>
      </c>
      <c r="G344" s="402" t="s">
        <v>2559</v>
      </c>
      <c r="H344" s="400"/>
      <c r="I344" s="400"/>
      <c r="J344" s="400" t="s">
        <v>3323</v>
      </c>
      <c r="K344" s="400"/>
      <c r="L344" s="403" t="s">
        <v>105</v>
      </c>
      <c r="M344" s="403" t="s">
        <v>2408</v>
      </c>
      <c r="N344" s="400"/>
      <c r="O344" s="403" t="s">
        <v>2400</v>
      </c>
      <c r="P344" s="404">
        <v>709.67600000000004</v>
      </c>
      <c r="Q344" s="404">
        <v>858.36599999999999</v>
      </c>
      <c r="R344" s="404">
        <v>709.67600000000004</v>
      </c>
      <c r="S344" s="405">
        <v>709.67600000000004</v>
      </c>
    </row>
    <row r="345" spans="2:19" ht="24.6" x14ac:dyDescent="0.3">
      <c r="B345" s="399">
        <v>1625</v>
      </c>
      <c r="C345" s="400" t="s">
        <v>1515</v>
      </c>
      <c r="D345" s="400" t="s">
        <v>2381</v>
      </c>
      <c r="E345" s="400" t="s">
        <v>2558</v>
      </c>
      <c r="F345" s="401" t="s">
        <v>88</v>
      </c>
      <c r="G345" s="402" t="s">
        <v>2559</v>
      </c>
      <c r="H345" s="400"/>
      <c r="I345" s="400"/>
      <c r="J345" s="400" t="s">
        <v>3322</v>
      </c>
      <c r="K345" s="400"/>
      <c r="L345" s="403" t="s">
        <v>83</v>
      </c>
      <c r="M345" s="403" t="s">
        <v>83</v>
      </c>
      <c r="N345" s="400"/>
      <c r="O345" s="403" t="s">
        <v>2400</v>
      </c>
      <c r="P345" s="404">
        <v>665.41700000000003</v>
      </c>
      <c r="Q345" s="404">
        <v>739.27200000000005</v>
      </c>
      <c r="R345" s="404">
        <v>626</v>
      </c>
      <c r="S345" s="405">
        <v>626</v>
      </c>
    </row>
    <row r="346" spans="2:19" ht="24.6" x14ac:dyDescent="0.3">
      <c r="B346" s="399">
        <v>1630</v>
      </c>
      <c r="C346" s="400" t="s">
        <v>828</v>
      </c>
      <c r="D346" s="400" t="s">
        <v>2381</v>
      </c>
      <c r="E346" s="400" t="s">
        <v>2558</v>
      </c>
      <c r="F346" s="401" t="s">
        <v>88</v>
      </c>
      <c r="G346" s="402" t="s">
        <v>2559</v>
      </c>
      <c r="H346" s="400"/>
      <c r="I346" s="400"/>
      <c r="J346" s="400" t="s">
        <v>3323</v>
      </c>
      <c r="K346" s="400"/>
      <c r="L346" s="403" t="s">
        <v>92</v>
      </c>
      <c r="M346" s="403" t="s">
        <v>92</v>
      </c>
      <c r="N346" s="400"/>
      <c r="O346" s="403" t="s">
        <v>2400</v>
      </c>
      <c r="P346" s="404">
        <v>551.66800000000001</v>
      </c>
      <c r="Q346" s="404">
        <v>585.87</v>
      </c>
      <c r="R346" s="404">
        <v>551.66800000000001</v>
      </c>
      <c r="S346" s="405">
        <v>570.99699999999996</v>
      </c>
    </row>
    <row r="347" spans="2:19" ht="24.6" x14ac:dyDescent="0.3">
      <c r="B347" s="399">
        <v>1649</v>
      </c>
      <c r="C347" s="400" t="s">
        <v>2282</v>
      </c>
      <c r="D347" s="400" t="s">
        <v>2381</v>
      </c>
      <c r="E347" s="400" t="s">
        <v>2558</v>
      </c>
      <c r="F347" s="401" t="s">
        <v>88</v>
      </c>
      <c r="G347" s="402" t="s">
        <v>2559</v>
      </c>
      <c r="H347" s="400"/>
      <c r="I347" s="400"/>
      <c r="J347" s="400" t="s">
        <v>3322</v>
      </c>
      <c r="K347" s="400"/>
      <c r="L347" s="403" t="s">
        <v>83</v>
      </c>
      <c r="M347" s="403" t="s">
        <v>83</v>
      </c>
      <c r="N347" s="400"/>
      <c r="O347" s="403" t="s">
        <v>2400</v>
      </c>
      <c r="P347" s="404">
        <v>559.5</v>
      </c>
      <c r="Q347" s="404">
        <v>599.23900000000003</v>
      </c>
      <c r="R347" s="404">
        <v>559.5</v>
      </c>
      <c r="S347" s="405">
        <v>559.5</v>
      </c>
    </row>
    <row r="348" spans="2:19" ht="24.6" x14ac:dyDescent="0.3">
      <c r="B348" s="399">
        <v>1656</v>
      </c>
      <c r="C348" s="400" t="s">
        <v>834</v>
      </c>
      <c r="D348" s="400" t="s">
        <v>2381</v>
      </c>
      <c r="E348" s="400" t="s">
        <v>2556</v>
      </c>
      <c r="F348" s="401" t="s">
        <v>591</v>
      </c>
      <c r="G348" s="402" t="s">
        <v>2573</v>
      </c>
      <c r="H348" s="400"/>
      <c r="I348" s="400"/>
      <c r="J348" s="400" t="s">
        <v>3323</v>
      </c>
      <c r="K348" s="400"/>
      <c r="L348" s="403" t="s">
        <v>105</v>
      </c>
      <c r="M348" s="403" t="s">
        <v>195</v>
      </c>
      <c r="N348" s="400"/>
      <c r="O348" s="403" t="s">
        <v>2400</v>
      </c>
      <c r="P348" s="404">
        <v>3.3000000000000002E-2</v>
      </c>
      <c r="Q348" s="404">
        <v>9.6000000000000002E-2</v>
      </c>
      <c r="R348" s="404">
        <v>3.3000000000000002E-2</v>
      </c>
      <c r="S348" s="405">
        <v>9.6000000000000002E-2</v>
      </c>
    </row>
    <row r="349" spans="2:19" ht="24.6" x14ac:dyDescent="0.3">
      <c r="B349" s="399">
        <v>1672</v>
      </c>
      <c r="C349" s="400" t="s">
        <v>836</v>
      </c>
      <c r="D349" s="400" t="s">
        <v>2381</v>
      </c>
      <c r="E349" s="400" t="s">
        <v>2558</v>
      </c>
      <c r="F349" s="401" t="s">
        <v>88</v>
      </c>
      <c r="G349" s="402" t="s">
        <v>2559</v>
      </c>
      <c r="H349" s="400"/>
      <c r="I349" s="400"/>
      <c r="J349" s="400" t="s">
        <v>3323</v>
      </c>
      <c r="K349" s="400"/>
      <c r="L349" s="403" t="s">
        <v>105</v>
      </c>
      <c r="M349" s="403" t="s">
        <v>2408</v>
      </c>
      <c r="N349" s="400"/>
      <c r="O349" s="403" t="s">
        <v>2400</v>
      </c>
      <c r="P349" s="404">
        <v>181.79900000000001</v>
      </c>
      <c r="Q349" s="404">
        <v>187.4</v>
      </c>
      <c r="R349" s="404">
        <v>161.83699999999999</v>
      </c>
      <c r="S349" s="405">
        <v>161.83699999999999</v>
      </c>
    </row>
    <row r="350" spans="2:19" ht="24.6" x14ac:dyDescent="0.3">
      <c r="B350" s="399">
        <v>1691</v>
      </c>
      <c r="C350" s="400" t="s">
        <v>1157</v>
      </c>
      <c r="D350" s="400" t="s">
        <v>2381</v>
      </c>
      <c r="E350" s="400" t="s">
        <v>2558</v>
      </c>
      <c r="F350" s="401" t="s">
        <v>88</v>
      </c>
      <c r="G350" s="402" t="s">
        <v>2559</v>
      </c>
      <c r="H350" s="400"/>
      <c r="I350" s="400"/>
      <c r="J350" s="400" t="s">
        <v>3323</v>
      </c>
      <c r="K350" s="400"/>
      <c r="L350" s="403" t="s">
        <v>105</v>
      </c>
      <c r="M350" s="403" t="s">
        <v>195</v>
      </c>
      <c r="N350" s="400"/>
      <c r="O350" s="403" t="s">
        <v>2400</v>
      </c>
      <c r="P350" s="404">
        <v>723.62400000000002</v>
      </c>
      <c r="Q350" s="404">
        <v>838.11099999999999</v>
      </c>
      <c r="R350" s="404">
        <v>616</v>
      </c>
      <c r="S350" s="405">
        <v>616</v>
      </c>
    </row>
    <row r="351" spans="2:19" x14ac:dyDescent="0.3">
      <c r="B351" s="399">
        <v>1693</v>
      </c>
      <c r="C351" s="400" t="s">
        <v>837</v>
      </c>
      <c r="D351" s="400" t="s">
        <v>2381</v>
      </c>
      <c r="E351" s="400" t="s">
        <v>2558</v>
      </c>
      <c r="F351" s="401" t="s">
        <v>121</v>
      </c>
      <c r="G351" s="402" t="s">
        <v>2559</v>
      </c>
      <c r="H351" s="400"/>
      <c r="I351" s="400"/>
      <c r="J351" s="400" t="s">
        <v>3324</v>
      </c>
      <c r="K351" s="400"/>
      <c r="L351" s="403" t="s">
        <v>105</v>
      </c>
      <c r="M351" s="403" t="s">
        <v>107</v>
      </c>
      <c r="N351" s="400"/>
      <c r="O351" s="403" t="s">
        <v>2400</v>
      </c>
      <c r="P351" s="404">
        <v>38.646000000000001</v>
      </c>
      <c r="Q351" s="404">
        <v>48</v>
      </c>
      <c r="R351" s="404">
        <v>38.646000000000001</v>
      </c>
      <c r="S351" s="405">
        <v>38.646000000000001</v>
      </c>
    </row>
    <row r="352" spans="2:19" x14ac:dyDescent="0.3">
      <c r="B352" s="399">
        <v>1694</v>
      </c>
      <c r="C352" s="400" t="s">
        <v>838</v>
      </c>
      <c r="D352" s="400" t="s">
        <v>2381</v>
      </c>
      <c r="E352" s="400" t="s">
        <v>2558</v>
      </c>
      <c r="F352" s="401" t="s">
        <v>121</v>
      </c>
      <c r="G352" s="402" t="s">
        <v>2559</v>
      </c>
      <c r="H352" s="400"/>
      <c r="I352" s="400"/>
      <c r="J352" s="400" t="s">
        <v>3324</v>
      </c>
      <c r="K352" s="400"/>
      <c r="L352" s="403" t="s">
        <v>105</v>
      </c>
      <c r="M352" s="403" t="s">
        <v>107</v>
      </c>
      <c r="N352" s="400"/>
      <c r="O352" s="403" t="s">
        <v>2400</v>
      </c>
      <c r="P352" s="404">
        <v>39</v>
      </c>
      <c r="Q352" s="404">
        <v>48</v>
      </c>
      <c r="R352" s="404">
        <v>39</v>
      </c>
      <c r="S352" s="405">
        <v>39</v>
      </c>
    </row>
    <row r="353" spans="2:19" x14ac:dyDescent="0.3">
      <c r="B353" s="399">
        <v>2278</v>
      </c>
      <c r="C353" s="400" t="s">
        <v>840</v>
      </c>
      <c r="D353" s="400" t="s">
        <v>2381</v>
      </c>
      <c r="E353" s="400" t="s">
        <v>2556</v>
      </c>
      <c r="F353" s="401" t="s">
        <v>110</v>
      </c>
      <c r="G353" s="402" t="s">
        <v>2560</v>
      </c>
      <c r="H353" s="400"/>
      <c r="I353" s="400"/>
      <c r="J353" s="400" t="s">
        <v>2494</v>
      </c>
      <c r="K353" s="400"/>
      <c r="L353" s="403" t="s">
        <v>117</v>
      </c>
      <c r="M353" s="403" t="s">
        <v>117</v>
      </c>
      <c r="N353" s="400"/>
      <c r="O353" s="403" t="s">
        <v>2400</v>
      </c>
      <c r="P353" s="404">
        <v>0.104</v>
      </c>
      <c r="Q353" s="404">
        <v>0.70699999999999996</v>
      </c>
      <c r="R353" s="404">
        <v>0.104</v>
      </c>
      <c r="S353" s="405">
        <v>0.70699999999999996</v>
      </c>
    </row>
    <row r="354" spans="2:19" x14ac:dyDescent="0.3">
      <c r="B354" s="399">
        <v>2279</v>
      </c>
      <c r="C354" s="400" t="s">
        <v>842</v>
      </c>
      <c r="D354" s="400" t="s">
        <v>2381</v>
      </c>
      <c r="E354" s="400" t="s">
        <v>2556</v>
      </c>
      <c r="F354" s="401" t="s">
        <v>110</v>
      </c>
      <c r="G354" s="402" t="s">
        <v>2560</v>
      </c>
      <c r="H354" s="400"/>
      <c r="I354" s="400"/>
      <c r="J354" s="400" t="s">
        <v>2494</v>
      </c>
      <c r="K354" s="400"/>
      <c r="L354" s="403" t="s">
        <v>117</v>
      </c>
      <c r="M354" s="403" t="s">
        <v>117</v>
      </c>
      <c r="N354" s="400"/>
      <c r="O354" s="403" t="s">
        <v>2400</v>
      </c>
      <c r="P354" s="404">
        <v>9.9000000000000005E-2</v>
      </c>
      <c r="Q354" s="404">
        <v>0.60199999999999998</v>
      </c>
      <c r="R354" s="404">
        <v>9.9000000000000005E-2</v>
      </c>
      <c r="S354" s="405">
        <v>0.60199999999999998</v>
      </c>
    </row>
    <row r="355" spans="2:19" x14ac:dyDescent="0.3">
      <c r="B355" s="399">
        <v>2280</v>
      </c>
      <c r="C355" s="400" t="s">
        <v>844</v>
      </c>
      <c r="D355" s="400" t="s">
        <v>2381</v>
      </c>
      <c r="E355" s="400" t="s">
        <v>2556</v>
      </c>
      <c r="F355" s="401" t="s">
        <v>110</v>
      </c>
      <c r="G355" s="402" t="s">
        <v>2560</v>
      </c>
      <c r="H355" s="400"/>
      <c r="I355" s="400"/>
      <c r="J355" s="400" t="s">
        <v>2494</v>
      </c>
      <c r="K355" s="400"/>
      <c r="L355" s="403" t="s">
        <v>117</v>
      </c>
      <c r="M355" s="403" t="s">
        <v>117</v>
      </c>
      <c r="N355" s="400"/>
      <c r="O355" s="403" t="s">
        <v>2400</v>
      </c>
      <c r="P355" s="404">
        <v>0.42099999999999999</v>
      </c>
      <c r="Q355" s="404">
        <v>1.4510000000000001</v>
      </c>
      <c r="R355" s="404">
        <v>0.42099999999999999</v>
      </c>
      <c r="S355" s="405">
        <v>1.4510000000000001</v>
      </c>
    </row>
    <row r="356" spans="2:19" x14ac:dyDescent="0.3">
      <c r="B356" s="399">
        <v>2281</v>
      </c>
      <c r="C356" s="400" t="s">
        <v>846</v>
      </c>
      <c r="D356" s="400" t="s">
        <v>2381</v>
      </c>
      <c r="E356" s="400" t="s">
        <v>2556</v>
      </c>
      <c r="F356" s="401" t="s">
        <v>110</v>
      </c>
      <c r="G356" s="402" t="s">
        <v>2560</v>
      </c>
      <c r="H356" s="400"/>
      <c r="I356" s="400"/>
      <c r="J356" s="400" t="s">
        <v>2494</v>
      </c>
      <c r="K356" s="400"/>
      <c r="L356" s="403" t="s">
        <v>117</v>
      </c>
      <c r="M356" s="403" t="s">
        <v>117</v>
      </c>
      <c r="N356" s="400"/>
      <c r="O356" s="403" t="s">
        <v>2400</v>
      </c>
      <c r="P356" s="404">
        <v>6.4000000000000001E-2</v>
      </c>
      <c r="Q356" s="404">
        <v>0.40400000000000003</v>
      </c>
      <c r="R356" s="404">
        <v>6.4000000000000001E-2</v>
      </c>
      <c r="S356" s="405">
        <v>0.40400000000000003</v>
      </c>
    </row>
    <row r="357" spans="2:19" x14ac:dyDescent="0.3">
      <c r="B357" s="399">
        <v>2282</v>
      </c>
      <c r="C357" s="400" t="s">
        <v>848</v>
      </c>
      <c r="D357" s="400" t="s">
        <v>2381</v>
      </c>
      <c r="E357" s="400" t="s">
        <v>2556</v>
      </c>
      <c r="F357" s="401" t="s">
        <v>110</v>
      </c>
      <c r="G357" s="402" t="s">
        <v>2560</v>
      </c>
      <c r="H357" s="400"/>
      <c r="I357" s="400"/>
      <c r="J357" s="400" t="s">
        <v>2494</v>
      </c>
      <c r="K357" s="400"/>
      <c r="L357" s="403" t="s">
        <v>117</v>
      </c>
      <c r="M357" s="403" t="s">
        <v>117</v>
      </c>
      <c r="N357" s="400"/>
      <c r="O357" s="403" t="s">
        <v>2400</v>
      </c>
      <c r="P357" s="404">
        <v>0</v>
      </c>
      <c r="Q357" s="404">
        <v>0.252</v>
      </c>
      <c r="R357" s="404">
        <v>0</v>
      </c>
      <c r="S357" s="405">
        <v>0.252</v>
      </c>
    </row>
    <row r="358" spans="2:19" x14ac:dyDescent="0.3">
      <c r="B358" s="399">
        <v>2283</v>
      </c>
      <c r="C358" s="400" t="s">
        <v>850</v>
      </c>
      <c r="D358" s="400" t="s">
        <v>2381</v>
      </c>
      <c r="E358" s="400" t="s">
        <v>2556</v>
      </c>
      <c r="F358" s="401" t="s">
        <v>110</v>
      </c>
      <c r="G358" s="402" t="s">
        <v>2560</v>
      </c>
      <c r="H358" s="400"/>
      <c r="I358" s="400"/>
      <c r="J358" s="400" t="s">
        <v>2494</v>
      </c>
      <c r="K358" s="400"/>
      <c r="L358" s="403" t="s">
        <v>117</v>
      </c>
      <c r="M358" s="403" t="s">
        <v>117</v>
      </c>
      <c r="N358" s="400"/>
      <c r="O358" s="403" t="s">
        <v>2400</v>
      </c>
      <c r="P358" s="404">
        <v>7.2999999999999995E-2</v>
      </c>
      <c r="Q358" s="404">
        <v>0.13900000000000001</v>
      </c>
      <c r="R358" s="404">
        <v>0</v>
      </c>
      <c r="S358" s="405">
        <v>0</v>
      </c>
    </row>
    <row r="359" spans="2:19" x14ac:dyDescent="0.3">
      <c r="B359" s="399">
        <v>2284</v>
      </c>
      <c r="C359" s="400" t="s">
        <v>851</v>
      </c>
      <c r="D359" s="400" t="s">
        <v>2381</v>
      </c>
      <c r="E359" s="400" t="s">
        <v>2556</v>
      </c>
      <c r="F359" s="401" t="s">
        <v>110</v>
      </c>
      <c r="G359" s="402" t="s">
        <v>2560</v>
      </c>
      <c r="H359" s="400"/>
      <c r="I359" s="400"/>
      <c r="J359" s="400" t="s">
        <v>2494</v>
      </c>
      <c r="K359" s="400"/>
      <c r="L359" s="403" t="s">
        <v>117</v>
      </c>
      <c r="M359" s="403" t="s">
        <v>117</v>
      </c>
      <c r="N359" s="400"/>
      <c r="O359" s="403" t="s">
        <v>2400</v>
      </c>
      <c r="P359" s="404">
        <v>0.153</v>
      </c>
      <c r="Q359" s="404">
        <v>0.93200000000000005</v>
      </c>
      <c r="R359" s="404">
        <v>0.153</v>
      </c>
      <c r="S359" s="405">
        <v>0.93200000000000005</v>
      </c>
    </row>
    <row r="360" spans="2:19" x14ac:dyDescent="0.3">
      <c r="B360" s="399">
        <v>2285</v>
      </c>
      <c r="C360" s="400" t="s">
        <v>852</v>
      </c>
      <c r="D360" s="400" t="s">
        <v>2381</v>
      </c>
      <c r="E360" s="400" t="s">
        <v>2556</v>
      </c>
      <c r="F360" s="401" t="s">
        <v>110</v>
      </c>
      <c r="G360" s="402" t="s">
        <v>2560</v>
      </c>
      <c r="H360" s="400"/>
      <c r="I360" s="400"/>
      <c r="J360" s="400" t="s">
        <v>2494</v>
      </c>
      <c r="K360" s="400"/>
      <c r="L360" s="403" t="s">
        <v>117</v>
      </c>
      <c r="M360" s="403" t="s">
        <v>117</v>
      </c>
      <c r="N360" s="400"/>
      <c r="O360" s="403" t="s">
        <v>2400</v>
      </c>
      <c r="P360" s="404">
        <v>2.5999999999999999E-2</v>
      </c>
      <c r="Q360" s="404">
        <v>0.28499999999999998</v>
      </c>
      <c r="R360" s="404">
        <v>0</v>
      </c>
      <c r="S360" s="405">
        <v>0</v>
      </c>
    </row>
    <row r="361" spans="2:19" x14ac:dyDescent="0.3">
      <c r="B361" s="399">
        <v>2286</v>
      </c>
      <c r="C361" s="400" t="s">
        <v>853</v>
      </c>
      <c r="D361" s="400" t="s">
        <v>2381</v>
      </c>
      <c r="E361" s="400" t="s">
        <v>2556</v>
      </c>
      <c r="F361" s="401" t="s">
        <v>110</v>
      </c>
      <c r="G361" s="402" t="s">
        <v>2560</v>
      </c>
      <c r="H361" s="400"/>
      <c r="I361" s="400"/>
      <c r="J361" s="400" t="s">
        <v>2494</v>
      </c>
      <c r="K361" s="400"/>
      <c r="L361" s="403" t="s">
        <v>117</v>
      </c>
      <c r="M361" s="403" t="s">
        <v>117</v>
      </c>
      <c r="N361" s="400"/>
      <c r="O361" s="403" t="s">
        <v>2400</v>
      </c>
      <c r="P361" s="404">
        <v>0</v>
      </c>
      <c r="Q361" s="404">
        <v>0.20699999999999999</v>
      </c>
      <c r="R361" s="404">
        <v>0</v>
      </c>
      <c r="S361" s="405">
        <v>0.20699999999999999</v>
      </c>
    </row>
    <row r="362" spans="2:19" x14ac:dyDescent="0.3">
      <c r="B362" s="399">
        <v>2287</v>
      </c>
      <c r="C362" s="400" t="s">
        <v>855</v>
      </c>
      <c r="D362" s="400" t="s">
        <v>2381</v>
      </c>
      <c r="E362" s="400" t="s">
        <v>2556</v>
      </c>
      <c r="F362" s="401" t="s">
        <v>110</v>
      </c>
      <c r="G362" s="402" t="s">
        <v>2560</v>
      </c>
      <c r="H362" s="400"/>
      <c r="I362" s="400"/>
      <c r="J362" s="400" t="s">
        <v>2494</v>
      </c>
      <c r="K362" s="400"/>
      <c r="L362" s="403" t="s">
        <v>117</v>
      </c>
      <c r="M362" s="403" t="s">
        <v>117</v>
      </c>
      <c r="N362" s="400"/>
      <c r="O362" s="403" t="s">
        <v>2400</v>
      </c>
      <c r="P362" s="404">
        <v>3.1E-2</v>
      </c>
      <c r="Q362" s="404">
        <v>0.374</v>
      </c>
      <c r="R362" s="404">
        <v>0</v>
      </c>
      <c r="S362" s="405">
        <v>0</v>
      </c>
    </row>
    <row r="363" spans="2:19" x14ac:dyDescent="0.3">
      <c r="B363" s="399">
        <v>2288</v>
      </c>
      <c r="C363" s="400" t="s">
        <v>857</v>
      </c>
      <c r="D363" s="400" t="s">
        <v>2381</v>
      </c>
      <c r="E363" s="400" t="s">
        <v>2556</v>
      </c>
      <c r="F363" s="401" t="s">
        <v>110</v>
      </c>
      <c r="G363" s="402" t="s">
        <v>2560</v>
      </c>
      <c r="H363" s="400"/>
      <c r="I363" s="400"/>
      <c r="J363" s="400" t="s">
        <v>2494</v>
      </c>
      <c r="K363" s="400"/>
      <c r="L363" s="403" t="s">
        <v>117</v>
      </c>
      <c r="M363" s="403" t="s">
        <v>117</v>
      </c>
      <c r="N363" s="400"/>
      <c r="O363" s="403" t="s">
        <v>2400</v>
      </c>
      <c r="P363" s="404">
        <v>0</v>
      </c>
      <c r="Q363" s="404">
        <v>2.9000000000000001E-2</v>
      </c>
      <c r="R363" s="404">
        <v>0</v>
      </c>
      <c r="S363" s="405">
        <v>2.9000000000000001E-2</v>
      </c>
    </row>
    <row r="364" spans="2:19" x14ac:dyDescent="0.3">
      <c r="B364" s="399">
        <v>2290</v>
      </c>
      <c r="C364" s="400" t="s">
        <v>858</v>
      </c>
      <c r="D364" s="400" t="s">
        <v>2381</v>
      </c>
      <c r="E364" s="400" t="s">
        <v>2556</v>
      </c>
      <c r="F364" s="401" t="s">
        <v>110</v>
      </c>
      <c r="G364" s="402" t="s">
        <v>2560</v>
      </c>
      <c r="H364" s="400"/>
      <c r="I364" s="400"/>
      <c r="J364" s="400" t="s">
        <v>2494</v>
      </c>
      <c r="K364" s="400"/>
      <c r="L364" s="403" t="s">
        <v>117</v>
      </c>
      <c r="M364" s="403" t="s">
        <v>117</v>
      </c>
      <c r="N364" s="400"/>
      <c r="O364" s="403" t="s">
        <v>2400</v>
      </c>
      <c r="P364" s="404">
        <v>0.128</v>
      </c>
      <c r="Q364" s="404">
        <v>0.629</v>
      </c>
      <c r="R364" s="404">
        <v>0.128</v>
      </c>
      <c r="S364" s="405">
        <v>0.629</v>
      </c>
    </row>
    <row r="365" spans="2:19" x14ac:dyDescent="0.3">
      <c r="B365" s="399">
        <v>2292</v>
      </c>
      <c r="C365" s="400" t="s">
        <v>860</v>
      </c>
      <c r="D365" s="400" t="s">
        <v>2381</v>
      </c>
      <c r="E365" s="400" t="s">
        <v>2556</v>
      </c>
      <c r="F365" s="401" t="s">
        <v>110</v>
      </c>
      <c r="G365" s="402" t="s">
        <v>2560</v>
      </c>
      <c r="H365" s="400"/>
      <c r="I365" s="400"/>
      <c r="J365" s="400" t="s">
        <v>2494</v>
      </c>
      <c r="K365" s="400"/>
      <c r="L365" s="403" t="s">
        <v>117</v>
      </c>
      <c r="M365" s="403" t="s">
        <v>117</v>
      </c>
      <c r="N365" s="400"/>
      <c r="O365" s="403" t="s">
        <v>2400</v>
      </c>
      <c r="P365" s="404">
        <v>1.2999999999999999E-2</v>
      </c>
      <c r="Q365" s="404">
        <v>0.68600000000000005</v>
      </c>
      <c r="R365" s="404">
        <v>0</v>
      </c>
      <c r="S365" s="405">
        <v>0</v>
      </c>
    </row>
    <row r="366" spans="2:19" x14ac:dyDescent="0.3">
      <c r="B366" s="399">
        <v>2425</v>
      </c>
      <c r="C366" s="400" t="s">
        <v>861</v>
      </c>
      <c r="D366" s="400" t="s">
        <v>2381</v>
      </c>
      <c r="E366" s="400" t="s">
        <v>2556</v>
      </c>
      <c r="F366" s="401" t="s">
        <v>143</v>
      </c>
      <c r="G366" s="402" t="s">
        <v>2566</v>
      </c>
      <c r="H366" s="400"/>
      <c r="I366" s="400"/>
      <c r="J366" s="400" t="s">
        <v>3324</v>
      </c>
      <c r="K366" s="400"/>
      <c r="L366" s="403" t="s">
        <v>105</v>
      </c>
      <c r="M366" s="403" t="s">
        <v>107</v>
      </c>
      <c r="N366" s="400"/>
      <c r="O366" s="403" t="s">
        <v>2400</v>
      </c>
      <c r="P366" s="404">
        <v>5.0549999999999997</v>
      </c>
      <c r="Q366" s="404">
        <v>5.407</v>
      </c>
      <c r="R366" s="404">
        <v>0</v>
      </c>
      <c r="S366" s="405">
        <v>0</v>
      </c>
    </row>
    <row r="367" spans="2:19" x14ac:dyDescent="0.3">
      <c r="B367" s="399">
        <v>2426</v>
      </c>
      <c r="C367" s="400" t="s">
        <v>2576</v>
      </c>
      <c r="D367" s="400" t="s">
        <v>2381</v>
      </c>
      <c r="E367" s="400" t="s">
        <v>2556</v>
      </c>
      <c r="F367" s="401" t="s">
        <v>110</v>
      </c>
      <c r="G367" s="402" t="s">
        <v>2560</v>
      </c>
      <c r="H367" s="400"/>
      <c r="I367" s="400"/>
      <c r="J367" s="400" t="s">
        <v>2494</v>
      </c>
      <c r="K367" s="400"/>
      <c r="L367" s="403" t="s">
        <v>117</v>
      </c>
      <c r="M367" s="403" t="s">
        <v>117</v>
      </c>
      <c r="N367" s="400"/>
      <c r="O367" s="403" t="s">
        <v>2400</v>
      </c>
      <c r="P367" s="404">
        <v>5.851</v>
      </c>
      <c r="Q367" s="404">
        <v>8.6140000000000008</v>
      </c>
      <c r="R367" s="404">
        <v>5.851</v>
      </c>
      <c r="S367" s="405">
        <v>8.6140000000000008</v>
      </c>
    </row>
    <row r="368" spans="2:19" ht="24.6" x14ac:dyDescent="0.3">
      <c r="B368" s="399">
        <v>2431</v>
      </c>
      <c r="C368" s="400" t="s">
        <v>866</v>
      </c>
      <c r="D368" s="400" t="s">
        <v>2381</v>
      </c>
      <c r="E368" s="400" t="s">
        <v>2556</v>
      </c>
      <c r="F368" s="401" t="s">
        <v>110</v>
      </c>
      <c r="G368" s="402" t="s">
        <v>2560</v>
      </c>
      <c r="H368" s="400"/>
      <c r="I368" s="400"/>
      <c r="J368" s="400" t="s">
        <v>3322</v>
      </c>
      <c r="K368" s="400"/>
      <c r="L368" s="403" t="s">
        <v>123</v>
      </c>
      <c r="M368" s="403" t="s">
        <v>123</v>
      </c>
      <c r="N368" s="400"/>
      <c r="O368" s="403" t="s">
        <v>2400</v>
      </c>
      <c r="P368" s="404">
        <v>2.4319999999999999</v>
      </c>
      <c r="Q368" s="404">
        <v>3.8210000000000002</v>
      </c>
      <c r="R368" s="404">
        <v>2.4319999999999999</v>
      </c>
      <c r="S368" s="405">
        <v>3.8210000000000002</v>
      </c>
    </row>
    <row r="369" spans="2:19" ht="24.6" x14ac:dyDescent="0.3">
      <c r="B369" s="399">
        <v>2432</v>
      </c>
      <c r="C369" s="400" t="s">
        <v>869</v>
      </c>
      <c r="D369" s="400" t="s">
        <v>2381</v>
      </c>
      <c r="E369" s="400" t="s">
        <v>2556</v>
      </c>
      <c r="F369" s="401" t="s">
        <v>110</v>
      </c>
      <c r="G369" s="402" t="s">
        <v>2560</v>
      </c>
      <c r="H369" s="400"/>
      <c r="I369" s="400"/>
      <c r="J369" s="400" t="s">
        <v>3322</v>
      </c>
      <c r="K369" s="400"/>
      <c r="L369" s="403" t="s">
        <v>123</v>
      </c>
      <c r="M369" s="403" t="s">
        <v>123</v>
      </c>
      <c r="N369" s="400"/>
      <c r="O369" s="403" t="s">
        <v>2400</v>
      </c>
      <c r="P369" s="404">
        <v>0.82899999999999996</v>
      </c>
      <c r="Q369" s="404">
        <v>1.8149999999999999</v>
      </c>
      <c r="R369" s="404">
        <v>0.82899999999999996</v>
      </c>
      <c r="S369" s="405">
        <v>1.8149999999999999</v>
      </c>
    </row>
    <row r="370" spans="2:19" ht="24.6" x14ac:dyDescent="0.3">
      <c r="B370" s="399">
        <v>2433</v>
      </c>
      <c r="C370" s="400" t="s">
        <v>871</v>
      </c>
      <c r="D370" s="400" t="s">
        <v>2381</v>
      </c>
      <c r="E370" s="400" t="s">
        <v>2556</v>
      </c>
      <c r="F370" s="401" t="s">
        <v>143</v>
      </c>
      <c r="G370" s="402" t="s">
        <v>2564</v>
      </c>
      <c r="H370" s="400"/>
      <c r="I370" s="400"/>
      <c r="J370" s="400" t="s">
        <v>3322</v>
      </c>
      <c r="K370" s="400"/>
      <c r="L370" s="403" t="s">
        <v>123</v>
      </c>
      <c r="M370" s="403" t="s">
        <v>123</v>
      </c>
      <c r="N370" s="400"/>
      <c r="O370" s="403" t="s">
        <v>2400</v>
      </c>
      <c r="P370" s="404">
        <v>19</v>
      </c>
      <c r="Q370" s="404">
        <v>19</v>
      </c>
      <c r="R370" s="404">
        <v>19</v>
      </c>
      <c r="S370" s="405">
        <v>19</v>
      </c>
    </row>
    <row r="371" spans="2:19" ht="24.6" x14ac:dyDescent="0.3">
      <c r="B371" s="399">
        <v>2462</v>
      </c>
      <c r="C371" s="400" t="s">
        <v>876</v>
      </c>
      <c r="D371" s="400" t="s">
        <v>2381</v>
      </c>
      <c r="E371" s="400" t="s">
        <v>2556</v>
      </c>
      <c r="F371" s="401" t="s">
        <v>80</v>
      </c>
      <c r="G371" s="402" t="s">
        <v>2574</v>
      </c>
      <c r="H371" s="400"/>
      <c r="I371" s="400"/>
      <c r="J371" s="400" t="s">
        <v>3323</v>
      </c>
      <c r="K371" s="400"/>
      <c r="L371" s="403" t="s">
        <v>105</v>
      </c>
      <c r="M371" s="403" t="s">
        <v>195</v>
      </c>
      <c r="N371" s="400"/>
      <c r="O371" s="403" t="s">
        <v>2400</v>
      </c>
      <c r="P371" s="404">
        <v>1.734</v>
      </c>
      <c r="Q371" s="404">
        <v>1.9339999999999999</v>
      </c>
      <c r="R371" s="404">
        <v>1.734</v>
      </c>
      <c r="S371" s="405">
        <v>1.9339999999999999</v>
      </c>
    </row>
    <row r="372" spans="2:19" ht="24.6" x14ac:dyDescent="0.3">
      <c r="B372" s="399">
        <v>2466</v>
      </c>
      <c r="C372" s="400" t="s">
        <v>877</v>
      </c>
      <c r="D372" s="400" t="s">
        <v>2381</v>
      </c>
      <c r="E372" s="400" t="s">
        <v>2558</v>
      </c>
      <c r="F372" s="401" t="s">
        <v>80</v>
      </c>
      <c r="G372" s="402" t="s">
        <v>2562</v>
      </c>
      <c r="H372" s="400"/>
      <c r="I372" s="400"/>
      <c r="J372" s="400" t="s">
        <v>3324</v>
      </c>
      <c r="K372" s="400"/>
      <c r="L372" s="403" t="s">
        <v>105</v>
      </c>
      <c r="M372" s="403" t="s">
        <v>107</v>
      </c>
      <c r="N372" s="400"/>
      <c r="O372" s="403" t="s">
        <v>2400</v>
      </c>
      <c r="P372" s="404">
        <v>2.7</v>
      </c>
      <c r="Q372" s="404">
        <v>2.8</v>
      </c>
      <c r="R372" s="404">
        <v>2.7</v>
      </c>
      <c r="S372" s="405">
        <v>2.7</v>
      </c>
    </row>
    <row r="373" spans="2:19" ht="24.6" x14ac:dyDescent="0.3">
      <c r="B373" s="399">
        <v>2467</v>
      </c>
      <c r="C373" s="400" t="s">
        <v>880</v>
      </c>
      <c r="D373" s="400" t="s">
        <v>2381</v>
      </c>
      <c r="E373" s="400" t="s">
        <v>2558</v>
      </c>
      <c r="F373" s="401" t="s">
        <v>80</v>
      </c>
      <c r="G373" s="402" t="s">
        <v>2562</v>
      </c>
      <c r="H373" s="400"/>
      <c r="I373" s="400"/>
      <c r="J373" s="400" t="s">
        <v>3324</v>
      </c>
      <c r="K373" s="400"/>
      <c r="L373" s="403" t="s">
        <v>105</v>
      </c>
      <c r="M373" s="403" t="s">
        <v>107</v>
      </c>
      <c r="N373" s="400"/>
      <c r="O373" s="403" t="s">
        <v>2400</v>
      </c>
      <c r="P373" s="404">
        <v>3.4</v>
      </c>
      <c r="Q373" s="404">
        <v>3.4</v>
      </c>
      <c r="R373" s="404">
        <v>3.4</v>
      </c>
      <c r="S373" s="405">
        <v>3.4</v>
      </c>
    </row>
    <row r="374" spans="2:19" ht="24.6" x14ac:dyDescent="0.3">
      <c r="B374" s="399">
        <v>2468</v>
      </c>
      <c r="C374" s="400" t="s">
        <v>881</v>
      </c>
      <c r="D374" s="400" t="s">
        <v>2381</v>
      </c>
      <c r="E374" s="400" t="s">
        <v>2558</v>
      </c>
      <c r="F374" s="401" t="s">
        <v>80</v>
      </c>
      <c r="G374" s="402" t="s">
        <v>2562</v>
      </c>
      <c r="H374" s="400"/>
      <c r="I374" s="400"/>
      <c r="J374" s="400" t="s">
        <v>3324</v>
      </c>
      <c r="K374" s="400"/>
      <c r="L374" s="403" t="s">
        <v>105</v>
      </c>
      <c r="M374" s="403" t="s">
        <v>107</v>
      </c>
      <c r="N374" s="400"/>
      <c r="O374" s="403" t="s">
        <v>2400</v>
      </c>
      <c r="P374" s="404">
        <v>1.9</v>
      </c>
      <c r="Q374" s="404">
        <v>2.1</v>
      </c>
      <c r="R374" s="404">
        <v>1.9</v>
      </c>
      <c r="S374" s="405">
        <v>1.9</v>
      </c>
    </row>
    <row r="375" spans="2:19" ht="24.6" x14ac:dyDescent="0.3">
      <c r="B375" s="399">
        <v>2469</v>
      </c>
      <c r="C375" s="400" t="s">
        <v>882</v>
      </c>
      <c r="D375" s="400" t="s">
        <v>2381</v>
      </c>
      <c r="E375" s="400" t="s">
        <v>2558</v>
      </c>
      <c r="F375" s="401" t="s">
        <v>80</v>
      </c>
      <c r="G375" s="402" t="s">
        <v>2562</v>
      </c>
      <c r="H375" s="400"/>
      <c r="I375" s="400"/>
      <c r="J375" s="400" t="s">
        <v>3324</v>
      </c>
      <c r="K375" s="400"/>
      <c r="L375" s="403" t="s">
        <v>105</v>
      </c>
      <c r="M375" s="403" t="s">
        <v>107</v>
      </c>
      <c r="N375" s="400"/>
      <c r="O375" s="403" t="s">
        <v>2400</v>
      </c>
      <c r="P375" s="404">
        <v>1.9</v>
      </c>
      <c r="Q375" s="404">
        <v>2.1</v>
      </c>
      <c r="R375" s="404">
        <v>1.9</v>
      </c>
      <c r="S375" s="405">
        <v>1.9</v>
      </c>
    </row>
    <row r="376" spans="2:19" ht="24.6" x14ac:dyDescent="0.3">
      <c r="B376" s="399">
        <v>2470</v>
      </c>
      <c r="C376" s="400" t="s">
        <v>883</v>
      </c>
      <c r="D376" s="400" t="s">
        <v>2381</v>
      </c>
      <c r="E376" s="400" t="s">
        <v>2558</v>
      </c>
      <c r="F376" s="401" t="s">
        <v>80</v>
      </c>
      <c r="G376" s="402" t="s">
        <v>2562</v>
      </c>
      <c r="H376" s="400"/>
      <c r="I376" s="400"/>
      <c r="J376" s="400" t="s">
        <v>3324</v>
      </c>
      <c r="K376" s="400"/>
      <c r="L376" s="403" t="s">
        <v>105</v>
      </c>
      <c r="M376" s="403" t="s">
        <v>107</v>
      </c>
      <c r="N376" s="400"/>
      <c r="O376" s="403" t="s">
        <v>2400</v>
      </c>
      <c r="P376" s="404">
        <v>4.9989999999999997</v>
      </c>
      <c r="Q376" s="404">
        <v>4.9989999999999997</v>
      </c>
      <c r="R376" s="404">
        <v>4.9989999999999997</v>
      </c>
      <c r="S376" s="405">
        <v>4.9989999999999997</v>
      </c>
    </row>
    <row r="377" spans="2:19" x14ac:dyDescent="0.3">
      <c r="B377" s="399">
        <v>9100</v>
      </c>
      <c r="C377" s="400" t="s">
        <v>2397</v>
      </c>
      <c r="D377" s="400" t="s">
        <v>2398</v>
      </c>
      <c r="E377" s="400"/>
      <c r="F377" s="401"/>
      <c r="G377" s="402" t="s">
        <v>3325</v>
      </c>
      <c r="H377" s="400" t="s">
        <v>3326</v>
      </c>
      <c r="I377" s="400" t="s">
        <v>2399</v>
      </c>
      <c r="J377" s="400" t="s">
        <v>3324</v>
      </c>
      <c r="K377" s="400"/>
      <c r="L377" s="403" t="s">
        <v>101</v>
      </c>
      <c r="M377" s="403" t="s">
        <v>101</v>
      </c>
      <c r="N377" s="400"/>
      <c r="O377" s="403" t="s">
        <v>2400</v>
      </c>
      <c r="P377" s="404">
        <v>15.583</v>
      </c>
      <c r="Q377" s="404">
        <v>3.9049999999999998</v>
      </c>
      <c r="R377" s="404">
        <v>3.9049999999999998</v>
      </c>
      <c r="S377" s="405">
        <v>3.9049999999999998</v>
      </c>
    </row>
    <row r="378" spans="2:19" ht="24.6" x14ac:dyDescent="0.3">
      <c r="B378" s="399">
        <v>9105</v>
      </c>
      <c r="C378" s="400" t="s">
        <v>2401</v>
      </c>
      <c r="D378" s="400" t="s">
        <v>2398</v>
      </c>
      <c r="E378" s="400"/>
      <c r="F378" s="401"/>
      <c r="G378" s="402" t="s">
        <v>3325</v>
      </c>
      <c r="H378" s="400" t="s">
        <v>3326</v>
      </c>
      <c r="I378" s="400" t="s">
        <v>2399</v>
      </c>
      <c r="J378" s="400" t="s">
        <v>3322</v>
      </c>
      <c r="K378" s="400"/>
      <c r="L378" s="403" t="s">
        <v>83</v>
      </c>
      <c r="M378" s="403" t="s">
        <v>83</v>
      </c>
      <c r="N378" s="400"/>
      <c r="O378" s="403" t="s">
        <v>2400</v>
      </c>
      <c r="P378" s="404">
        <v>0.74399999999999999</v>
      </c>
      <c r="Q378" s="404">
        <v>0.20599999999999999</v>
      </c>
      <c r="R378" s="404">
        <v>0.20599999999999999</v>
      </c>
      <c r="S378" s="405">
        <v>0.20599999999999999</v>
      </c>
    </row>
    <row r="379" spans="2:19" ht="24.6" x14ac:dyDescent="0.3">
      <c r="B379" s="399">
        <v>9114</v>
      </c>
      <c r="C379" s="400" t="s">
        <v>2402</v>
      </c>
      <c r="D379" s="400" t="s">
        <v>2398</v>
      </c>
      <c r="E379" s="400"/>
      <c r="F379" s="401"/>
      <c r="G379" s="402" t="s">
        <v>3325</v>
      </c>
      <c r="H379" s="400" t="s">
        <v>3326</v>
      </c>
      <c r="I379" s="400" t="s">
        <v>2399</v>
      </c>
      <c r="J379" s="400" t="s">
        <v>3322</v>
      </c>
      <c r="K379" s="400"/>
      <c r="L379" s="403" t="s">
        <v>83</v>
      </c>
      <c r="M379" s="403" t="s">
        <v>83</v>
      </c>
      <c r="N379" s="400"/>
      <c r="O379" s="403" t="s">
        <v>2400</v>
      </c>
      <c r="P379" s="404">
        <v>0.629</v>
      </c>
      <c r="Q379" s="404">
        <v>0.63300000000000001</v>
      </c>
      <c r="R379" s="404">
        <v>0.629</v>
      </c>
      <c r="S379" s="405">
        <v>0.629</v>
      </c>
    </row>
    <row r="380" spans="2:19" x14ac:dyDescent="0.3">
      <c r="B380" s="399">
        <v>9115</v>
      </c>
      <c r="C380" s="400" t="s">
        <v>2403</v>
      </c>
      <c r="D380" s="400" t="s">
        <v>2398</v>
      </c>
      <c r="E380" s="400"/>
      <c r="F380" s="401"/>
      <c r="G380" s="402" t="s">
        <v>3325</v>
      </c>
      <c r="H380" s="400" t="s">
        <v>3326</v>
      </c>
      <c r="I380" s="400" t="s">
        <v>2399</v>
      </c>
      <c r="J380" s="400" t="s">
        <v>3324</v>
      </c>
      <c r="K380" s="400"/>
      <c r="L380" s="403" t="s">
        <v>101</v>
      </c>
      <c r="M380" s="403" t="s">
        <v>101</v>
      </c>
      <c r="N380" s="400"/>
      <c r="O380" s="403" t="s">
        <v>2400</v>
      </c>
      <c r="P380" s="404">
        <v>0.29299999999999998</v>
      </c>
      <c r="Q380" s="404">
        <v>0.29299999999999998</v>
      </c>
      <c r="R380" s="404">
        <v>0.29299999999999998</v>
      </c>
      <c r="S380" s="405">
        <v>0.29299999999999998</v>
      </c>
    </row>
    <row r="381" spans="2:19" ht="24.6" x14ac:dyDescent="0.3">
      <c r="B381" s="399">
        <v>9116</v>
      </c>
      <c r="C381" s="400" t="s">
        <v>2404</v>
      </c>
      <c r="D381" s="400" t="s">
        <v>2398</v>
      </c>
      <c r="E381" s="400"/>
      <c r="F381" s="401"/>
      <c r="G381" s="402" t="s">
        <v>3325</v>
      </c>
      <c r="H381" s="400" t="s">
        <v>3326</v>
      </c>
      <c r="I381" s="400" t="s">
        <v>2399</v>
      </c>
      <c r="J381" s="400" t="s">
        <v>3323</v>
      </c>
      <c r="K381" s="400"/>
      <c r="L381" s="403" t="s">
        <v>92</v>
      </c>
      <c r="M381" s="403" t="s">
        <v>92</v>
      </c>
      <c r="N381" s="400"/>
      <c r="O381" s="403" t="s">
        <v>2400</v>
      </c>
      <c r="P381" s="404">
        <v>1</v>
      </c>
      <c r="Q381" s="404">
        <v>2.9079999999999999</v>
      </c>
      <c r="R381" s="404">
        <v>1</v>
      </c>
      <c r="S381" s="405">
        <v>1</v>
      </c>
    </row>
    <row r="382" spans="2:19" ht="24.6" x14ac:dyDescent="0.3">
      <c r="B382" s="399">
        <v>9120</v>
      </c>
      <c r="C382" s="400" t="s">
        <v>2405</v>
      </c>
      <c r="D382" s="400" t="s">
        <v>2398</v>
      </c>
      <c r="E382" s="400"/>
      <c r="F382" s="401"/>
      <c r="G382" s="402" t="s">
        <v>3325</v>
      </c>
      <c r="H382" s="400" t="s">
        <v>3326</v>
      </c>
      <c r="I382" s="400" t="s">
        <v>2399</v>
      </c>
      <c r="J382" s="400" t="s">
        <v>3323</v>
      </c>
      <c r="K382" s="400"/>
      <c r="L382" s="403" t="s">
        <v>105</v>
      </c>
      <c r="M382" s="403" t="s">
        <v>195</v>
      </c>
      <c r="N382" s="400"/>
      <c r="O382" s="403" t="s">
        <v>2400</v>
      </c>
      <c r="P382" s="404">
        <v>1.8</v>
      </c>
      <c r="Q382" s="404">
        <v>2.758</v>
      </c>
      <c r="R382" s="404">
        <v>1.8</v>
      </c>
      <c r="S382" s="405">
        <v>1.8</v>
      </c>
    </row>
    <row r="383" spans="2:19" x14ac:dyDescent="0.3">
      <c r="B383" s="399">
        <v>9121</v>
      </c>
      <c r="C383" s="400" t="s">
        <v>2406</v>
      </c>
      <c r="D383" s="400" t="s">
        <v>2398</v>
      </c>
      <c r="E383" s="400"/>
      <c r="F383" s="401"/>
      <c r="G383" s="402" t="s">
        <v>3325</v>
      </c>
      <c r="H383" s="400" t="s">
        <v>3326</v>
      </c>
      <c r="I383" s="400" t="s">
        <v>2399</v>
      </c>
      <c r="J383" s="400" t="s">
        <v>3324</v>
      </c>
      <c r="K383" s="400"/>
      <c r="L383" s="403" t="s">
        <v>105</v>
      </c>
      <c r="M383" s="403" t="s">
        <v>107</v>
      </c>
      <c r="N383" s="400"/>
      <c r="O383" s="403" t="s">
        <v>2400</v>
      </c>
      <c r="P383" s="404">
        <v>1.163</v>
      </c>
      <c r="Q383" s="404">
        <v>2.5030000000000001</v>
      </c>
      <c r="R383" s="404">
        <v>1.163</v>
      </c>
      <c r="S383" s="405">
        <v>1.163</v>
      </c>
    </row>
    <row r="384" spans="2:19" ht="24.6" x14ac:dyDescent="0.3">
      <c r="B384" s="399">
        <v>9122</v>
      </c>
      <c r="C384" s="400" t="s">
        <v>2407</v>
      </c>
      <c r="D384" s="400" t="s">
        <v>2398</v>
      </c>
      <c r="E384" s="400"/>
      <c r="F384" s="401"/>
      <c r="G384" s="402" t="s">
        <v>3325</v>
      </c>
      <c r="H384" s="400" t="s">
        <v>3326</v>
      </c>
      <c r="I384" s="400" t="s">
        <v>2399</v>
      </c>
      <c r="J384" s="400" t="s">
        <v>3323</v>
      </c>
      <c r="K384" s="400"/>
      <c r="L384" s="403" t="s">
        <v>105</v>
      </c>
      <c r="M384" s="403" t="s">
        <v>2408</v>
      </c>
      <c r="N384" s="400"/>
      <c r="O384" s="403" t="s">
        <v>2400</v>
      </c>
      <c r="P384" s="404">
        <v>1.528</v>
      </c>
      <c r="Q384" s="404">
        <v>2.16</v>
      </c>
      <c r="R384" s="407">
        <v>1.528</v>
      </c>
      <c r="S384" s="408">
        <v>1.528</v>
      </c>
    </row>
    <row r="385" spans="2:19" ht="24.6" x14ac:dyDescent="0.3">
      <c r="B385" s="399">
        <v>9123</v>
      </c>
      <c r="C385" s="400" t="s">
        <v>2409</v>
      </c>
      <c r="D385" s="400" t="s">
        <v>2398</v>
      </c>
      <c r="E385" s="400"/>
      <c r="F385" s="401"/>
      <c r="G385" s="402" t="s">
        <v>3325</v>
      </c>
      <c r="H385" s="400" t="s">
        <v>3326</v>
      </c>
      <c r="I385" s="400" t="s">
        <v>2399</v>
      </c>
      <c r="J385" s="400" t="s">
        <v>3323</v>
      </c>
      <c r="K385" s="400"/>
      <c r="L385" s="403" t="s">
        <v>105</v>
      </c>
      <c r="M385" s="403" t="s">
        <v>195</v>
      </c>
      <c r="N385" s="400"/>
      <c r="O385" s="403" t="s">
        <v>2400</v>
      </c>
      <c r="P385" s="404">
        <v>0.56999999999999995</v>
      </c>
      <c r="Q385" s="404">
        <v>0.90700000000000003</v>
      </c>
      <c r="R385" s="404">
        <v>0.56999999999999995</v>
      </c>
      <c r="S385" s="405">
        <v>0.56999999999999995</v>
      </c>
    </row>
    <row r="386" spans="2:19" x14ac:dyDescent="0.3">
      <c r="B386" s="399">
        <v>9129</v>
      </c>
      <c r="C386" s="400" t="s">
        <v>2410</v>
      </c>
      <c r="D386" s="400" t="s">
        <v>2398</v>
      </c>
      <c r="E386" s="400"/>
      <c r="F386" s="401"/>
      <c r="G386" s="402" t="s">
        <v>3325</v>
      </c>
      <c r="H386" s="400" t="s">
        <v>3326</v>
      </c>
      <c r="I386" s="400" t="s">
        <v>2399</v>
      </c>
      <c r="J386" s="400" t="s">
        <v>3324</v>
      </c>
      <c r="K386" s="400"/>
      <c r="L386" s="403" t="s">
        <v>105</v>
      </c>
      <c r="M386" s="403" t="s">
        <v>107</v>
      </c>
      <c r="N386" s="400"/>
      <c r="O386" s="403" t="s">
        <v>2400</v>
      </c>
      <c r="P386" s="404">
        <v>1.62</v>
      </c>
      <c r="Q386" s="404">
        <v>1.62</v>
      </c>
      <c r="R386" s="404">
        <v>1.62</v>
      </c>
      <c r="S386" s="405">
        <v>1.62</v>
      </c>
    </row>
    <row r="387" spans="2:19" ht="24.6" x14ac:dyDescent="0.3">
      <c r="B387" s="399">
        <v>10106</v>
      </c>
      <c r="C387" s="400" t="s">
        <v>2414</v>
      </c>
      <c r="D387" s="400" t="s">
        <v>2398</v>
      </c>
      <c r="E387" s="400"/>
      <c r="F387" s="401"/>
      <c r="G387" s="402" t="s">
        <v>3325</v>
      </c>
      <c r="H387" s="400" t="s">
        <v>2411</v>
      </c>
      <c r="I387" s="400" t="s">
        <v>2412</v>
      </c>
      <c r="J387" s="400" t="s">
        <v>3322</v>
      </c>
      <c r="K387" s="400"/>
      <c r="L387" s="403" t="s">
        <v>123</v>
      </c>
      <c r="M387" s="403" t="s">
        <v>123</v>
      </c>
      <c r="N387" s="400" t="s">
        <v>2415</v>
      </c>
      <c r="O387" s="403" t="s">
        <v>2400</v>
      </c>
      <c r="P387" s="404">
        <v>5.0759999999999996</v>
      </c>
      <c r="Q387" s="404">
        <v>5.492</v>
      </c>
      <c r="R387" s="404">
        <v>5.0759999999999996</v>
      </c>
      <c r="S387" s="405">
        <v>5.0759999999999996</v>
      </c>
    </row>
    <row r="388" spans="2:19" x14ac:dyDescent="0.3">
      <c r="B388" s="399">
        <v>10361</v>
      </c>
      <c r="C388" s="400" t="s">
        <v>2416</v>
      </c>
      <c r="D388" s="400" t="s">
        <v>2398</v>
      </c>
      <c r="E388" s="400"/>
      <c r="F388" s="401"/>
      <c r="G388" s="402" t="s">
        <v>3325</v>
      </c>
      <c r="H388" s="400" t="s">
        <v>2411</v>
      </c>
      <c r="I388" s="400" t="s">
        <v>2412</v>
      </c>
      <c r="J388" s="400" t="s">
        <v>2494</v>
      </c>
      <c r="K388" s="400"/>
      <c r="L388" s="403" t="s">
        <v>117</v>
      </c>
      <c r="M388" s="403" t="s">
        <v>117</v>
      </c>
      <c r="N388" s="400" t="s">
        <v>2417</v>
      </c>
      <c r="O388" s="403" t="s">
        <v>2400</v>
      </c>
      <c r="P388" s="404">
        <v>13.5</v>
      </c>
      <c r="Q388" s="404">
        <v>9.3960000000000008</v>
      </c>
      <c r="R388" s="404">
        <v>9.3960000000000008</v>
      </c>
      <c r="S388" s="405">
        <v>9.3960000000000008</v>
      </c>
    </row>
    <row r="389" spans="2:19" ht="24.6" x14ac:dyDescent="0.3">
      <c r="B389" s="399">
        <v>10401</v>
      </c>
      <c r="C389" s="400" t="s">
        <v>886</v>
      </c>
      <c r="D389" s="400" t="s">
        <v>2381</v>
      </c>
      <c r="E389" s="400" t="s">
        <v>2556</v>
      </c>
      <c r="F389" s="401" t="s">
        <v>110</v>
      </c>
      <c r="G389" s="402" t="s">
        <v>2560</v>
      </c>
      <c r="H389" s="400"/>
      <c r="I389" s="400"/>
      <c r="J389" s="400" t="s">
        <v>3322</v>
      </c>
      <c r="K389" s="400"/>
      <c r="L389" s="403" t="s">
        <v>83</v>
      </c>
      <c r="M389" s="403" t="s">
        <v>83</v>
      </c>
      <c r="N389" s="400"/>
      <c r="O389" s="403" t="s">
        <v>2400</v>
      </c>
      <c r="P389" s="404">
        <v>1.4E-2</v>
      </c>
      <c r="Q389" s="404">
        <v>6.5000000000000002E-2</v>
      </c>
      <c r="R389" s="404">
        <v>1.4E-2</v>
      </c>
      <c r="S389" s="405">
        <v>6.5000000000000002E-2</v>
      </c>
    </row>
    <row r="390" spans="2:19" ht="24.6" x14ac:dyDescent="0.3">
      <c r="B390" s="399">
        <v>10403</v>
      </c>
      <c r="C390" s="400" t="s">
        <v>887</v>
      </c>
      <c r="D390" s="400" t="s">
        <v>2381</v>
      </c>
      <c r="E390" s="400" t="s">
        <v>2556</v>
      </c>
      <c r="F390" s="401" t="s">
        <v>110</v>
      </c>
      <c r="G390" s="402" t="s">
        <v>2560</v>
      </c>
      <c r="H390" s="400"/>
      <c r="I390" s="400"/>
      <c r="J390" s="400" t="s">
        <v>3322</v>
      </c>
      <c r="K390" s="400"/>
      <c r="L390" s="403" t="s">
        <v>83</v>
      </c>
      <c r="M390" s="403" t="s">
        <v>83</v>
      </c>
      <c r="N390" s="400"/>
      <c r="O390" s="403" t="s">
        <v>2400</v>
      </c>
      <c r="P390" s="404">
        <v>5.0000000000000001E-3</v>
      </c>
      <c r="Q390" s="404">
        <v>2.9000000000000001E-2</v>
      </c>
      <c r="R390" s="404">
        <v>5.0000000000000001E-3</v>
      </c>
      <c r="S390" s="405">
        <v>2.9000000000000001E-2</v>
      </c>
    </row>
    <row r="391" spans="2:19" ht="24.6" x14ac:dyDescent="0.3">
      <c r="B391" s="399">
        <v>10406</v>
      </c>
      <c r="C391" s="400" t="s">
        <v>888</v>
      </c>
      <c r="D391" s="400" t="s">
        <v>2381</v>
      </c>
      <c r="E391" s="400" t="s">
        <v>2556</v>
      </c>
      <c r="F391" s="401" t="s">
        <v>110</v>
      </c>
      <c r="G391" s="402" t="s">
        <v>2560</v>
      </c>
      <c r="H391" s="400"/>
      <c r="I391" s="400"/>
      <c r="J391" s="400" t="s">
        <v>3322</v>
      </c>
      <c r="K391" s="400"/>
      <c r="L391" s="403" t="s">
        <v>83</v>
      </c>
      <c r="M391" s="403" t="s">
        <v>83</v>
      </c>
      <c r="N391" s="400"/>
      <c r="O391" s="403" t="s">
        <v>2400</v>
      </c>
      <c r="P391" s="404">
        <v>3.3000000000000002E-2</v>
      </c>
      <c r="Q391" s="404">
        <v>7.6999999999999999E-2</v>
      </c>
      <c r="R391" s="404">
        <v>3.3000000000000002E-2</v>
      </c>
      <c r="S391" s="405">
        <v>7.6999999999999999E-2</v>
      </c>
    </row>
    <row r="392" spans="2:19" ht="24.6" x14ac:dyDescent="0.3">
      <c r="B392" s="399">
        <v>10409</v>
      </c>
      <c r="C392" s="400" t="s">
        <v>889</v>
      </c>
      <c r="D392" s="400" t="s">
        <v>2381</v>
      </c>
      <c r="E392" s="400" t="s">
        <v>2556</v>
      </c>
      <c r="F392" s="401" t="s">
        <v>110</v>
      </c>
      <c r="G392" s="402" t="s">
        <v>2560</v>
      </c>
      <c r="H392" s="400"/>
      <c r="I392" s="400"/>
      <c r="J392" s="400" t="s">
        <v>3322</v>
      </c>
      <c r="K392" s="400"/>
      <c r="L392" s="403" t="s">
        <v>83</v>
      </c>
      <c r="M392" s="403" t="s">
        <v>83</v>
      </c>
      <c r="N392" s="400"/>
      <c r="O392" s="403" t="s">
        <v>2400</v>
      </c>
      <c r="P392" s="404">
        <v>0.10199999999999999</v>
      </c>
      <c r="Q392" s="404">
        <v>0.23200000000000001</v>
      </c>
      <c r="R392" s="404">
        <v>0.10199999999999999</v>
      </c>
      <c r="S392" s="405">
        <v>0.23200000000000001</v>
      </c>
    </row>
    <row r="393" spans="2:19" ht="24.6" x14ac:dyDescent="0.3">
      <c r="B393" s="399">
        <v>10424</v>
      </c>
      <c r="C393" s="400" t="s">
        <v>2577</v>
      </c>
      <c r="D393" s="400" t="s">
        <v>2381</v>
      </c>
      <c r="E393" s="400" t="s">
        <v>2556</v>
      </c>
      <c r="F393" s="401" t="s">
        <v>110</v>
      </c>
      <c r="G393" s="402" t="s">
        <v>2560</v>
      </c>
      <c r="H393" s="400"/>
      <c r="I393" s="400"/>
      <c r="J393" s="400" t="s">
        <v>3322</v>
      </c>
      <c r="K393" s="400"/>
      <c r="L393" s="403" t="s">
        <v>83</v>
      </c>
      <c r="M393" s="403" t="s">
        <v>83</v>
      </c>
      <c r="N393" s="400"/>
      <c r="O393" s="403" t="s">
        <v>2400</v>
      </c>
      <c r="P393" s="404">
        <v>5.3639999999999999</v>
      </c>
      <c r="Q393" s="404">
        <v>10.664</v>
      </c>
      <c r="R393" s="404">
        <v>5.3639999999999999</v>
      </c>
      <c r="S393" s="405">
        <v>10.664</v>
      </c>
    </row>
    <row r="394" spans="2:19" ht="24.6" x14ac:dyDescent="0.3">
      <c r="B394" s="399">
        <v>10615</v>
      </c>
      <c r="C394" s="400" t="s">
        <v>892</v>
      </c>
      <c r="D394" s="400" t="s">
        <v>2381</v>
      </c>
      <c r="E394" s="400" t="s">
        <v>2556</v>
      </c>
      <c r="F394" s="401" t="s">
        <v>80</v>
      </c>
      <c r="G394" s="402" t="s">
        <v>2574</v>
      </c>
      <c r="H394" s="400"/>
      <c r="I394" s="400"/>
      <c r="J394" s="400" t="s">
        <v>3322</v>
      </c>
      <c r="K394" s="400"/>
      <c r="L394" s="403" t="s">
        <v>123</v>
      </c>
      <c r="M394" s="403" t="s">
        <v>123</v>
      </c>
      <c r="N394" s="400"/>
      <c r="O394" s="403" t="s">
        <v>2400</v>
      </c>
      <c r="P394" s="404">
        <v>0.27500000000000002</v>
      </c>
      <c r="Q394" s="404">
        <v>0.27500000000000002</v>
      </c>
      <c r="R394" s="404">
        <v>0.27500000000000002</v>
      </c>
      <c r="S394" s="405">
        <v>0.27500000000000002</v>
      </c>
    </row>
    <row r="395" spans="2:19" x14ac:dyDescent="0.3">
      <c r="B395" s="399">
        <v>10770</v>
      </c>
      <c r="C395" s="400" t="s">
        <v>893</v>
      </c>
      <c r="D395" s="400" t="s">
        <v>2381</v>
      </c>
      <c r="E395" s="400" t="s">
        <v>2556</v>
      </c>
      <c r="F395" s="401" t="s">
        <v>110</v>
      </c>
      <c r="G395" s="402" t="s">
        <v>2560</v>
      </c>
      <c r="H395" s="400"/>
      <c r="I395" s="400"/>
      <c r="J395" s="400" t="s">
        <v>3324</v>
      </c>
      <c r="K395" s="400"/>
      <c r="L395" s="403" t="s">
        <v>105</v>
      </c>
      <c r="M395" s="403" t="s">
        <v>107</v>
      </c>
      <c r="N395" s="400"/>
      <c r="O395" s="403" t="s">
        <v>2400</v>
      </c>
      <c r="P395" s="404">
        <v>0.309</v>
      </c>
      <c r="Q395" s="404">
        <v>0.81899999999999995</v>
      </c>
      <c r="R395" s="404">
        <v>0.309</v>
      </c>
      <c r="S395" s="405">
        <v>0.81899999999999995</v>
      </c>
    </row>
    <row r="396" spans="2:19" ht="24.6" x14ac:dyDescent="0.3">
      <c r="B396" s="399">
        <v>10801</v>
      </c>
      <c r="C396" s="400" t="s">
        <v>894</v>
      </c>
      <c r="D396" s="400" t="s">
        <v>2381</v>
      </c>
      <c r="E396" s="400" t="s">
        <v>2556</v>
      </c>
      <c r="F396" s="401" t="s">
        <v>80</v>
      </c>
      <c r="G396" s="402" t="s">
        <v>2557</v>
      </c>
      <c r="H396" s="400"/>
      <c r="I396" s="400"/>
      <c r="J396" s="400" t="s">
        <v>3322</v>
      </c>
      <c r="K396" s="400"/>
      <c r="L396" s="403" t="s">
        <v>123</v>
      </c>
      <c r="M396" s="403" t="s">
        <v>123</v>
      </c>
      <c r="N396" s="400"/>
      <c r="O396" s="403" t="s">
        <v>2400</v>
      </c>
      <c r="P396" s="404">
        <v>3.5209999999999999</v>
      </c>
      <c r="Q396" s="404">
        <v>3.6829999999999998</v>
      </c>
      <c r="R396" s="404">
        <v>3.5209999999999999</v>
      </c>
      <c r="S396" s="405">
        <v>3.6829999999999998</v>
      </c>
    </row>
    <row r="397" spans="2:19" ht="24.6" x14ac:dyDescent="0.3">
      <c r="B397" s="399">
        <v>11052</v>
      </c>
      <c r="C397" s="400" t="s">
        <v>903</v>
      </c>
      <c r="D397" s="400" t="s">
        <v>2381</v>
      </c>
      <c r="E397" s="400" t="s">
        <v>2556</v>
      </c>
      <c r="F397" s="401" t="s">
        <v>80</v>
      </c>
      <c r="G397" s="402" t="s">
        <v>2557</v>
      </c>
      <c r="H397" s="400"/>
      <c r="I397" s="400"/>
      <c r="J397" s="400" t="s">
        <v>3323</v>
      </c>
      <c r="K397" s="400"/>
      <c r="L397" s="403" t="s">
        <v>105</v>
      </c>
      <c r="M397" s="403" t="s">
        <v>195</v>
      </c>
      <c r="N397" s="400"/>
      <c r="O397" s="403" t="s">
        <v>2400</v>
      </c>
      <c r="P397" s="404">
        <v>2.1989999999999998</v>
      </c>
      <c r="Q397" s="404">
        <v>2.355</v>
      </c>
      <c r="R397" s="404">
        <v>2.1989999999999998</v>
      </c>
      <c r="S397" s="405">
        <v>2.355</v>
      </c>
    </row>
    <row r="398" spans="2:19" ht="24.6" x14ac:dyDescent="0.3">
      <c r="B398" s="399">
        <v>11126</v>
      </c>
      <c r="C398" s="400" t="s">
        <v>905</v>
      </c>
      <c r="D398" s="400" t="s">
        <v>2381</v>
      </c>
      <c r="E398" s="400" t="s">
        <v>2556</v>
      </c>
      <c r="F398" s="401" t="s">
        <v>110</v>
      </c>
      <c r="G398" s="402" t="s">
        <v>2560</v>
      </c>
      <c r="H398" s="400"/>
      <c r="I398" s="400"/>
      <c r="J398" s="400" t="s">
        <v>3322</v>
      </c>
      <c r="K398" s="400"/>
      <c r="L398" s="403" t="s">
        <v>123</v>
      </c>
      <c r="M398" s="403" t="s">
        <v>123</v>
      </c>
      <c r="N398" s="400"/>
      <c r="O398" s="403" t="s">
        <v>2400</v>
      </c>
      <c r="P398" s="404">
        <v>0.55600000000000005</v>
      </c>
      <c r="Q398" s="404">
        <v>1.4710000000000001</v>
      </c>
      <c r="R398" s="404">
        <v>0.55600000000000005</v>
      </c>
      <c r="S398" s="405">
        <v>1.4710000000000001</v>
      </c>
    </row>
    <row r="399" spans="2:19" ht="24.6" x14ac:dyDescent="0.3">
      <c r="B399" s="399">
        <v>11408</v>
      </c>
      <c r="C399" s="400" t="s">
        <v>906</v>
      </c>
      <c r="D399" s="400" t="s">
        <v>2381</v>
      </c>
      <c r="E399" s="400" t="s">
        <v>2556</v>
      </c>
      <c r="F399" s="401" t="s">
        <v>591</v>
      </c>
      <c r="G399" s="400" t="s">
        <v>2573</v>
      </c>
      <c r="H399" s="400"/>
      <c r="I399" s="400"/>
      <c r="J399" s="400" t="s">
        <v>3323</v>
      </c>
      <c r="K399" s="400"/>
      <c r="L399" s="403" t="s">
        <v>105</v>
      </c>
      <c r="M399" s="403" t="s">
        <v>195</v>
      </c>
      <c r="N399" s="400"/>
      <c r="O399" s="403" t="s">
        <v>2400</v>
      </c>
      <c r="P399" s="404">
        <v>5.8000000000000003E-2</v>
      </c>
      <c r="Q399" s="404">
        <v>0.254</v>
      </c>
      <c r="R399" s="404">
        <v>5.8000000000000003E-2</v>
      </c>
      <c r="S399" s="405">
        <v>0.254</v>
      </c>
    </row>
    <row r="400" spans="2:19" x14ac:dyDescent="0.3">
      <c r="B400" s="399">
        <v>11424</v>
      </c>
      <c r="C400" s="400" t="s">
        <v>908</v>
      </c>
      <c r="D400" s="400" t="s">
        <v>2381</v>
      </c>
      <c r="E400" s="400" t="s">
        <v>2556</v>
      </c>
      <c r="F400" s="401" t="s">
        <v>110</v>
      </c>
      <c r="G400" s="402" t="s">
        <v>2560</v>
      </c>
      <c r="H400" s="400"/>
      <c r="I400" s="400"/>
      <c r="J400" s="400" t="s">
        <v>2494</v>
      </c>
      <c r="K400" s="400"/>
      <c r="L400" s="403" t="s">
        <v>117</v>
      </c>
      <c r="M400" s="403" t="s">
        <v>117</v>
      </c>
      <c r="N400" s="400"/>
      <c r="O400" s="403" t="s">
        <v>2400</v>
      </c>
      <c r="P400" s="404">
        <v>25.359000000000002</v>
      </c>
      <c r="Q400" s="404">
        <v>32.079000000000001</v>
      </c>
      <c r="R400" s="404">
        <v>25.359000000000002</v>
      </c>
      <c r="S400" s="405">
        <v>32.079000000000001</v>
      </c>
    </row>
    <row r="401" spans="2:19" ht="24.6" x14ac:dyDescent="0.3">
      <c r="B401" s="399">
        <v>11842</v>
      </c>
      <c r="C401" s="400" t="s">
        <v>911</v>
      </c>
      <c r="D401" s="400" t="s">
        <v>2381</v>
      </c>
      <c r="E401" s="400" t="s">
        <v>2558</v>
      </c>
      <c r="F401" s="401" t="s">
        <v>121</v>
      </c>
      <c r="G401" s="402" t="s">
        <v>2562</v>
      </c>
      <c r="H401" s="400"/>
      <c r="I401" s="400"/>
      <c r="J401" s="400" t="s">
        <v>3324</v>
      </c>
      <c r="K401" s="400"/>
      <c r="L401" s="403" t="s">
        <v>101</v>
      </c>
      <c r="M401" s="403" t="s">
        <v>101</v>
      </c>
      <c r="N401" s="400"/>
      <c r="O401" s="403" t="s">
        <v>2400</v>
      </c>
      <c r="P401" s="404">
        <v>70.016999999999996</v>
      </c>
      <c r="Q401" s="404">
        <v>71.557000000000002</v>
      </c>
      <c r="R401" s="404">
        <v>70.016999999999996</v>
      </c>
      <c r="S401" s="405">
        <v>70.016999999999996</v>
      </c>
    </row>
    <row r="402" spans="2:19" ht="24.6" x14ac:dyDescent="0.3">
      <c r="B402" s="399">
        <v>11925</v>
      </c>
      <c r="C402" s="400" t="s">
        <v>915</v>
      </c>
      <c r="D402" s="400" t="s">
        <v>2381</v>
      </c>
      <c r="E402" s="400" t="s">
        <v>2556</v>
      </c>
      <c r="F402" s="401" t="s">
        <v>900</v>
      </c>
      <c r="G402" s="402" t="s">
        <v>2578</v>
      </c>
      <c r="H402" s="400"/>
      <c r="I402" s="400"/>
      <c r="J402" s="400" t="s">
        <v>3323</v>
      </c>
      <c r="K402" s="400"/>
      <c r="L402" s="403" t="s">
        <v>105</v>
      </c>
      <c r="M402" s="403" t="s">
        <v>195</v>
      </c>
      <c r="N402" s="400"/>
      <c r="O402" s="403" t="s">
        <v>2400</v>
      </c>
      <c r="P402" s="404">
        <v>0.123</v>
      </c>
      <c r="Q402" s="404">
        <v>0</v>
      </c>
      <c r="R402" s="404">
        <v>0.123</v>
      </c>
      <c r="S402" s="405">
        <v>0</v>
      </c>
    </row>
    <row r="403" spans="2:19" ht="24.6" x14ac:dyDescent="0.3">
      <c r="B403" s="399">
        <v>12108</v>
      </c>
      <c r="C403" s="400" t="s">
        <v>916</v>
      </c>
      <c r="D403" s="400" t="s">
        <v>2381</v>
      </c>
      <c r="E403" s="400" t="s">
        <v>2558</v>
      </c>
      <c r="F403" s="401" t="s">
        <v>80</v>
      </c>
      <c r="G403" s="402" t="s">
        <v>2562</v>
      </c>
      <c r="H403" s="400"/>
      <c r="I403" s="400"/>
      <c r="J403" s="400" t="s">
        <v>2494</v>
      </c>
      <c r="K403" s="400"/>
      <c r="L403" s="403" t="s">
        <v>117</v>
      </c>
      <c r="M403" s="403" t="s">
        <v>117</v>
      </c>
      <c r="N403" s="400"/>
      <c r="O403" s="403" t="s">
        <v>2400</v>
      </c>
      <c r="P403" s="404">
        <v>1.54</v>
      </c>
      <c r="Q403" s="404">
        <v>1.5629999999999999</v>
      </c>
      <c r="R403" s="404">
        <v>1.54</v>
      </c>
      <c r="S403" s="405">
        <v>1.54</v>
      </c>
    </row>
    <row r="404" spans="2:19" ht="24.6" x14ac:dyDescent="0.3">
      <c r="B404" s="399">
        <v>12180</v>
      </c>
      <c r="C404" s="400" t="s">
        <v>917</v>
      </c>
      <c r="D404" s="400" t="s">
        <v>2381</v>
      </c>
      <c r="E404" s="400" t="s">
        <v>2556</v>
      </c>
      <c r="F404" s="401" t="s">
        <v>80</v>
      </c>
      <c r="G404" s="402" t="s">
        <v>2574</v>
      </c>
      <c r="H404" s="400"/>
      <c r="I404" s="400"/>
      <c r="J404" s="400" t="s">
        <v>3322</v>
      </c>
      <c r="K404" s="400"/>
      <c r="L404" s="403" t="s">
        <v>123</v>
      </c>
      <c r="M404" s="403" t="s">
        <v>123</v>
      </c>
      <c r="N404" s="400"/>
      <c r="O404" s="403" t="s">
        <v>2400</v>
      </c>
      <c r="P404" s="404">
        <v>0.26600000000000001</v>
      </c>
      <c r="Q404" s="404">
        <v>0.309</v>
      </c>
      <c r="R404" s="404">
        <v>0.26600000000000001</v>
      </c>
      <c r="S404" s="405">
        <v>0.309</v>
      </c>
    </row>
    <row r="405" spans="2:19" ht="24.6" x14ac:dyDescent="0.3">
      <c r="B405" s="399">
        <v>12274</v>
      </c>
      <c r="C405" s="400" t="s">
        <v>919</v>
      </c>
      <c r="D405" s="400" t="s">
        <v>2381</v>
      </c>
      <c r="E405" s="400" t="s">
        <v>2556</v>
      </c>
      <c r="F405" s="401" t="s">
        <v>80</v>
      </c>
      <c r="G405" s="402" t="s">
        <v>2574</v>
      </c>
      <c r="H405" s="400"/>
      <c r="I405" s="400"/>
      <c r="J405" s="400" t="s">
        <v>3322</v>
      </c>
      <c r="K405" s="400"/>
      <c r="L405" s="403" t="s">
        <v>123</v>
      </c>
      <c r="M405" s="403" t="s">
        <v>123</v>
      </c>
      <c r="N405" s="400"/>
      <c r="O405" s="403" t="s">
        <v>2400</v>
      </c>
      <c r="P405" s="404">
        <v>0.21099999999999999</v>
      </c>
      <c r="Q405" s="404">
        <v>0.219</v>
      </c>
      <c r="R405" s="404">
        <v>0.21099999999999999</v>
      </c>
      <c r="S405" s="405">
        <v>0.219</v>
      </c>
    </row>
    <row r="406" spans="2:19" ht="24.6" x14ac:dyDescent="0.3">
      <c r="B406" s="399">
        <v>12323</v>
      </c>
      <c r="C406" s="400" t="s">
        <v>920</v>
      </c>
      <c r="D406" s="400" t="s">
        <v>2381</v>
      </c>
      <c r="E406" s="400" t="s">
        <v>2556</v>
      </c>
      <c r="F406" s="401" t="s">
        <v>80</v>
      </c>
      <c r="G406" s="402" t="s">
        <v>2557</v>
      </c>
      <c r="H406" s="400"/>
      <c r="I406" s="400"/>
      <c r="J406" s="400" t="s">
        <v>3322</v>
      </c>
      <c r="K406" s="400"/>
      <c r="L406" s="403" t="s">
        <v>123</v>
      </c>
      <c r="M406" s="403" t="s">
        <v>123</v>
      </c>
      <c r="N406" s="400"/>
      <c r="O406" s="403" t="s">
        <v>2400</v>
      </c>
      <c r="P406" s="404">
        <v>2.625</v>
      </c>
      <c r="Q406" s="404">
        <v>2.6720000000000002</v>
      </c>
      <c r="R406" s="404">
        <v>2.625</v>
      </c>
      <c r="S406" s="405">
        <v>2.6720000000000002</v>
      </c>
    </row>
    <row r="407" spans="2:19" x14ac:dyDescent="0.3">
      <c r="B407" s="399">
        <v>12450</v>
      </c>
      <c r="C407" s="400" t="s">
        <v>2813</v>
      </c>
      <c r="D407" s="400" t="s">
        <v>2814</v>
      </c>
      <c r="E407" s="400"/>
      <c r="F407" s="401"/>
      <c r="G407" s="402" t="s">
        <v>3325</v>
      </c>
      <c r="H407" s="400"/>
      <c r="I407" s="400"/>
      <c r="J407" s="400" t="s">
        <v>3324</v>
      </c>
      <c r="K407" s="400" t="s">
        <v>2815</v>
      </c>
      <c r="L407" s="403"/>
      <c r="M407" s="403"/>
      <c r="N407" s="400"/>
      <c r="O407" s="403" t="s">
        <v>2400</v>
      </c>
      <c r="P407" s="404">
        <v>68.8</v>
      </c>
      <c r="Q407" s="404">
        <v>68.8</v>
      </c>
      <c r="R407" s="404">
        <v>68.3</v>
      </c>
      <c r="S407" s="405">
        <v>68.3</v>
      </c>
    </row>
    <row r="408" spans="2:19" x14ac:dyDescent="0.3">
      <c r="B408" s="399">
        <v>12451</v>
      </c>
      <c r="C408" s="400" t="s">
        <v>2816</v>
      </c>
      <c r="D408" s="400" t="s">
        <v>2814</v>
      </c>
      <c r="E408" s="400"/>
      <c r="F408" s="401"/>
      <c r="G408" s="402" t="s">
        <v>3325</v>
      </c>
      <c r="H408" s="400"/>
      <c r="I408" s="400"/>
      <c r="J408" s="400" t="s">
        <v>3324</v>
      </c>
      <c r="K408" s="400" t="s">
        <v>2815</v>
      </c>
      <c r="L408" s="403"/>
      <c r="M408" s="403"/>
      <c r="N408" s="400"/>
      <c r="O408" s="403" t="s">
        <v>2400</v>
      </c>
      <c r="P408" s="404">
        <v>14</v>
      </c>
      <c r="Q408" s="404">
        <v>14</v>
      </c>
      <c r="R408" s="404">
        <v>14</v>
      </c>
      <c r="S408" s="405">
        <v>14</v>
      </c>
    </row>
    <row r="409" spans="2:19" ht="24.6" x14ac:dyDescent="0.3">
      <c r="B409" s="399">
        <v>12500</v>
      </c>
      <c r="C409" s="400" t="s">
        <v>2579</v>
      </c>
      <c r="D409" s="400" t="s">
        <v>2381</v>
      </c>
      <c r="E409" s="400" t="s">
        <v>2558</v>
      </c>
      <c r="F409" s="401" t="s">
        <v>121</v>
      </c>
      <c r="G409" s="402" t="s">
        <v>2559</v>
      </c>
      <c r="H409" s="400"/>
      <c r="I409" s="400"/>
      <c r="J409" s="400" t="s">
        <v>3323</v>
      </c>
      <c r="K409" s="400"/>
      <c r="L409" s="403" t="s">
        <v>105</v>
      </c>
      <c r="M409" s="403" t="s">
        <v>195</v>
      </c>
      <c r="N409" s="400"/>
      <c r="O409" s="403" t="s">
        <v>2400</v>
      </c>
      <c r="P409" s="404">
        <v>105.2</v>
      </c>
      <c r="Q409" s="404">
        <v>114.8</v>
      </c>
      <c r="R409" s="404">
        <v>105.2</v>
      </c>
      <c r="S409" s="405">
        <v>105.2</v>
      </c>
    </row>
    <row r="410" spans="2:19" x14ac:dyDescent="0.3">
      <c r="B410" s="399">
        <v>12504</v>
      </c>
      <c r="C410" s="400" t="s">
        <v>2580</v>
      </c>
      <c r="D410" s="400" t="s">
        <v>2381</v>
      </c>
      <c r="E410" s="400" t="s">
        <v>2558</v>
      </c>
      <c r="F410" s="401" t="s">
        <v>121</v>
      </c>
      <c r="G410" s="402" t="s">
        <v>2563</v>
      </c>
      <c r="H410" s="400"/>
      <c r="I410" s="400"/>
      <c r="J410" s="400" t="s">
        <v>3324</v>
      </c>
      <c r="K410" s="400"/>
      <c r="L410" s="403" t="s">
        <v>101</v>
      </c>
      <c r="M410" s="403" t="s">
        <v>101</v>
      </c>
      <c r="N410" s="400"/>
      <c r="O410" s="403" t="s">
        <v>2400</v>
      </c>
      <c r="P410" s="404">
        <v>187.589</v>
      </c>
      <c r="Q410" s="404">
        <v>187.6</v>
      </c>
      <c r="R410" s="404">
        <v>187.589</v>
      </c>
      <c r="S410" s="405">
        <v>187.589</v>
      </c>
    </row>
    <row r="411" spans="2:19" x14ac:dyDescent="0.3">
      <c r="B411" s="399">
        <v>12505</v>
      </c>
      <c r="C411" s="400" t="s">
        <v>2581</v>
      </c>
      <c r="D411" s="400" t="s">
        <v>2381</v>
      </c>
      <c r="E411" s="400" t="s">
        <v>2558</v>
      </c>
      <c r="F411" s="401" t="s">
        <v>121</v>
      </c>
      <c r="G411" s="402" t="s">
        <v>2563</v>
      </c>
      <c r="H411" s="400"/>
      <c r="I411" s="400"/>
      <c r="J411" s="400" t="s">
        <v>3324</v>
      </c>
      <c r="K411" s="400"/>
      <c r="L411" s="403" t="s">
        <v>101</v>
      </c>
      <c r="M411" s="403" t="s">
        <v>101</v>
      </c>
      <c r="N411" s="400"/>
      <c r="O411" s="403" t="s">
        <v>2400</v>
      </c>
      <c r="P411" s="404">
        <v>187.6</v>
      </c>
      <c r="Q411" s="404">
        <v>187.6</v>
      </c>
      <c r="R411" s="404">
        <v>187.6</v>
      </c>
      <c r="S411" s="405">
        <v>187.6</v>
      </c>
    </row>
    <row r="412" spans="2:19" ht="24.6" x14ac:dyDescent="0.3">
      <c r="B412" s="399">
        <v>12509</v>
      </c>
      <c r="C412" s="400" t="s">
        <v>2582</v>
      </c>
      <c r="D412" s="400" t="s">
        <v>2381</v>
      </c>
      <c r="E412" s="400" t="s">
        <v>2558</v>
      </c>
      <c r="F412" s="401" t="s">
        <v>121</v>
      </c>
      <c r="G412" s="402" t="s">
        <v>2557</v>
      </c>
      <c r="H412" s="400"/>
      <c r="I412" s="400"/>
      <c r="J412" s="400" t="s">
        <v>3322</v>
      </c>
      <c r="K412" s="400"/>
      <c r="L412" s="403" t="s">
        <v>83</v>
      </c>
      <c r="M412" s="403" t="s">
        <v>83</v>
      </c>
      <c r="N412" s="400"/>
      <c r="O412" s="403" t="s">
        <v>2400</v>
      </c>
      <c r="P412" s="404">
        <v>2</v>
      </c>
      <c r="Q412" s="404">
        <v>2</v>
      </c>
      <c r="R412" s="404">
        <v>2</v>
      </c>
      <c r="S412" s="405">
        <v>2</v>
      </c>
    </row>
    <row r="413" spans="2:19" ht="24.6" x14ac:dyDescent="0.3">
      <c r="B413" s="399">
        <v>12510</v>
      </c>
      <c r="C413" s="400" t="s">
        <v>2583</v>
      </c>
      <c r="D413" s="400" t="s">
        <v>2381</v>
      </c>
      <c r="E413" s="400" t="s">
        <v>2558</v>
      </c>
      <c r="F413" s="401" t="s">
        <v>121</v>
      </c>
      <c r="G413" s="402" t="s">
        <v>2562</v>
      </c>
      <c r="H413" s="400"/>
      <c r="I413" s="400"/>
      <c r="J413" s="400" t="s">
        <v>3322</v>
      </c>
      <c r="K413" s="400"/>
      <c r="L413" s="403" t="s">
        <v>123</v>
      </c>
      <c r="M413" s="403" t="s">
        <v>123</v>
      </c>
      <c r="N413" s="400"/>
      <c r="O413" s="403" t="s">
        <v>2400</v>
      </c>
      <c r="P413" s="404">
        <v>19.303999999999998</v>
      </c>
      <c r="Q413" s="404">
        <v>23.954000000000001</v>
      </c>
      <c r="R413" s="404">
        <v>19.303999999999998</v>
      </c>
      <c r="S413" s="405">
        <v>19.303999999999998</v>
      </c>
    </row>
    <row r="414" spans="2:19" ht="24.6" x14ac:dyDescent="0.3">
      <c r="B414" s="399">
        <v>12511</v>
      </c>
      <c r="C414" s="400" t="s">
        <v>2584</v>
      </c>
      <c r="D414" s="400" t="s">
        <v>2381</v>
      </c>
      <c r="E414" s="400" t="s">
        <v>2558</v>
      </c>
      <c r="F414" s="401" t="s">
        <v>121</v>
      </c>
      <c r="G414" s="400" t="s">
        <v>2562</v>
      </c>
      <c r="H414" s="400"/>
      <c r="I414" s="400"/>
      <c r="J414" s="400" t="s">
        <v>3322</v>
      </c>
      <c r="K414" s="400"/>
      <c r="L414" s="403" t="s">
        <v>123</v>
      </c>
      <c r="M414" s="403" t="s">
        <v>123</v>
      </c>
      <c r="N414" s="400"/>
      <c r="O414" s="403" t="s">
        <v>2400</v>
      </c>
      <c r="P414" s="406">
        <v>19.349</v>
      </c>
      <c r="Q414" s="406">
        <v>23.838999999999999</v>
      </c>
      <c r="R414" s="407">
        <v>19.349</v>
      </c>
      <c r="S414" s="408">
        <v>19.349</v>
      </c>
    </row>
    <row r="415" spans="2:19" x14ac:dyDescent="0.3">
      <c r="B415" s="399">
        <v>12521</v>
      </c>
      <c r="C415" s="400" t="s">
        <v>2585</v>
      </c>
      <c r="D415" s="400" t="s">
        <v>2381</v>
      </c>
      <c r="E415" s="400" t="s">
        <v>2558</v>
      </c>
      <c r="F415" s="401" t="s">
        <v>88</v>
      </c>
      <c r="G415" s="402" t="s">
        <v>2559</v>
      </c>
      <c r="H415" s="400"/>
      <c r="I415" s="400"/>
      <c r="J415" s="400" t="s">
        <v>3324</v>
      </c>
      <c r="K415" s="400"/>
      <c r="L415" s="403" t="s">
        <v>105</v>
      </c>
      <c r="M415" s="403" t="s">
        <v>107</v>
      </c>
      <c r="N415" s="400"/>
      <c r="O415" s="403" t="s">
        <v>2400</v>
      </c>
      <c r="P415" s="404">
        <v>74</v>
      </c>
      <c r="Q415" s="404">
        <v>74</v>
      </c>
      <c r="R415" s="404">
        <v>74</v>
      </c>
      <c r="S415" s="405">
        <v>74</v>
      </c>
    </row>
    <row r="416" spans="2:19" x14ac:dyDescent="0.3">
      <c r="B416" s="399">
        <v>12524</v>
      </c>
      <c r="C416" s="400" t="s">
        <v>2586</v>
      </c>
      <c r="D416" s="400" t="s">
        <v>2381</v>
      </c>
      <c r="E416" s="400" t="s">
        <v>2558</v>
      </c>
      <c r="F416" s="401" t="s">
        <v>121</v>
      </c>
      <c r="G416" s="402" t="s">
        <v>2563</v>
      </c>
      <c r="H416" s="400"/>
      <c r="I416" s="400"/>
      <c r="J416" s="400" t="s">
        <v>3324</v>
      </c>
      <c r="K416" s="400"/>
      <c r="L416" s="403" t="s">
        <v>101</v>
      </c>
      <c r="M416" s="403" t="s">
        <v>101</v>
      </c>
      <c r="N416" s="400"/>
      <c r="O416" s="403" t="s">
        <v>2400</v>
      </c>
      <c r="P416" s="404">
        <v>36</v>
      </c>
      <c r="Q416" s="404">
        <v>36</v>
      </c>
      <c r="R416" s="404">
        <v>36</v>
      </c>
      <c r="S416" s="405">
        <v>36</v>
      </c>
    </row>
    <row r="417" spans="2:19" x14ac:dyDescent="0.3">
      <c r="B417" s="399">
        <v>12526</v>
      </c>
      <c r="C417" s="400" t="s">
        <v>2587</v>
      </c>
      <c r="D417" s="400" t="s">
        <v>2381</v>
      </c>
      <c r="E417" s="400" t="s">
        <v>2558</v>
      </c>
      <c r="F417" s="401" t="s">
        <v>121</v>
      </c>
      <c r="G417" s="402" t="s">
        <v>2559</v>
      </c>
      <c r="H417" s="400"/>
      <c r="I417" s="400"/>
      <c r="J417" s="400" t="s">
        <v>3324</v>
      </c>
      <c r="K417" s="400"/>
      <c r="L417" s="403" t="s">
        <v>101</v>
      </c>
      <c r="M417" s="403" t="s">
        <v>101</v>
      </c>
      <c r="N417" s="400"/>
      <c r="O417" s="403" t="s">
        <v>2400</v>
      </c>
      <c r="P417" s="404">
        <v>74.084999999999994</v>
      </c>
      <c r="Q417" s="404">
        <v>87</v>
      </c>
      <c r="R417" s="404">
        <v>74.084999999999994</v>
      </c>
      <c r="S417" s="405">
        <v>74.084999999999994</v>
      </c>
    </row>
    <row r="418" spans="2:19" ht="24.6" x14ac:dyDescent="0.3">
      <c r="B418" s="399">
        <v>12530</v>
      </c>
      <c r="C418" s="400" t="s">
        <v>2588</v>
      </c>
      <c r="D418" s="400" t="s">
        <v>2381</v>
      </c>
      <c r="E418" s="400" t="s">
        <v>2556</v>
      </c>
      <c r="F418" s="401" t="s">
        <v>591</v>
      </c>
      <c r="G418" s="402" t="s">
        <v>2573</v>
      </c>
      <c r="H418" s="400"/>
      <c r="I418" s="400"/>
      <c r="J418" s="400" t="s">
        <v>3322</v>
      </c>
      <c r="K418" s="400"/>
      <c r="L418" s="403" t="s">
        <v>123</v>
      </c>
      <c r="M418" s="403" t="s">
        <v>123</v>
      </c>
      <c r="N418" s="400"/>
      <c r="O418" s="403" t="s">
        <v>2400</v>
      </c>
      <c r="P418" s="404">
        <v>3.2789999999999999</v>
      </c>
      <c r="Q418" s="404">
        <v>10.263</v>
      </c>
      <c r="R418" s="404">
        <v>3.2789999999999999</v>
      </c>
      <c r="S418" s="405">
        <v>10.263</v>
      </c>
    </row>
    <row r="419" spans="2:19" x14ac:dyDescent="0.3">
      <c r="B419" s="399">
        <v>12551</v>
      </c>
      <c r="C419" s="400" t="s">
        <v>2589</v>
      </c>
      <c r="D419" s="400" t="s">
        <v>2381</v>
      </c>
      <c r="E419" s="400" t="s">
        <v>2556</v>
      </c>
      <c r="F419" s="401" t="s">
        <v>591</v>
      </c>
      <c r="G419" s="402" t="s">
        <v>2573</v>
      </c>
      <c r="H419" s="400"/>
      <c r="I419" s="400"/>
      <c r="J419" s="400" t="s">
        <v>2494</v>
      </c>
      <c r="K419" s="400"/>
      <c r="L419" s="403" t="s">
        <v>117</v>
      </c>
      <c r="M419" s="403" t="s">
        <v>117</v>
      </c>
      <c r="N419" s="400"/>
      <c r="O419" s="403" t="s">
        <v>2400</v>
      </c>
      <c r="P419" s="404">
        <v>17.103999999999999</v>
      </c>
      <c r="Q419" s="404">
        <v>34.709000000000003</v>
      </c>
      <c r="R419" s="404">
        <v>15.103999999999999</v>
      </c>
      <c r="S419" s="405">
        <v>30.65</v>
      </c>
    </row>
    <row r="420" spans="2:19" x14ac:dyDescent="0.3">
      <c r="B420" s="399">
        <v>12564</v>
      </c>
      <c r="C420" s="400" t="s">
        <v>2228</v>
      </c>
      <c r="D420" s="400" t="s">
        <v>2381</v>
      </c>
      <c r="E420" s="400" t="s">
        <v>2558</v>
      </c>
      <c r="F420" s="401" t="s">
        <v>121</v>
      </c>
      <c r="G420" s="402" t="s">
        <v>2559</v>
      </c>
      <c r="H420" s="400"/>
      <c r="I420" s="400"/>
      <c r="J420" s="400" t="s">
        <v>3324</v>
      </c>
      <c r="K420" s="400"/>
      <c r="L420" s="403" t="s">
        <v>101</v>
      </c>
      <c r="M420" s="403" t="s">
        <v>101</v>
      </c>
      <c r="N420" s="400"/>
      <c r="O420" s="403" t="s">
        <v>2400</v>
      </c>
      <c r="P420" s="404">
        <v>94.894999999999996</v>
      </c>
      <c r="Q420" s="404">
        <v>98.748999999999995</v>
      </c>
      <c r="R420" s="404">
        <v>94.894999999999996</v>
      </c>
      <c r="S420" s="405">
        <v>94.894999999999996</v>
      </c>
    </row>
    <row r="421" spans="2:19" ht="24.6" x14ac:dyDescent="0.3">
      <c r="B421" s="399">
        <v>12581</v>
      </c>
      <c r="C421" s="400" t="s">
        <v>2418</v>
      </c>
      <c r="D421" s="400" t="s">
        <v>2398</v>
      </c>
      <c r="E421" s="400"/>
      <c r="F421" s="401"/>
      <c r="G421" s="402" t="s">
        <v>3325</v>
      </c>
      <c r="H421" s="400" t="s">
        <v>3327</v>
      </c>
      <c r="I421" s="400" t="s">
        <v>2399</v>
      </c>
      <c r="J421" s="400" t="s">
        <v>3324</v>
      </c>
      <c r="K421" s="400"/>
      <c r="L421" s="403" t="s">
        <v>101</v>
      </c>
      <c r="M421" s="403" t="s">
        <v>101</v>
      </c>
      <c r="N421" s="400"/>
      <c r="O421" s="403" t="s">
        <v>2400</v>
      </c>
      <c r="P421" s="404">
        <v>491.32</v>
      </c>
      <c r="Q421" s="404">
        <v>553.46699999999998</v>
      </c>
      <c r="R421" s="404">
        <v>491.32</v>
      </c>
      <c r="S421" s="405">
        <v>491.32</v>
      </c>
    </row>
    <row r="422" spans="2:19" x14ac:dyDescent="0.3">
      <c r="B422" s="399">
        <v>12583</v>
      </c>
      <c r="C422" s="400" t="s">
        <v>2420</v>
      </c>
      <c r="D422" s="400" t="s">
        <v>2398</v>
      </c>
      <c r="E422" s="400"/>
      <c r="F422" s="401"/>
      <c r="G422" s="402" t="s">
        <v>3325</v>
      </c>
      <c r="H422" s="400" t="s">
        <v>3326</v>
      </c>
      <c r="I422" s="400" t="s">
        <v>2399</v>
      </c>
      <c r="J422" s="400" t="s">
        <v>3324</v>
      </c>
      <c r="K422" s="400"/>
      <c r="L422" s="403" t="s">
        <v>101</v>
      </c>
      <c r="M422" s="403" t="s">
        <v>101</v>
      </c>
      <c r="N422" s="400"/>
      <c r="O422" s="403" t="s">
        <v>2400</v>
      </c>
      <c r="P422" s="404">
        <v>34.231999999999999</v>
      </c>
      <c r="Q422" s="404">
        <v>34.231999999999999</v>
      </c>
      <c r="R422" s="404">
        <v>34.231999999999999</v>
      </c>
      <c r="S422" s="405">
        <v>34.231999999999999</v>
      </c>
    </row>
    <row r="423" spans="2:19" x14ac:dyDescent="0.3">
      <c r="B423" s="399">
        <v>12584</v>
      </c>
      <c r="C423" s="400" t="s">
        <v>2421</v>
      </c>
      <c r="D423" s="400" t="s">
        <v>2398</v>
      </c>
      <c r="E423" s="400"/>
      <c r="F423" s="401"/>
      <c r="G423" s="402" t="s">
        <v>3325</v>
      </c>
      <c r="H423" s="400" t="s">
        <v>3326</v>
      </c>
      <c r="I423" s="400" t="s">
        <v>2399</v>
      </c>
      <c r="J423" s="400" t="s">
        <v>3324</v>
      </c>
      <c r="K423" s="400"/>
      <c r="L423" s="403" t="s">
        <v>101</v>
      </c>
      <c r="M423" s="403" t="s">
        <v>101</v>
      </c>
      <c r="N423" s="400"/>
      <c r="O423" s="403" t="s">
        <v>2400</v>
      </c>
      <c r="P423" s="404">
        <v>5.8310000000000004</v>
      </c>
      <c r="Q423" s="404">
        <v>0.17199999999999999</v>
      </c>
      <c r="R423" s="404">
        <v>0.17199999999999999</v>
      </c>
      <c r="S423" s="405">
        <v>0.17199999999999999</v>
      </c>
    </row>
    <row r="424" spans="2:19" x14ac:dyDescent="0.3">
      <c r="B424" s="399">
        <v>12586</v>
      </c>
      <c r="C424" s="400" t="s">
        <v>2422</v>
      </c>
      <c r="D424" s="400" t="s">
        <v>2398</v>
      </c>
      <c r="E424" s="400"/>
      <c r="F424" s="401"/>
      <c r="G424" s="402" t="s">
        <v>3325</v>
      </c>
      <c r="H424" s="400" t="s">
        <v>3326</v>
      </c>
      <c r="I424" s="400" t="s">
        <v>2399</v>
      </c>
      <c r="J424" s="400" t="s">
        <v>2494</v>
      </c>
      <c r="K424" s="400"/>
      <c r="L424" s="403" t="s">
        <v>117</v>
      </c>
      <c r="M424" s="403" t="s">
        <v>117</v>
      </c>
      <c r="N424" s="400"/>
      <c r="O424" s="403" t="s">
        <v>2400</v>
      </c>
      <c r="P424" s="404">
        <v>4.2309999999999999</v>
      </c>
      <c r="Q424" s="404">
        <v>0</v>
      </c>
      <c r="R424" s="404">
        <v>4.2309999999999999</v>
      </c>
      <c r="S424" s="405">
        <v>0</v>
      </c>
    </row>
    <row r="425" spans="2:19" x14ac:dyDescent="0.3">
      <c r="B425" s="399">
        <v>12590</v>
      </c>
      <c r="C425" s="400" t="s">
        <v>2423</v>
      </c>
      <c r="D425" s="400" t="s">
        <v>2398</v>
      </c>
      <c r="E425" s="400"/>
      <c r="F425" s="401"/>
      <c r="G425" s="402" t="s">
        <v>3325</v>
      </c>
      <c r="H425" s="400" t="s">
        <v>3326</v>
      </c>
      <c r="I425" s="400" t="s">
        <v>2399</v>
      </c>
      <c r="J425" s="400" t="s">
        <v>3324</v>
      </c>
      <c r="K425" s="400"/>
      <c r="L425" s="403" t="s">
        <v>101</v>
      </c>
      <c r="M425" s="403" t="s">
        <v>101</v>
      </c>
      <c r="N425" s="400"/>
      <c r="O425" s="403" t="s">
        <v>2400</v>
      </c>
      <c r="P425" s="404">
        <v>3.089</v>
      </c>
      <c r="Q425" s="404">
        <v>3.855</v>
      </c>
      <c r="R425" s="404">
        <v>3.089</v>
      </c>
      <c r="S425" s="405">
        <v>3.089</v>
      </c>
    </row>
    <row r="426" spans="2:19" ht="24.6" x14ac:dyDescent="0.3">
      <c r="B426" s="399">
        <v>12597</v>
      </c>
      <c r="C426" s="400" t="s">
        <v>2424</v>
      </c>
      <c r="D426" s="400" t="s">
        <v>2398</v>
      </c>
      <c r="E426" s="400"/>
      <c r="F426" s="401"/>
      <c r="G426" s="402" t="s">
        <v>3325</v>
      </c>
      <c r="H426" s="400" t="s">
        <v>3326</v>
      </c>
      <c r="I426" s="400" t="s">
        <v>2399</v>
      </c>
      <c r="J426" s="400" t="s">
        <v>3323</v>
      </c>
      <c r="K426" s="400"/>
      <c r="L426" s="403" t="s">
        <v>105</v>
      </c>
      <c r="M426" s="403" t="s">
        <v>2408</v>
      </c>
      <c r="N426" s="400"/>
      <c r="O426" s="403" t="s">
        <v>2400</v>
      </c>
      <c r="P426" s="404">
        <v>0.65300000000000002</v>
      </c>
      <c r="Q426" s="404">
        <v>0.65300000000000002</v>
      </c>
      <c r="R426" s="404">
        <v>0.65300000000000002</v>
      </c>
      <c r="S426" s="405">
        <v>0.65300000000000002</v>
      </c>
    </row>
    <row r="427" spans="2:19" ht="24.6" x14ac:dyDescent="0.3">
      <c r="B427" s="399">
        <v>12598</v>
      </c>
      <c r="C427" s="400" t="s">
        <v>2425</v>
      </c>
      <c r="D427" s="400" t="s">
        <v>2398</v>
      </c>
      <c r="E427" s="400"/>
      <c r="F427" s="401"/>
      <c r="G427" s="402" t="s">
        <v>3325</v>
      </c>
      <c r="H427" s="400" t="s">
        <v>3326</v>
      </c>
      <c r="I427" s="400" t="s">
        <v>2399</v>
      </c>
      <c r="J427" s="400" t="s">
        <v>3323</v>
      </c>
      <c r="K427" s="400"/>
      <c r="L427" s="403" t="s">
        <v>105</v>
      </c>
      <c r="M427" s="403" t="s">
        <v>2408</v>
      </c>
      <c r="N427" s="400"/>
      <c r="O427" s="403" t="s">
        <v>2400</v>
      </c>
      <c r="P427" s="404">
        <v>4.7359999999999998</v>
      </c>
      <c r="Q427" s="404">
        <v>4.7359999999999998</v>
      </c>
      <c r="R427" s="404">
        <v>2.7149999999999999</v>
      </c>
      <c r="S427" s="405">
        <v>2.7149999999999999</v>
      </c>
    </row>
    <row r="428" spans="2:19" x14ac:dyDescent="0.3">
      <c r="B428" s="399">
        <v>12600</v>
      </c>
      <c r="C428" s="400" t="s">
        <v>2426</v>
      </c>
      <c r="D428" s="400" t="s">
        <v>2398</v>
      </c>
      <c r="E428" s="400"/>
      <c r="F428" s="401"/>
      <c r="G428" s="402" t="s">
        <v>3325</v>
      </c>
      <c r="H428" s="400" t="s">
        <v>3327</v>
      </c>
      <c r="I428" s="400" t="s">
        <v>2399</v>
      </c>
      <c r="J428" s="400" t="s">
        <v>3324</v>
      </c>
      <c r="K428" s="400"/>
      <c r="L428" s="403" t="s">
        <v>101</v>
      </c>
      <c r="M428" s="403" t="s">
        <v>101</v>
      </c>
      <c r="N428" s="400"/>
      <c r="O428" s="403" t="s">
        <v>2400</v>
      </c>
      <c r="P428" s="404">
        <v>79.811999999999998</v>
      </c>
      <c r="Q428" s="404">
        <v>87.177999999999997</v>
      </c>
      <c r="R428" s="404">
        <v>79.811999999999998</v>
      </c>
      <c r="S428" s="405">
        <v>83.206999999999994</v>
      </c>
    </row>
    <row r="429" spans="2:19" x14ac:dyDescent="0.3">
      <c r="B429" s="399">
        <v>12657</v>
      </c>
      <c r="C429" s="400" t="s">
        <v>2427</v>
      </c>
      <c r="D429" s="400" t="s">
        <v>2398</v>
      </c>
      <c r="E429" s="400"/>
      <c r="F429" s="401"/>
      <c r="G429" s="402" t="s">
        <v>3325</v>
      </c>
      <c r="H429" s="400" t="s">
        <v>3326</v>
      </c>
      <c r="I429" s="400" t="s">
        <v>2399</v>
      </c>
      <c r="J429" s="400" t="s">
        <v>3324</v>
      </c>
      <c r="K429" s="400"/>
      <c r="L429" s="403" t="s">
        <v>105</v>
      </c>
      <c r="M429" s="403" t="s">
        <v>107</v>
      </c>
      <c r="N429" s="400"/>
      <c r="O429" s="403" t="s">
        <v>2400</v>
      </c>
      <c r="P429" s="404">
        <v>8.968</v>
      </c>
      <c r="Q429" s="404">
        <v>8.3239999999999998</v>
      </c>
      <c r="R429" s="404">
        <v>8.3239999999999998</v>
      </c>
      <c r="S429" s="405">
        <v>8.3239999999999998</v>
      </c>
    </row>
    <row r="430" spans="2:19" ht="24.6" x14ac:dyDescent="0.3">
      <c r="B430" s="399">
        <v>12670</v>
      </c>
      <c r="C430" s="400" t="s">
        <v>2428</v>
      </c>
      <c r="D430" s="400" t="s">
        <v>2398</v>
      </c>
      <c r="E430" s="400"/>
      <c r="F430" s="401"/>
      <c r="G430" s="402" t="s">
        <v>3325</v>
      </c>
      <c r="H430" s="400" t="s">
        <v>3326</v>
      </c>
      <c r="I430" s="400" t="s">
        <v>2399</v>
      </c>
      <c r="J430" s="400" t="s">
        <v>3323</v>
      </c>
      <c r="K430" s="400"/>
      <c r="L430" s="403" t="s">
        <v>105</v>
      </c>
      <c r="M430" s="403" t="s">
        <v>2408</v>
      </c>
      <c r="N430" s="400"/>
      <c r="O430" s="403" t="s">
        <v>2400</v>
      </c>
      <c r="P430" s="404">
        <v>162.91900000000001</v>
      </c>
      <c r="Q430" s="404">
        <v>167.54300000000001</v>
      </c>
      <c r="R430" s="404">
        <v>162.91900000000001</v>
      </c>
      <c r="S430" s="405">
        <v>162.91900000000001</v>
      </c>
    </row>
    <row r="431" spans="2:19" ht="24.6" x14ac:dyDescent="0.3">
      <c r="B431" s="399">
        <v>12671</v>
      </c>
      <c r="C431" s="400" t="s">
        <v>2429</v>
      </c>
      <c r="D431" s="400" t="s">
        <v>2398</v>
      </c>
      <c r="E431" s="400"/>
      <c r="F431" s="401"/>
      <c r="G431" s="402" t="s">
        <v>3325</v>
      </c>
      <c r="H431" s="400" t="s">
        <v>3326</v>
      </c>
      <c r="I431" s="400" t="s">
        <v>2399</v>
      </c>
      <c r="J431" s="400" t="s">
        <v>3322</v>
      </c>
      <c r="K431" s="400"/>
      <c r="L431" s="403" t="s">
        <v>83</v>
      </c>
      <c r="M431" s="403" t="s">
        <v>83</v>
      </c>
      <c r="N431" s="400"/>
      <c r="O431" s="403" t="s">
        <v>2400</v>
      </c>
      <c r="P431" s="404">
        <v>9.4760000000000009</v>
      </c>
      <c r="Q431" s="404">
        <v>9.3829999999999991</v>
      </c>
      <c r="R431" s="404">
        <v>9.3829999999999991</v>
      </c>
      <c r="S431" s="405">
        <v>9.3829999999999991</v>
      </c>
    </row>
    <row r="432" spans="2:19" ht="24.6" x14ac:dyDescent="0.3">
      <c r="B432" s="399">
        <v>12672</v>
      </c>
      <c r="C432" s="400" t="s">
        <v>2430</v>
      </c>
      <c r="D432" s="400" t="s">
        <v>2398</v>
      </c>
      <c r="E432" s="400"/>
      <c r="F432" s="401"/>
      <c r="G432" s="402" t="s">
        <v>3325</v>
      </c>
      <c r="H432" s="400" t="s">
        <v>3326</v>
      </c>
      <c r="I432" s="400" t="s">
        <v>2399</v>
      </c>
      <c r="J432" s="400" t="s">
        <v>3323</v>
      </c>
      <c r="K432" s="400"/>
      <c r="L432" s="403" t="s">
        <v>92</v>
      </c>
      <c r="M432" s="403" t="s">
        <v>92</v>
      </c>
      <c r="N432" s="400"/>
      <c r="O432" s="403" t="s">
        <v>2400</v>
      </c>
      <c r="P432" s="404">
        <v>264.88099999999997</v>
      </c>
      <c r="Q432" s="404">
        <v>273.30900000000003</v>
      </c>
      <c r="R432" s="404">
        <v>264.88099999999997</v>
      </c>
      <c r="S432" s="405">
        <v>264.88099999999997</v>
      </c>
    </row>
    <row r="433" spans="2:19" ht="24.6" x14ac:dyDescent="0.3">
      <c r="B433" s="399">
        <v>12673</v>
      </c>
      <c r="C433" s="400" t="s">
        <v>2431</v>
      </c>
      <c r="D433" s="400" t="s">
        <v>2398</v>
      </c>
      <c r="E433" s="400"/>
      <c r="F433" s="401"/>
      <c r="G433" s="402" t="s">
        <v>3325</v>
      </c>
      <c r="H433" s="400" t="s">
        <v>3326</v>
      </c>
      <c r="I433" s="400" t="s">
        <v>2399</v>
      </c>
      <c r="J433" s="400" t="s">
        <v>3323</v>
      </c>
      <c r="K433" s="400"/>
      <c r="L433" s="403" t="s">
        <v>105</v>
      </c>
      <c r="M433" s="403" t="s">
        <v>195</v>
      </c>
      <c r="N433" s="400"/>
      <c r="O433" s="403" t="s">
        <v>2400</v>
      </c>
      <c r="P433" s="404">
        <v>249.286</v>
      </c>
      <c r="Q433" s="404">
        <v>259.85000000000002</v>
      </c>
      <c r="R433" s="404">
        <v>249.286</v>
      </c>
      <c r="S433" s="405">
        <v>249.286</v>
      </c>
    </row>
    <row r="434" spans="2:19" x14ac:dyDescent="0.3">
      <c r="B434" s="399">
        <v>12674</v>
      </c>
      <c r="C434" s="400" t="s">
        <v>2432</v>
      </c>
      <c r="D434" s="400" t="s">
        <v>2398</v>
      </c>
      <c r="E434" s="400"/>
      <c r="F434" s="401"/>
      <c r="G434" s="402" t="s">
        <v>3325</v>
      </c>
      <c r="H434" s="400" t="s">
        <v>3326</v>
      </c>
      <c r="I434" s="400" t="s">
        <v>2399</v>
      </c>
      <c r="J434" s="400" t="s">
        <v>3324</v>
      </c>
      <c r="K434" s="400"/>
      <c r="L434" s="403" t="s">
        <v>105</v>
      </c>
      <c r="M434" s="403" t="s">
        <v>107</v>
      </c>
      <c r="N434" s="400"/>
      <c r="O434" s="403" t="s">
        <v>2400</v>
      </c>
      <c r="P434" s="404">
        <v>319.589</v>
      </c>
      <c r="Q434" s="404">
        <v>330.44099999999997</v>
      </c>
      <c r="R434" s="404">
        <v>319.589</v>
      </c>
      <c r="S434" s="405">
        <v>319.589</v>
      </c>
    </row>
    <row r="435" spans="2:19" ht="24.6" x14ac:dyDescent="0.3">
      <c r="B435" s="399">
        <v>12684</v>
      </c>
      <c r="C435" s="400" t="s">
        <v>2433</v>
      </c>
      <c r="D435" s="400" t="s">
        <v>2398</v>
      </c>
      <c r="E435" s="400"/>
      <c r="F435" s="401"/>
      <c r="G435" s="402" t="s">
        <v>3325</v>
      </c>
      <c r="H435" s="400" t="s">
        <v>3326</v>
      </c>
      <c r="I435" s="400" t="s">
        <v>2399</v>
      </c>
      <c r="J435" s="400" t="s">
        <v>3323</v>
      </c>
      <c r="K435" s="400"/>
      <c r="L435" s="403" t="s">
        <v>105</v>
      </c>
      <c r="M435" s="403" t="s">
        <v>2408</v>
      </c>
      <c r="N435" s="400"/>
      <c r="O435" s="403" t="s">
        <v>2400</v>
      </c>
      <c r="P435" s="404">
        <v>515.86400000000003</v>
      </c>
      <c r="Q435" s="404">
        <v>496.392</v>
      </c>
      <c r="R435" s="404">
        <v>496.392</v>
      </c>
      <c r="S435" s="405">
        <v>496.392</v>
      </c>
    </row>
    <row r="436" spans="2:19" ht="24.6" x14ac:dyDescent="0.3">
      <c r="B436" s="399">
        <v>12685</v>
      </c>
      <c r="C436" s="400" t="s">
        <v>2434</v>
      </c>
      <c r="D436" s="400" t="s">
        <v>2398</v>
      </c>
      <c r="E436" s="400"/>
      <c r="F436" s="401"/>
      <c r="G436" s="402" t="s">
        <v>3325</v>
      </c>
      <c r="H436" s="400" t="s">
        <v>3326</v>
      </c>
      <c r="I436" s="400" t="s">
        <v>2399</v>
      </c>
      <c r="J436" s="400" t="s">
        <v>3323</v>
      </c>
      <c r="K436" s="400"/>
      <c r="L436" s="403" t="s">
        <v>105</v>
      </c>
      <c r="M436" s="403" t="s">
        <v>195</v>
      </c>
      <c r="N436" s="400"/>
      <c r="O436" s="403" t="s">
        <v>2400</v>
      </c>
      <c r="P436" s="404">
        <v>104.383</v>
      </c>
      <c r="Q436" s="404">
        <v>98.22</v>
      </c>
      <c r="R436" s="404">
        <v>98.22</v>
      </c>
      <c r="S436" s="405">
        <v>98.22</v>
      </c>
    </row>
    <row r="437" spans="2:19" ht="24.6" x14ac:dyDescent="0.3">
      <c r="B437" s="399">
        <v>12693</v>
      </c>
      <c r="C437" s="400" t="s">
        <v>2435</v>
      </c>
      <c r="D437" s="400" t="s">
        <v>2398</v>
      </c>
      <c r="E437" s="400"/>
      <c r="F437" s="401"/>
      <c r="G437" s="402" t="s">
        <v>3325</v>
      </c>
      <c r="H437" s="400" t="s">
        <v>3326</v>
      </c>
      <c r="I437" s="400" t="s">
        <v>2399</v>
      </c>
      <c r="J437" s="400" t="s">
        <v>3322</v>
      </c>
      <c r="K437" s="400"/>
      <c r="L437" s="403" t="s">
        <v>83</v>
      </c>
      <c r="M437" s="403" t="s">
        <v>83</v>
      </c>
      <c r="N437" s="400"/>
      <c r="O437" s="403" t="s">
        <v>2400</v>
      </c>
      <c r="P437" s="406">
        <v>92.423000000000002</v>
      </c>
      <c r="Q437" s="406">
        <v>93.858000000000004</v>
      </c>
      <c r="R437" s="407">
        <v>92.423000000000002</v>
      </c>
      <c r="S437" s="408">
        <v>92.423000000000002</v>
      </c>
    </row>
    <row r="438" spans="2:19" ht="24.6" x14ac:dyDescent="0.3">
      <c r="B438" s="399">
        <v>12694</v>
      </c>
      <c r="C438" s="400" t="s">
        <v>2436</v>
      </c>
      <c r="D438" s="400" t="s">
        <v>2398</v>
      </c>
      <c r="E438" s="400"/>
      <c r="F438" s="401"/>
      <c r="G438" s="402" t="s">
        <v>3325</v>
      </c>
      <c r="H438" s="400" t="s">
        <v>3326</v>
      </c>
      <c r="I438" s="400" t="s">
        <v>2399</v>
      </c>
      <c r="J438" s="400" t="s">
        <v>3323</v>
      </c>
      <c r="K438" s="400"/>
      <c r="L438" s="403" t="s">
        <v>105</v>
      </c>
      <c r="M438" s="403" t="s">
        <v>195</v>
      </c>
      <c r="N438" s="400"/>
      <c r="O438" s="403" t="s">
        <v>2400</v>
      </c>
      <c r="P438" s="404">
        <v>2.1110000000000002</v>
      </c>
      <c r="Q438" s="404">
        <v>2.1110000000000002</v>
      </c>
      <c r="R438" s="404">
        <v>2.1110000000000002</v>
      </c>
      <c r="S438" s="405">
        <v>2.1110000000000002</v>
      </c>
    </row>
    <row r="439" spans="2:19" ht="24.6" x14ac:dyDescent="0.3">
      <c r="B439" s="399">
        <v>12696</v>
      </c>
      <c r="C439" s="400" t="s">
        <v>2437</v>
      </c>
      <c r="D439" s="400" t="s">
        <v>2398</v>
      </c>
      <c r="E439" s="400"/>
      <c r="F439" s="401"/>
      <c r="G439" s="402" t="s">
        <v>3325</v>
      </c>
      <c r="H439" s="400" t="s">
        <v>3326</v>
      </c>
      <c r="I439" s="400" t="s">
        <v>2399</v>
      </c>
      <c r="J439" s="400" t="s">
        <v>3322</v>
      </c>
      <c r="K439" s="400"/>
      <c r="L439" s="403" t="s">
        <v>83</v>
      </c>
      <c r="M439" s="403" t="s">
        <v>83</v>
      </c>
      <c r="N439" s="400"/>
      <c r="O439" s="403" t="s">
        <v>2400</v>
      </c>
      <c r="P439" s="404">
        <v>10.8</v>
      </c>
      <c r="Q439" s="404">
        <v>10.8</v>
      </c>
      <c r="R439" s="404">
        <v>10.8</v>
      </c>
      <c r="S439" s="405">
        <v>10.8</v>
      </c>
    </row>
    <row r="440" spans="2:19" ht="24.6" x14ac:dyDescent="0.3">
      <c r="B440" s="399">
        <v>12705</v>
      </c>
      <c r="C440" s="400" t="s">
        <v>2438</v>
      </c>
      <c r="D440" s="400" t="s">
        <v>2398</v>
      </c>
      <c r="E440" s="400"/>
      <c r="F440" s="401"/>
      <c r="G440" s="402" t="s">
        <v>3325</v>
      </c>
      <c r="H440" s="400" t="s">
        <v>3326</v>
      </c>
      <c r="I440" s="400" t="s">
        <v>2399</v>
      </c>
      <c r="J440" s="400" t="s">
        <v>3323</v>
      </c>
      <c r="K440" s="400"/>
      <c r="L440" s="403" t="s">
        <v>105</v>
      </c>
      <c r="M440" s="403" t="s">
        <v>195</v>
      </c>
      <c r="N440" s="400"/>
      <c r="O440" s="403" t="s">
        <v>2400</v>
      </c>
      <c r="P440" s="404">
        <v>51.284999999999997</v>
      </c>
      <c r="Q440" s="404">
        <v>49.372</v>
      </c>
      <c r="R440" s="404">
        <v>51.284999999999997</v>
      </c>
      <c r="S440" s="405">
        <v>49.372</v>
      </c>
    </row>
    <row r="441" spans="2:19" ht="24.6" x14ac:dyDescent="0.3">
      <c r="B441" s="399">
        <v>12749</v>
      </c>
      <c r="C441" s="400" t="s">
        <v>2439</v>
      </c>
      <c r="D441" s="400" t="s">
        <v>2398</v>
      </c>
      <c r="E441" s="400"/>
      <c r="F441" s="401"/>
      <c r="G441" s="402" t="s">
        <v>3325</v>
      </c>
      <c r="H441" s="400" t="s">
        <v>3326</v>
      </c>
      <c r="I441" s="400" t="s">
        <v>2399</v>
      </c>
      <c r="J441" s="400" t="s">
        <v>3323</v>
      </c>
      <c r="K441" s="400"/>
      <c r="L441" s="403" t="s">
        <v>105</v>
      </c>
      <c r="M441" s="403" t="s">
        <v>195</v>
      </c>
      <c r="N441" s="400"/>
      <c r="O441" s="403" t="s">
        <v>2400</v>
      </c>
      <c r="P441" s="404">
        <v>1.4119999999999999</v>
      </c>
      <c r="Q441" s="404">
        <v>1.4119999999999999</v>
      </c>
      <c r="R441" s="404">
        <v>1.4119999999999999</v>
      </c>
      <c r="S441" s="405">
        <v>1.4119999999999999</v>
      </c>
    </row>
    <row r="442" spans="2:19" ht="24.6" x14ac:dyDescent="0.3">
      <c r="B442" s="399">
        <v>12753</v>
      </c>
      <c r="C442" s="400" t="s">
        <v>2440</v>
      </c>
      <c r="D442" s="400" t="s">
        <v>2398</v>
      </c>
      <c r="E442" s="400"/>
      <c r="F442" s="401"/>
      <c r="G442" s="402" t="s">
        <v>3325</v>
      </c>
      <c r="H442" s="400" t="s">
        <v>3326</v>
      </c>
      <c r="I442" s="400" t="s">
        <v>2399</v>
      </c>
      <c r="J442" s="400" t="s">
        <v>3323</v>
      </c>
      <c r="K442" s="400"/>
      <c r="L442" s="403" t="s">
        <v>105</v>
      </c>
      <c r="M442" s="403" t="s">
        <v>195</v>
      </c>
      <c r="N442" s="400"/>
      <c r="O442" s="403" t="s">
        <v>2400</v>
      </c>
      <c r="P442" s="404">
        <v>0.14699999999999999</v>
      </c>
      <c r="Q442" s="404">
        <v>0.14699999999999999</v>
      </c>
      <c r="R442" s="404">
        <v>0.14699999999999999</v>
      </c>
      <c r="S442" s="405">
        <v>0.14699999999999999</v>
      </c>
    </row>
    <row r="443" spans="2:19" x14ac:dyDescent="0.3">
      <c r="B443" s="399">
        <v>12754</v>
      </c>
      <c r="C443" s="400" t="s">
        <v>2441</v>
      </c>
      <c r="D443" s="400" t="s">
        <v>2398</v>
      </c>
      <c r="E443" s="400"/>
      <c r="F443" s="401"/>
      <c r="G443" s="402" t="s">
        <v>3325</v>
      </c>
      <c r="H443" s="400" t="s">
        <v>3326</v>
      </c>
      <c r="I443" s="400" t="s">
        <v>2399</v>
      </c>
      <c r="J443" s="400" t="s">
        <v>3324</v>
      </c>
      <c r="K443" s="400"/>
      <c r="L443" s="403" t="s">
        <v>105</v>
      </c>
      <c r="M443" s="403" t="s">
        <v>107</v>
      </c>
      <c r="N443" s="400"/>
      <c r="O443" s="403" t="s">
        <v>2400</v>
      </c>
      <c r="P443" s="404">
        <v>0.55900000000000005</v>
      </c>
      <c r="Q443" s="404">
        <v>0.51700000000000002</v>
      </c>
      <c r="R443" s="404">
        <v>0.51700000000000002</v>
      </c>
      <c r="S443" s="405">
        <v>0.51700000000000002</v>
      </c>
    </row>
    <row r="444" spans="2:19" ht="24.6" x14ac:dyDescent="0.3">
      <c r="B444" s="399">
        <v>12757</v>
      </c>
      <c r="C444" s="400" t="s">
        <v>2442</v>
      </c>
      <c r="D444" s="400" t="s">
        <v>2398</v>
      </c>
      <c r="E444" s="400"/>
      <c r="F444" s="401"/>
      <c r="G444" s="402" t="s">
        <v>3325</v>
      </c>
      <c r="H444" s="400" t="s">
        <v>3326</v>
      </c>
      <c r="I444" s="400" t="s">
        <v>2399</v>
      </c>
      <c r="J444" s="400" t="s">
        <v>3322</v>
      </c>
      <c r="K444" s="400"/>
      <c r="L444" s="403" t="s">
        <v>83</v>
      </c>
      <c r="M444" s="403" t="s">
        <v>83</v>
      </c>
      <c r="N444" s="400"/>
      <c r="O444" s="403" t="s">
        <v>2400</v>
      </c>
      <c r="P444" s="404">
        <v>3.66</v>
      </c>
      <c r="Q444" s="404">
        <v>1.534</v>
      </c>
      <c r="R444" s="404">
        <v>1.534</v>
      </c>
      <c r="S444" s="405">
        <v>1.534</v>
      </c>
    </row>
    <row r="445" spans="2:19" x14ac:dyDescent="0.3">
      <c r="B445" s="399">
        <v>12779</v>
      </c>
      <c r="C445" s="400" t="s">
        <v>2443</v>
      </c>
      <c r="D445" s="400" t="s">
        <v>2398</v>
      </c>
      <c r="E445" s="400"/>
      <c r="F445" s="401"/>
      <c r="G445" s="402" t="s">
        <v>3325</v>
      </c>
      <c r="H445" s="400" t="s">
        <v>3326</v>
      </c>
      <c r="I445" s="400" t="s">
        <v>2399</v>
      </c>
      <c r="J445" s="400" t="s">
        <v>3324</v>
      </c>
      <c r="K445" s="400"/>
      <c r="L445" s="403" t="s">
        <v>101</v>
      </c>
      <c r="M445" s="403" t="s">
        <v>101</v>
      </c>
      <c r="N445" s="400"/>
      <c r="O445" s="403" t="s">
        <v>2400</v>
      </c>
      <c r="P445" s="404">
        <v>2.7770000000000001</v>
      </c>
      <c r="Q445" s="404">
        <v>2.0310000000000001</v>
      </c>
      <c r="R445" s="404">
        <v>2.0310000000000001</v>
      </c>
      <c r="S445" s="405">
        <v>2.0310000000000001</v>
      </c>
    </row>
    <row r="446" spans="2:19" ht="24.6" x14ac:dyDescent="0.3">
      <c r="B446" s="399">
        <v>12786</v>
      </c>
      <c r="C446" s="400" t="s">
        <v>2444</v>
      </c>
      <c r="D446" s="400" t="s">
        <v>2398</v>
      </c>
      <c r="E446" s="400"/>
      <c r="F446" s="401"/>
      <c r="G446" s="402" t="s">
        <v>3325</v>
      </c>
      <c r="H446" s="400" t="s">
        <v>3326</v>
      </c>
      <c r="I446" s="400" t="s">
        <v>2399</v>
      </c>
      <c r="J446" s="400" t="s">
        <v>3323</v>
      </c>
      <c r="K446" s="400"/>
      <c r="L446" s="403" t="s">
        <v>105</v>
      </c>
      <c r="M446" s="403" t="s">
        <v>2408</v>
      </c>
      <c r="N446" s="400"/>
      <c r="O446" s="403" t="s">
        <v>2400</v>
      </c>
      <c r="P446" s="404">
        <v>12.318</v>
      </c>
      <c r="Q446" s="404">
        <v>12.318</v>
      </c>
      <c r="R446" s="404">
        <v>12.318</v>
      </c>
      <c r="S446" s="405">
        <v>12.318</v>
      </c>
    </row>
    <row r="447" spans="2:19" ht="24.6" x14ac:dyDescent="0.3">
      <c r="B447" s="399">
        <v>12790</v>
      </c>
      <c r="C447" s="400" t="s">
        <v>2445</v>
      </c>
      <c r="D447" s="400" t="s">
        <v>2398</v>
      </c>
      <c r="E447" s="400"/>
      <c r="F447" s="401"/>
      <c r="G447" s="402" t="s">
        <v>3325</v>
      </c>
      <c r="H447" s="400" t="s">
        <v>3326</v>
      </c>
      <c r="I447" s="400" t="s">
        <v>2399</v>
      </c>
      <c r="J447" s="400" t="s">
        <v>3323</v>
      </c>
      <c r="K447" s="400"/>
      <c r="L447" s="403" t="s">
        <v>92</v>
      </c>
      <c r="M447" s="403" t="s">
        <v>92</v>
      </c>
      <c r="N447" s="400"/>
      <c r="O447" s="403" t="s">
        <v>2400</v>
      </c>
      <c r="P447" s="404">
        <v>0.217</v>
      </c>
      <c r="Q447" s="404">
        <v>0.217</v>
      </c>
      <c r="R447" s="404">
        <v>0.217</v>
      </c>
      <c r="S447" s="405">
        <v>0.217</v>
      </c>
    </row>
    <row r="448" spans="2:19" ht="24.6" x14ac:dyDescent="0.3">
      <c r="B448" s="399">
        <v>12791</v>
      </c>
      <c r="C448" s="400" t="s">
        <v>2446</v>
      </c>
      <c r="D448" s="400" t="s">
        <v>2398</v>
      </c>
      <c r="E448" s="400"/>
      <c r="F448" s="401"/>
      <c r="G448" s="402" t="s">
        <v>3325</v>
      </c>
      <c r="H448" s="400" t="s">
        <v>3326</v>
      </c>
      <c r="I448" s="400" t="s">
        <v>2399</v>
      </c>
      <c r="J448" s="400" t="s">
        <v>3323</v>
      </c>
      <c r="K448" s="400"/>
      <c r="L448" s="403" t="s">
        <v>105</v>
      </c>
      <c r="M448" s="403" t="s">
        <v>195</v>
      </c>
      <c r="N448" s="400"/>
      <c r="O448" s="403" t="s">
        <v>2400</v>
      </c>
      <c r="P448" s="404">
        <v>1.5169999999999999</v>
      </c>
      <c r="Q448" s="404">
        <v>1.5169999999999999</v>
      </c>
      <c r="R448" s="404">
        <v>1.5169999999999999</v>
      </c>
      <c r="S448" s="405">
        <v>1.5169999999999999</v>
      </c>
    </row>
    <row r="449" spans="2:19" x14ac:dyDescent="0.3">
      <c r="B449" s="399">
        <v>12799</v>
      </c>
      <c r="C449" s="400" t="s">
        <v>2447</v>
      </c>
      <c r="D449" s="400" t="s">
        <v>2398</v>
      </c>
      <c r="E449" s="400"/>
      <c r="F449" s="401"/>
      <c r="G449" s="402" t="s">
        <v>3325</v>
      </c>
      <c r="H449" s="400" t="s">
        <v>3326</v>
      </c>
      <c r="I449" s="400" t="s">
        <v>2399</v>
      </c>
      <c r="J449" s="400" t="s">
        <v>3324</v>
      </c>
      <c r="K449" s="400"/>
      <c r="L449" s="403" t="s">
        <v>105</v>
      </c>
      <c r="M449" s="403" t="s">
        <v>107</v>
      </c>
      <c r="N449" s="400"/>
      <c r="O449" s="403" t="s">
        <v>2400</v>
      </c>
      <c r="P449" s="404">
        <v>2.1059999999999999</v>
      </c>
      <c r="Q449" s="404">
        <v>2.1059999999999999</v>
      </c>
      <c r="R449" s="404">
        <v>2.1059999999999999</v>
      </c>
      <c r="S449" s="405">
        <v>2.1059999999999999</v>
      </c>
    </row>
    <row r="450" spans="2:19" ht="24.6" x14ac:dyDescent="0.3">
      <c r="B450" s="399">
        <v>12801</v>
      </c>
      <c r="C450" s="400" t="s">
        <v>2448</v>
      </c>
      <c r="D450" s="400" t="s">
        <v>2398</v>
      </c>
      <c r="E450" s="400"/>
      <c r="F450" s="401"/>
      <c r="G450" s="402" t="s">
        <v>3325</v>
      </c>
      <c r="H450" s="400" t="s">
        <v>3326</v>
      </c>
      <c r="I450" s="400" t="s">
        <v>2399</v>
      </c>
      <c r="J450" s="400" t="s">
        <v>3322</v>
      </c>
      <c r="K450" s="400"/>
      <c r="L450" s="403" t="s">
        <v>83</v>
      </c>
      <c r="M450" s="403" t="s">
        <v>83</v>
      </c>
      <c r="N450" s="400"/>
      <c r="O450" s="403" t="s">
        <v>2400</v>
      </c>
      <c r="P450" s="404">
        <v>9.0090000000000003</v>
      </c>
      <c r="Q450" s="404">
        <v>7.8440000000000003</v>
      </c>
      <c r="R450" s="404">
        <v>7.8440000000000003</v>
      </c>
      <c r="S450" s="405">
        <v>7.8440000000000003</v>
      </c>
    </row>
    <row r="451" spans="2:19" x14ac:dyDescent="0.3">
      <c r="B451" s="399">
        <v>12802</v>
      </c>
      <c r="C451" s="400" t="s">
        <v>2449</v>
      </c>
      <c r="D451" s="400" t="s">
        <v>2398</v>
      </c>
      <c r="E451" s="400"/>
      <c r="F451" s="401"/>
      <c r="G451" s="402" t="s">
        <v>3325</v>
      </c>
      <c r="H451" s="400" t="s">
        <v>3326</v>
      </c>
      <c r="I451" s="400" t="s">
        <v>2399</v>
      </c>
      <c r="J451" s="400" t="s">
        <v>3324</v>
      </c>
      <c r="K451" s="400"/>
      <c r="L451" s="403" t="s">
        <v>105</v>
      </c>
      <c r="M451" s="403" t="s">
        <v>107</v>
      </c>
      <c r="N451" s="400"/>
      <c r="O451" s="403" t="s">
        <v>2400</v>
      </c>
      <c r="P451" s="404">
        <v>10.26</v>
      </c>
      <c r="Q451" s="404">
        <v>10.26</v>
      </c>
      <c r="R451" s="404">
        <v>10.26</v>
      </c>
      <c r="S451" s="405">
        <v>10.26</v>
      </c>
    </row>
    <row r="452" spans="2:19" ht="24.6" x14ac:dyDescent="0.3">
      <c r="B452" s="399">
        <v>12806</v>
      </c>
      <c r="C452" s="400" t="s">
        <v>2450</v>
      </c>
      <c r="D452" s="400" t="s">
        <v>2398</v>
      </c>
      <c r="E452" s="400"/>
      <c r="F452" s="401"/>
      <c r="G452" s="402" t="s">
        <v>3325</v>
      </c>
      <c r="H452" s="400" t="s">
        <v>3327</v>
      </c>
      <c r="I452" s="400" t="s">
        <v>2399</v>
      </c>
      <c r="J452" s="400" t="s">
        <v>3324</v>
      </c>
      <c r="K452" s="400"/>
      <c r="L452" s="403" t="s">
        <v>105</v>
      </c>
      <c r="M452" s="403" t="s">
        <v>107</v>
      </c>
      <c r="N452" s="400"/>
      <c r="O452" s="403" t="s">
        <v>2400</v>
      </c>
      <c r="P452" s="404">
        <v>26.617999999999999</v>
      </c>
      <c r="Q452" s="404">
        <v>8.3870000000000005</v>
      </c>
      <c r="R452" s="404">
        <v>8.3870000000000005</v>
      </c>
      <c r="S452" s="405">
        <v>8.3870000000000005</v>
      </c>
    </row>
    <row r="453" spans="2:19" ht="24.6" x14ac:dyDescent="0.3">
      <c r="B453" s="399">
        <v>12822</v>
      </c>
      <c r="C453" s="400" t="s">
        <v>2451</v>
      </c>
      <c r="D453" s="400" t="s">
        <v>2398</v>
      </c>
      <c r="E453" s="400"/>
      <c r="F453" s="401"/>
      <c r="G453" s="402" t="s">
        <v>3325</v>
      </c>
      <c r="H453" s="400" t="s">
        <v>3326</v>
      </c>
      <c r="I453" s="400" t="s">
        <v>2399</v>
      </c>
      <c r="J453" s="400" t="s">
        <v>3322</v>
      </c>
      <c r="K453" s="400"/>
      <c r="L453" s="403" t="s">
        <v>123</v>
      </c>
      <c r="M453" s="403" t="s">
        <v>123</v>
      </c>
      <c r="N453" s="400"/>
      <c r="O453" s="403" t="s">
        <v>2400</v>
      </c>
      <c r="P453" s="404">
        <v>6.4</v>
      </c>
      <c r="Q453" s="404">
        <v>5.9130000000000003</v>
      </c>
      <c r="R453" s="404">
        <v>6.4</v>
      </c>
      <c r="S453" s="405">
        <v>5.9130000000000003</v>
      </c>
    </row>
    <row r="454" spans="2:19" ht="24.6" x14ac:dyDescent="0.3">
      <c r="B454" s="399">
        <v>12832</v>
      </c>
      <c r="C454" s="400" t="s">
        <v>2452</v>
      </c>
      <c r="D454" s="400" t="s">
        <v>2398</v>
      </c>
      <c r="E454" s="400"/>
      <c r="F454" s="401"/>
      <c r="G454" s="402" t="s">
        <v>3325</v>
      </c>
      <c r="H454" s="400" t="s">
        <v>3326</v>
      </c>
      <c r="I454" s="400" t="s">
        <v>2399</v>
      </c>
      <c r="J454" s="400" t="s">
        <v>3323</v>
      </c>
      <c r="K454" s="400"/>
      <c r="L454" s="403" t="s">
        <v>105</v>
      </c>
      <c r="M454" s="403" t="s">
        <v>2408</v>
      </c>
      <c r="N454" s="400"/>
      <c r="O454" s="403" t="s">
        <v>2400</v>
      </c>
      <c r="P454" s="404">
        <v>9.266</v>
      </c>
      <c r="Q454" s="404">
        <v>8.7210000000000001</v>
      </c>
      <c r="R454" s="404">
        <v>8.7210000000000001</v>
      </c>
      <c r="S454" s="405">
        <v>8.7210000000000001</v>
      </c>
    </row>
    <row r="455" spans="2:19" ht="24.6" x14ac:dyDescent="0.3">
      <c r="B455" s="399">
        <v>12835</v>
      </c>
      <c r="C455" s="400" t="s">
        <v>2453</v>
      </c>
      <c r="D455" s="400" t="s">
        <v>2398</v>
      </c>
      <c r="E455" s="400"/>
      <c r="F455" s="401"/>
      <c r="G455" s="402" t="s">
        <v>3325</v>
      </c>
      <c r="H455" s="400" t="s">
        <v>3326</v>
      </c>
      <c r="I455" s="400" t="s">
        <v>2399</v>
      </c>
      <c r="J455" s="400" t="s">
        <v>3323</v>
      </c>
      <c r="K455" s="400"/>
      <c r="L455" s="403" t="s">
        <v>105</v>
      </c>
      <c r="M455" s="403" t="s">
        <v>195</v>
      </c>
      <c r="N455" s="400"/>
      <c r="O455" s="403" t="s">
        <v>2400</v>
      </c>
      <c r="P455" s="404">
        <v>4.9829999999999997</v>
      </c>
      <c r="Q455" s="404">
        <v>3.8479999999999999</v>
      </c>
      <c r="R455" s="404">
        <v>3.8479999999999999</v>
      </c>
      <c r="S455" s="405">
        <v>3.8479999999999999</v>
      </c>
    </row>
    <row r="456" spans="2:19" x14ac:dyDescent="0.3">
      <c r="B456" s="399">
        <v>12838</v>
      </c>
      <c r="C456" s="400" t="s">
        <v>2454</v>
      </c>
      <c r="D456" s="400" t="s">
        <v>2398</v>
      </c>
      <c r="E456" s="400"/>
      <c r="F456" s="401"/>
      <c r="G456" s="402" t="s">
        <v>3325</v>
      </c>
      <c r="H456" s="400" t="s">
        <v>3326</v>
      </c>
      <c r="I456" s="400" t="s">
        <v>2399</v>
      </c>
      <c r="J456" s="400" t="s">
        <v>3324</v>
      </c>
      <c r="K456" s="400"/>
      <c r="L456" s="403" t="s">
        <v>105</v>
      </c>
      <c r="M456" s="403" t="s">
        <v>107</v>
      </c>
      <c r="N456" s="400"/>
      <c r="O456" s="403" t="s">
        <v>2400</v>
      </c>
      <c r="P456" s="404">
        <v>8.14</v>
      </c>
      <c r="Q456" s="404">
        <v>8.1389999999999993</v>
      </c>
      <c r="R456" s="404">
        <v>8.1389999999999993</v>
      </c>
      <c r="S456" s="405">
        <v>8.1389999999999993</v>
      </c>
    </row>
    <row r="457" spans="2:19" ht="24.6" x14ac:dyDescent="0.3">
      <c r="B457" s="399">
        <v>12843</v>
      </c>
      <c r="C457" s="400" t="s">
        <v>2455</v>
      </c>
      <c r="D457" s="400" t="s">
        <v>2398</v>
      </c>
      <c r="E457" s="400"/>
      <c r="F457" s="401"/>
      <c r="G457" s="402" t="s">
        <v>3325</v>
      </c>
      <c r="H457" s="400" t="s">
        <v>3326</v>
      </c>
      <c r="I457" s="400" t="s">
        <v>2399</v>
      </c>
      <c r="J457" s="400" t="s">
        <v>3323</v>
      </c>
      <c r="K457" s="400"/>
      <c r="L457" s="403" t="s">
        <v>92</v>
      </c>
      <c r="M457" s="403" t="s">
        <v>92</v>
      </c>
      <c r="N457" s="400"/>
      <c r="O457" s="403" t="s">
        <v>2400</v>
      </c>
      <c r="P457" s="404">
        <v>2.44</v>
      </c>
      <c r="Q457" s="404">
        <v>2.44</v>
      </c>
      <c r="R457" s="404">
        <v>2.44</v>
      </c>
      <c r="S457" s="405">
        <v>2.44</v>
      </c>
    </row>
    <row r="458" spans="2:19" ht="24.6" x14ac:dyDescent="0.3">
      <c r="B458" s="399">
        <v>12845</v>
      </c>
      <c r="C458" s="400" t="s">
        <v>2456</v>
      </c>
      <c r="D458" s="400" t="s">
        <v>2398</v>
      </c>
      <c r="E458" s="400"/>
      <c r="F458" s="401"/>
      <c r="G458" s="402" t="s">
        <v>3325</v>
      </c>
      <c r="H458" s="400" t="s">
        <v>3326</v>
      </c>
      <c r="I458" s="400" t="s">
        <v>2399</v>
      </c>
      <c r="J458" s="400" t="s">
        <v>3322</v>
      </c>
      <c r="K458" s="400"/>
      <c r="L458" s="403" t="s">
        <v>123</v>
      </c>
      <c r="M458" s="403" t="s">
        <v>123</v>
      </c>
      <c r="N458" s="400"/>
      <c r="O458" s="403" t="s">
        <v>2400</v>
      </c>
      <c r="P458" s="404">
        <v>105.524</v>
      </c>
      <c r="Q458" s="404">
        <v>105.899</v>
      </c>
      <c r="R458" s="404">
        <v>105.524</v>
      </c>
      <c r="S458" s="405">
        <v>105.524</v>
      </c>
    </row>
    <row r="459" spans="2:19" x14ac:dyDescent="0.3">
      <c r="B459" s="399">
        <v>13669</v>
      </c>
      <c r="C459" s="400" t="s">
        <v>2590</v>
      </c>
      <c r="D459" s="400" t="s">
        <v>2381</v>
      </c>
      <c r="E459" s="400" t="s">
        <v>2556</v>
      </c>
      <c r="F459" s="401" t="s">
        <v>80</v>
      </c>
      <c r="G459" s="402" t="s">
        <v>2557</v>
      </c>
      <c r="H459" s="400"/>
      <c r="I459" s="400"/>
      <c r="J459" s="400" t="s">
        <v>3324</v>
      </c>
      <c r="K459" s="400"/>
      <c r="L459" s="403" t="s">
        <v>101</v>
      </c>
      <c r="M459" s="403" t="s">
        <v>101</v>
      </c>
      <c r="N459" s="400"/>
      <c r="O459" s="403" t="s">
        <v>2400</v>
      </c>
      <c r="P459" s="404">
        <v>0.28399999999999997</v>
      </c>
      <c r="Q459" s="404">
        <v>0.13700000000000001</v>
      </c>
      <c r="R459" s="404">
        <v>0.28399999999999997</v>
      </c>
      <c r="S459" s="405">
        <v>0.13700000000000001</v>
      </c>
    </row>
    <row r="460" spans="2:19" ht="24.6" x14ac:dyDescent="0.3">
      <c r="B460" s="399">
        <v>13673</v>
      </c>
      <c r="C460" s="400" t="s">
        <v>945</v>
      </c>
      <c r="D460" s="400" t="s">
        <v>2381</v>
      </c>
      <c r="E460" s="400" t="s">
        <v>2558</v>
      </c>
      <c r="F460" s="401" t="s">
        <v>80</v>
      </c>
      <c r="G460" s="402" t="s">
        <v>2562</v>
      </c>
      <c r="H460" s="400"/>
      <c r="I460" s="400"/>
      <c r="J460" s="400" t="s">
        <v>3323</v>
      </c>
      <c r="K460" s="400"/>
      <c r="L460" s="403" t="s">
        <v>105</v>
      </c>
      <c r="M460" s="403" t="s">
        <v>2408</v>
      </c>
      <c r="N460" s="400"/>
      <c r="O460" s="403" t="s">
        <v>2400</v>
      </c>
      <c r="P460" s="404">
        <v>17.12</v>
      </c>
      <c r="Q460" s="404">
        <v>17.46</v>
      </c>
      <c r="R460" s="404">
        <v>17.12</v>
      </c>
      <c r="S460" s="405">
        <v>17.12</v>
      </c>
    </row>
    <row r="461" spans="2:19" ht="24.6" x14ac:dyDescent="0.3">
      <c r="B461" s="399">
        <v>13675</v>
      </c>
      <c r="C461" s="400" t="s">
        <v>948</v>
      </c>
      <c r="D461" s="400" t="s">
        <v>2381</v>
      </c>
      <c r="E461" s="400" t="s">
        <v>2558</v>
      </c>
      <c r="F461" s="401" t="s">
        <v>88</v>
      </c>
      <c r="G461" s="402" t="s">
        <v>2559</v>
      </c>
      <c r="H461" s="400"/>
      <c r="I461" s="400"/>
      <c r="J461" s="400" t="s">
        <v>3323</v>
      </c>
      <c r="K461" s="400"/>
      <c r="L461" s="403" t="s">
        <v>105</v>
      </c>
      <c r="M461" s="403" t="s">
        <v>2408</v>
      </c>
      <c r="N461" s="400"/>
      <c r="O461" s="403" t="s">
        <v>2400</v>
      </c>
      <c r="P461" s="404">
        <v>42.515000000000001</v>
      </c>
      <c r="Q461" s="404">
        <v>46.784999999999997</v>
      </c>
      <c r="R461" s="404">
        <v>42.515000000000001</v>
      </c>
      <c r="S461" s="405">
        <v>42.515000000000001</v>
      </c>
    </row>
    <row r="462" spans="2:19" x14ac:dyDescent="0.3">
      <c r="B462" s="399">
        <v>13703</v>
      </c>
      <c r="C462" s="400" t="s">
        <v>2591</v>
      </c>
      <c r="D462" s="400" t="s">
        <v>2381</v>
      </c>
      <c r="E462" s="400" t="s">
        <v>2558</v>
      </c>
      <c r="F462" s="401" t="s">
        <v>121</v>
      </c>
      <c r="G462" s="402" t="s">
        <v>2559</v>
      </c>
      <c r="H462" s="400"/>
      <c r="I462" s="400"/>
      <c r="J462" s="400" t="s">
        <v>2494</v>
      </c>
      <c r="K462" s="400"/>
      <c r="L462" s="403" t="s">
        <v>117</v>
      </c>
      <c r="M462" s="403" t="s">
        <v>117</v>
      </c>
      <c r="N462" s="400"/>
      <c r="O462" s="403" t="s">
        <v>2400</v>
      </c>
      <c r="P462" s="404">
        <v>47.222999999999999</v>
      </c>
      <c r="Q462" s="404">
        <v>55.460999999999999</v>
      </c>
      <c r="R462" s="404">
        <v>47.222999999999999</v>
      </c>
      <c r="S462" s="405">
        <v>55.460999999999999</v>
      </c>
    </row>
    <row r="463" spans="2:19" x14ac:dyDescent="0.3">
      <c r="B463" s="399">
        <v>13704</v>
      </c>
      <c r="C463" s="400" t="s">
        <v>2592</v>
      </c>
      <c r="D463" s="400" t="s">
        <v>2381</v>
      </c>
      <c r="E463" s="400" t="s">
        <v>2558</v>
      </c>
      <c r="F463" s="401" t="s">
        <v>121</v>
      </c>
      <c r="G463" s="402" t="s">
        <v>2559</v>
      </c>
      <c r="H463" s="400"/>
      <c r="I463" s="400"/>
      <c r="J463" s="400" t="s">
        <v>2494</v>
      </c>
      <c r="K463" s="400"/>
      <c r="L463" s="403" t="s">
        <v>117</v>
      </c>
      <c r="M463" s="403" t="s">
        <v>117</v>
      </c>
      <c r="N463" s="400"/>
      <c r="O463" s="403" t="s">
        <v>2400</v>
      </c>
      <c r="P463" s="404">
        <v>44.314</v>
      </c>
      <c r="Q463" s="404">
        <v>56.320999999999998</v>
      </c>
      <c r="R463" s="404">
        <v>44.314</v>
      </c>
      <c r="S463" s="405">
        <v>56.320999999999998</v>
      </c>
    </row>
    <row r="464" spans="2:19" x14ac:dyDescent="0.3">
      <c r="B464" s="399">
        <v>13705</v>
      </c>
      <c r="C464" s="400" t="s">
        <v>2593</v>
      </c>
      <c r="D464" s="400" t="s">
        <v>2381</v>
      </c>
      <c r="E464" s="400" t="s">
        <v>2558</v>
      </c>
      <c r="F464" s="401" t="s">
        <v>121</v>
      </c>
      <c r="G464" s="402" t="s">
        <v>2559</v>
      </c>
      <c r="H464" s="400"/>
      <c r="I464" s="400"/>
      <c r="J464" s="400" t="s">
        <v>2494</v>
      </c>
      <c r="K464" s="400"/>
      <c r="L464" s="403" t="s">
        <v>117</v>
      </c>
      <c r="M464" s="403" t="s">
        <v>117</v>
      </c>
      <c r="N464" s="400"/>
      <c r="O464" s="403" t="s">
        <v>2400</v>
      </c>
      <c r="P464" s="404">
        <v>41.798999999999999</v>
      </c>
      <c r="Q464" s="404">
        <v>54.667999999999999</v>
      </c>
      <c r="R464" s="404">
        <v>41.798999999999999</v>
      </c>
      <c r="S464" s="405">
        <v>54.667999999999999</v>
      </c>
    </row>
    <row r="465" spans="2:19" x14ac:dyDescent="0.3">
      <c r="B465" s="399">
        <v>13975</v>
      </c>
      <c r="C465" s="400" t="s">
        <v>2594</v>
      </c>
      <c r="D465" s="400" t="s">
        <v>2381</v>
      </c>
      <c r="E465" s="400" t="s">
        <v>2556</v>
      </c>
      <c r="F465" s="401" t="s">
        <v>110</v>
      </c>
      <c r="G465" s="402" t="s">
        <v>2560</v>
      </c>
      <c r="H465" s="400"/>
      <c r="I465" s="400"/>
      <c r="J465" s="400" t="s">
        <v>2494</v>
      </c>
      <c r="K465" s="400"/>
      <c r="L465" s="403" t="s">
        <v>117</v>
      </c>
      <c r="M465" s="403" t="s">
        <v>117</v>
      </c>
      <c r="N465" s="400"/>
      <c r="O465" s="403" t="s">
        <v>2400</v>
      </c>
      <c r="P465" s="404">
        <v>1.2999999999999999E-2</v>
      </c>
      <c r="Q465" s="404">
        <v>0.02</v>
      </c>
      <c r="R465" s="404">
        <v>1.2999999999999999E-2</v>
      </c>
      <c r="S465" s="405">
        <v>0.02</v>
      </c>
    </row>
    <row r="466" spans="2:19" ht="24.6" x14ac:dyDescent="0.3">
      <c r="B466" s="399">
        <v>14087</v>
      </c>
      <c r="C466" s="400" t="s">
        <v>954</v>
      </c>
      <c r="D466" s="400" t="s">
        <v>2381</v>
      </c>
      <c r="E466" s="400" t="s">
        <v>2558</v>
      </c>
      <c r="F466" s="401" t="s">
        <v>80</v>
      </c>
      <c r="G466" s="402" t="s">
        <v>2562</v>
      </c>
      <c r="H466" s="400"/>
      <c r="I466" s="400"/>
      <c r="J466" s="400" t="s">
        <v>3323</v>
      </c>
      <c r="K466" s="400"/>
      <c r="L466" s="403" t="s">
        <v>105</v>
      </c>
      <c r="M466" s="403" t="s">
        <v>2408</v>
      </c>
      <c r="N466" s="400"/>
      <c r="O466" s="403" t="s">
        <v>2400</v>
      </c>
      <c r="P466" s="404">
        <v>16.86</v>
      </c>
      <c r="Q466" s="404">
        <v>18.63</v>
      </c>
      <c r="R466" s="404">
        <v>16.86</v>
      </c>
      <c r="S466" s="405">
        <v>16.86</v>
      </c>
    </row>
    <row r="467" spans="2:19" x14ac:dyDescent="0.3">
      <c r="B467" s="399">
        <v>14217</v>
      </c>
      <c r="C467" s="400" t="s">
        <v>967</v>
      </c>
      <c r="D467" s="400" t="s">
        <v>2381</v>
      </c>
      <c r="E467" s="400" t="s">
        <v>2558</v>
      </c>
      <c r="F467" s="401" t="s">
        <v>182</v>
      </c>
      <c r="G467" s="402" t="s">
        <v>2560</v>
      </c>
      <c r="H467" s="400"/>
      <c r="I467" s="400"/>
      <c r="J467" s="400" t="s">
        <v>3324</v>
      </c>
      <c r="K467" s="400"/>
      <c r="L467" s="403" t="s">
        <v>105</v>
      </c>
      <c r="M467" s="403" t="s">
        <v>107</v>
      </c>
      <c r="N467" s="400"/>
      <c r="O467" s="403" t="s">
        <v>2400</v>
      </c>
      <c r="P467" s="404">
        <v>292</v>
      </c>
      <c r="Q467" s="404">
        <v>292</v>
      </c>
      <c r="R467" s="404">
        <v>292</v>
      </c>
      <c r="S467" s="405">
        <v>292</v>
      </c>
    </row>
    <row r="468" spans="2:19" x14ac:dyDescent="0.3">
      <c r="B468" s="399">
        <v>14218</v>
      </c>
      <c r="C468" s="400" t="s">
        <v>969</v>
      </c>
      <c r="D468" s="400" t="s">
        <v>2381</v>
      </c>
      <c r="E468" s="400" t="s">
        <v>2558</v>
      </c>
      <c r="F468" s="401" t="s">
        <v>182</v>
      </c>
      <c r="G468" s="402" t="s">
        <v>2560</v>
      </c>
      <c r="H468" s="400"/>
      <c r="I468" s="400"/>
      <c r="J468" s="400" t="s">
        <v>3324</v>
      </c>
      <c r="K468" s="400"/>
      <c r="L468" s="403" t="s">
        <v>105</v>
      </c>
      <c r="M468" s="403" t="s">
        <v>107</v>
      </c>
      <c r="N468" s="400"/>
      <c r="O468" s="403" t="s">
        <v>2400</v>
      </c>
      <c r="P468" s="404">
        <v>292</v>
      </c>
      <c r="Q468" s="404">
        <v>292</v>
      </c>
      <c r="R468" s="404">
        <v>292</v>
      </c>
      <c r="S468" s="405">
        <v>292</v>
      </c>
    </row>
    <row r="469" spans="2:19" x14ac:dyDescent="0.3">
      <c r="B469" s="399">
        <v>14219</v>
      </c>
      <c r="C469" s="400" t="s">
        <v>970</v>
      </c>
      <c r="D469" s="400" t="s">
        <v>2381</v>
      </c>
      <c r="E469" s="400" t="s">
        <v>2558</v>
      </c>
      <c r="F469" s="401" t="s">
        <v>182</v>
      </c>
      <c r="G469" s="402" t="s">
        <v>2560</v>
      </c>
      <c r="H469" s="400"/>
      <c r="I469" s="400"/>
      <c r="J469" s="400" t="s">
        <v>3324</v>
      </c>
      <c r="K469" s="400"/>
      <c r="L469" s="403" t="s">
        <v>105</v>
      </c>
      <c r="M469" s="403" t="s">
        <v>107</v>
      </c>
      <c r="N469" s="400"/>
      <c r="O469" s="403" t="s">
        <v>2400</v>
      </c>
      <c r="P469" s="404">
        <v>292</v>
      </c>
      <c r="Q469" s="404">
        <v>292</v>
      </c>
      <c r="R469" s="404">
        <v>292</v>
      </c>
      <c r="S469" s="405">
        <v>292</v>
      </c>
    </row>
    <row r="470" spans="2:19" x14ac:dyDescent="0.3">
      <c r="B470" s="399">
        <v>14220</v>
      </c>
      <c r="C470" s="400" t="s">
        <v>971</v>
      </c>
      <c r="D470" s="400" t="s">
        <v>2381</v>
      </c>
      <c r="E470" s="400" t="s">
        <v>2558</v>
      </c>
      <c r="F470" s="401" t="s">
        <v>182</v>
      </c>
      <c r="G470" s="402" t="s">
        <v>2560</v>
      </c>
      <c r="H470" s="400"/>
      <c r="I470" s="400"/>
      <c r="J470" s="400" t="s">
        <v>3324</v>
      </c>
      <c r="K470" s="400"/>
      <c r="L470" s="403" t="s">
        <v>105</v>
      </c>
      <c r="M470" s="403" t="s">
        <v>107</v>
      </c>
      <c r="N470" s="400"/>
      <c r="O470" s="403" t="s">
        <v>2400</v>
      </c>
      <c r="P470" s="404">
        <v>292</v>
      </c>
      <c r="Q470" s="404">
        <v>292</v>
      </c>
      <c r="R470" s="404">
        <v>292</v>
      </c>
      <c r="S470" s="405">
        <v>292</v>
      </c>
    </row>
    <row r="471" spans="2:19" x14ac:dyDescent="0.3">
      <c r="B471" s="399">
        <v>14271</v>
      </c>
      <c r="C471" s="400" t="s">
        <v>2595</v>
      </c>
      <c r="D471" s="400" t="s">
        <v>2381</v>
      </c>
      <c r="E471" s="400" t="s">
        <v>2558</v>
      </c>
      <c r="F471" s="401" t="s">
        <v>80</v>
      </c>
      <c r="G471" s="402" t="s">
        <v>2557</v>
      </c>
      <c r="H471" s="400"/>
      <c r="I471" s="400"/>
      <c r="J471" s="400" t="s">
        <v>3324</v>
      </c>
      <c r="K471" s="400"/>
      <c r="L471" s="403" t="s">
        <v>105</v>
      </c>
      <c r="M471" s="403" t="s">
        <v>107</v>
      </c>
      <c r="N471" s="400"/>
      <c r="O471" s="403" t="s">
        <v>2400</v>
      </c>
      <c r="P471" s="404">
        <v>0.745</v>
      </c>
      <c r="Q471" s="404">
        <v>0.752</v>
      </c>
      <c r="R471" s="404">
        <v>0</v>
      </c>
      <c r="S471" s="405">
        <v>0</v>
      </c>
    </row>
    <row r="472" spans="2:19" ht="24.6" x14ac:dyDescent="0.3">
      <c r="B472" s="399">
        <v>14595</v>
      </c>
      <c r="C472" s="400" t="s">
        <v>2596</v>
      </c>
      <c r="D472" s="400" t="s">
        <v>2381</v>
      </c>
      <c r="E472" s="400" t="s">
        <v>2556</v>
      </c>
      <c r="F472" s="401" t="s">
        <v>591</v>
      </c>
      <c r="G472" s="402" t="s">
        <v>2573</v>
      </c>
      <c r="H472" s="400"/>
      <c r="I472" s="400"/>
      <c r="J472" s="400" t="s">
        <v>3322</v>
      </c>
      <c r="K472" s="400"/>
      <c r="L472" s="403" t="s">
        <v>83</v>
      </c>
      <c r="M472" s="403" t="s">
        <v>83</v>
      </c>
      <c r="N472" s="400"/>
      <c r="O472" s="403" t="s">
        <v>2400</v>
      </c>
      <c r="P472" s="404">
        <v>13.222</v>
      </c>
      <c r="Q472" s="404">
        <v>27.588999999999999</v>
      </c>
      <c r="R472" s="404">
        <v>13.222</v>
      </c>
      <c r="S472" s="405">
        <v>27.588999999999999</v>
      </c>
    </row>
    <row r="473" spans="2:19" ht="24.6" x14ac:dyDescent="0.3">
      <c r="B473" s="399">
        <v>14599</v>
      </c>
      <c r="C473" s="400" t="s">
        <v>2597</v>
      </c>
      <c r="D473" s="400" t="s">
        <v>2381</v>
      </c>
      <c r="E473" s="400" t="s">
        <v>2556</v>
      </c>
      <c r="F473" s="401" t="s">
        <v>88</v>
      </c>
      <c r="G473" s="402" t="s">
        <v>2557</v>
      </c>
      <c r="H473" s="400"/>
      <c r="I473" s="400"/>
      <c r="J473" s="400" t="s">
        <v>3323</v>
      </c>
      <c r="K473" s="400"/>
      <c r="L473" s="403" t="s">
        <v>92</v>
      </c>
      <c r="M473" s="403" t="s">
        <v>92</v>
      </c>
      <c r="N473" s="400"/>
      <c r="O473" s="403" t="s">
        <v>2400</v>
      </c>
      <c r="P473" s="404">
        <v>25.81</v>
      </c>
      <c r="Q473" s="404">
        <v>24.62</v>
      </c>
      <c r="R473" s="404">
        <v>25.81</v>
      </c>
      <c r="S473" s="405">
        <v>24.62</v>
      </c>
    </row>
    <row r="474" spans="2:19" x14ac:dyDescent="0.3">
      <c r="B474" s="399">
        <v>14610</v>
      </c>
      <c r="C474" s="400" t="s">
        <v>2598</v>
      </c>
      <c r="D474" s="400" t="s">
        <v>2381</v>
      </c>
      <c r="E474" s="400" t="s">
        <v>2556</v>
      </c>
      <c r="F474" s="401" t="s">
        <v>591</v>
      </c>
      <c r="G474" s="402" t="s">
        <v>2573</v>
      </c>
      <c r="H474" s="400"/>
      <c r="I474" s="400"/>
      <c r="J474" s="400" t="s">
        <v>3324</v>
      </c>
      <c r="K474" s="400"/>
      <c r="L474" s="403" t="s">
        <v>105</v>
      </c>
      <c r="M474" s="403" t="s">
        <v>107</v>
      </c>
      <c r="N474" s="400"/>
      <c r="O474" s="403" t="s">
        <v>2400</v>
      </c>
      <c r="P474" s="404">
        <v>0.14199999999999999</v>
      </c>
      <c r="Q474" s="404">
        <v>0.39200000000000002</v>
      </c>
      <c r="R474" s="404">
        <v>0.14199999999999999</v>
      </c>
      <c r="S474" s="405">
        <v>0.39200000000000002</v>
      </c>
    </row>
    <row r="475" spans="2:19" x14ac:dyDescent="0.3">
      <c r="B475" s="399">
        <v>14614</v>
      </c>
      <c r="C475" s="400" t="s">
        <v>2240</v>
      </c>
      <c r="D475" s="400" t="s">
        <v>2381</v>
      </c>
      <c r="E475" s="400" t="s">
        <v>2558</v>
      </c>
      <c r="F475" s="401" t="s">
        <v>88</v>
      </c>
      <c r="G475" s="402" t="s">
        <v>2559</v>
      </c>
      <c r="H475" s="400"/>
      <c r="I475" s="400"/>
      <c r="J475" s="400" t="s">
        <v>3324</v>
      </c>
      <c r="K475" s="400"/>
      <c r="L475" s="403" t="s">
        <v>101</v>
      </c>
      <c r="M475" s="403" t="s">
        <v>101</v>
      </c>
      <c r="N475" s="400"/>
      <c r="O475" s="403" t="s">
        <v>2400</v>
      </c>
      <c r="P475" s="404">
        <v>620</v>
      </c>
      <c r="Q475" s="404">
        <v>620</v>
      </c>
      <c r="R475" s="404">
        <v>620</v>
      </c>
      <c r="S475" s="405">
        <v>620</v>
      </c>
    </row>
    <row r="476" spans="2:19" x14ac:dyDescent="0.3">
      <c r="B476" s="399">
        <v>14623</v>
      </c>
      <c r="C476" s="400" t="s">
        <v>2599</v>
      </c>
      <c r="D476" s="400" t="s">
        <v>2381</v>
      </c>
      <c r="E476" s="400" t="s">
        <v>2556</v>
      </c>
      <c r="F476" s="401" t="s">
        <v>110</v>
      </c>
      <c r="G476" s="402" t="s">
        <v>2560</v>
      </c>
      <c r="H476" s="400"/>
      <c r="I476" s="400"/>
      <c r="J476" s="400" t="s">
        <v>3324</v>
      </c>
      <c r="K476" s="400"/>
      <c r="L476" s="403" t="s">
        <v>105</v>
      </c>
      <c r="M476" s="403" t="s">
        <v>107</v>
      </c>
      <c r="N476" s="400"/>
      <c r="O476" s="403" t="s">
        <v>2400</v>
      </c>
      <c r="P476" s="404">
        <v>0.246</v>
      </c>
      <c r="Q476" s="404">
        <v>0.25600000000000001</v>
      </c>
      <c r="R476" s="404">
        <v>0.246</v>
      </c>
      <c r="S476" s="405">
        <v>0.25600000000000001</v>
      </c>
    </row>
    <row r="477" spans="2:19" x14ac:dyDescent="0.3">
      <c r="B477" s="399">
        <v>14652</v>
      </c>
      <c r="C477" s="400" t="s">
        <v>2600</v>
      </c>
      <c r="D477" s="400" t="s">
        <v>2381</v>
      </c>
      <c r="E477" s="400" t="s">
        <v>2556</v>
      </c>
      <c r="F477" s="401" t="s">
        <v>591</v>
      </c>
      <c r="G477" s="402" t="s">
        <v>2573</v>
      </c>
      <c r="H477" s="400"/>
      <c r="I477" s="400"/>
      <c r="J477" s="400" t="s">
        <v>3324</v>
      </c>
      <c r="K477" s="400"/>
      <c r="L477" s="403" t="s">
        <v>105</v>
      </c>
      <c r="M477" s="403" t="s">
        <v>107</v>
      </c>
      <c r="N477" s="400"/>
      <c r="O477" s="403" t="s">
        <v>2400</v>
      </c>
      <c r="P477" s="404">
        <v>4.2999999999999997E-2</v>
      </c>
      <c r="Q477" s="404">
        <v>0.112</v>
      </c>
      <c r="R477" s="404">
        <v>4.2999999999999997E-2</v>
      </c>
      <c r="S477" s="405">
        <v>0.112</v>
      </c>
    </row>
    <row r="478" spans="2:19" ht="24.6" x14ac:dyDescent="0.3">
      <c r="B478" s="399">
        <v>14660</v>
      </c>
      <c r="C478" s="400" t="s">
        <v>2601</v>
      </c>
      <c r="D478" s="400" t="s">
        <v>2381</v>
      </c>
      <c r="E478" s="400" t="s">
        <v>2556</v>
      </c>
      <c r="F478" s="401" t="s">
        <v>591</v>
      </c>
      <c r="G478" s="402" t="s">
        <v>2573</v>
      </c>
      <c r="H478" s="400"/>
      <c r="I478" s="400"/>
      <c r="J478" s="400" t="s">
        <v>3322</v>
      </c>
      <c r="K478" s="400"/>
      <c r="L478" s="403" t="s">
        <v>83</v>
      </c>
      <c r="M478" s="403" t="s">
        <v>83</v>
      </c>
      <c r="N478" s="400"/>
      <c r="O478" s="403" t="s">
        <v>2400</v>
      </c>
      <c r="P478" s="404">
        <v>2.5819999999999999</v>
      </c>
      <c r="Q478" s="404">
        <v>8.1769999999999996</v>
      </c>
      <c r="R478" s="404">
        <v>2.5819999999999999</v>
      </c>
      <c r="S478" s="405">
        <v>8.1769999999999996</v>
      </c>
    </row>
    <row r="479" spans="2:19" x14ac:dyDescent="0.3">
      <c r="B479" s="399">
        <v>14661</v>
      </c>
      <c r="C479" s="400" t="s">
        <v>2602</v>
      </c>
      <c r="D479" s="400" t="s">
        <v>2381</v>
      </c>
      <c r="E479" s="400" t="s">
        <v>2556</v>
      </c>
      <c r="F479" s="401" t="s">
        <v>591</v>
      </c>
      <c r="G479" s="402" t="s">
        <v>2573</v>
      </c>
      <c r="H479" s="400"/>
      <c r="I479" s="400"/>
      <c r="J479" s="400" t="s">
        <v>3324</v>
      </c>
      <c r="K479" s="400"/>
      <c r="L479" s="403" t="s">
        <v>105</v>
      </c>
      <c r="M479" s="403" t="s">
        <v>107</v>
      </c>
      <c r="N479" s="400"/>
      <c r="O479" s="403" t="s">
        <v>2400</v>
      </c>
      <c r="P479" s="404">
        <v>1.613</v>
      </c>
      <c r="Q479" s="404">
        <v>6.734</v>
      </c>
      <c r="R479" s="404">
        <v>1.613</v>
      </c>
      <c r="S479" s="405">
        <v>6.734</v>
      </c>
    </row>
    <row r="480" spans="2:19" x14ac:dyDescent="0.3">
      <c r="B480" s="399">
        <v>14663</v>
      </c>
      <c r="C480" s="400" t="s">
        <v>2603</v>
      </c>
      <c r="D480" s="400" t="s">
        <v>2381</v>
      </c>
      <c r="E480" s="400" t="s">
        <v>2558</v>
      </c>
      <c r="F480" s="401" t="s">
        <v>80</v>
      </c>
      <c r="G480" s="402" t="s">
        <v>2557</v>
      </c>
      <c r="H480" s="400"/>
      <c r="I480" s="400"/>
      <c r="J480" s="400" t="s">
        <v>2494</v>
      </c>
      <c r="K480" s="400"/>
      <c r="L480" s="403" t="s">
        <v>117</v>
      </c>
      <c r="M480" s="403" t="s">
        <v>117</v>
      </c>
      <c r="N480" s="400"/>
      <c r="O480" s="403" t="s">
        <v>2400</v>
      </c>
      <c r="P480" s="404">
        <v>2.984</v>
      </c>
      <c r="Q480" s="404">
        <v>2.806</v>
      </c>
      <c r="R480" s="404">
        <v>2.806</v>
      </c>
      <c r="S480" s="405">
        <v>2.806</v>
      </c>
    </row>
    <row r="481" spans="2:19" x14ac:dyDescent="0.3">
      <c r="B481" s="399">
        <v>14665</v>
      </c>
      <c r="C481" s="400" t="s">
        <v>2604</v>
      </c>
      <c r="D481" s="400" t="s">
        <v>2381</v>
      </c>
      <c r="E481" s="400" t="s">
        <v>2556</v>
      </c>
      <c r="F481" s="401" t="s">
        <v>591</v>
      </c>
      <c r="G481" s="402" t="s">
        <v>2573</v>
      </c>
      <c r="H481" s="400"/>
      <c r="I481" s="400"/>
      <c r="J481" s="400" t="s">
        <v>2494</v>
      </c>
      <c r="K481" s="400"/>
      <c r="L481" s="403" t="s">
        <v>117</v>
      </c>
      <c r="M481" s="403" t="s">
        <v>117</v>
      </c>
      <c r="N481" s="400"/>
      <c r="O481" s="403" t="s">
        <v>2400</v>
      </c>
      <c r="P481" s="404">
        <v>5.4630000000000001</v>
      </c>
      <c r="Q481" s="404">
        <v>12.11</v>
      </c>
      <c r="R481" s="404">
        <v>5.4630000000000001</v>
      </c>
      <c r="S481" s="405">
        <v>12.11</v>
      </c>
    </row>
    <row r="482" spans="2:19" x14ac:dyDescent="0.3">
      <c r="B482" s="399">
        <v>14706</v>
      </c>
      <c r="C482" s="400" t="s">
        <v>2605</v>
      </c>
      <c r="D482" s="400" t="s">
        <v>2381</v>
      </c>
      <c r="E482" s="400" t="s">
        <v>2558</v>
      </c>
      <c r="F482" s="401" t="s">
        <v>88</v>
      </c>
      <c r="G482" s="402" t="s">
        <v>2559</v>
      </c>
      <c r="H482" s="400"/>
      <c r="I482" s="400"/>
      <c r="J482" s="400" t="s">
        <v>3324</v>
      </c>
      <c r="K482" s="400"/>
      <c r="L482" s="403" t="s">
        <v>101</v>
      </c>
      <c r="M482" s="403" t="s">
        <v>101</v>
      </c>
      <c r="N482" s="400"/>
      <c r="O482" s="403" t="s">
        <v>2400</v>
      </c>
      <c r="P482" s="404">
        <v>13.063000000000001</v>
      </c>
      <c r="Q482" s="404">
        <v>14</v>
      </c>
      <c r="R482" s="404">
        <v>13.063000000000001</v>
      </c>
      <c r="S482" s="405">
        <v>13.063000000000001</v>
      </c>
    </row>
    <row r="483" spans="2:19" ht="24.6" x14ac:dyDescent="0.3">
      <c r="B483" s="399">
        <v>15415</v>
      </c>
      <c r="C483" s="400" t="s">
        <v>2606</v>
      </c>
      <c r="D483" s="400" t="s">
        <v>2381</v>
      </c>
      <c r="E483" s="400" t="s">
        <v>2558</v>
      </c>
      <c r="F483" s="401" t="s">
        <v>121</v>
      </c>
      <c r="G483" s="402" t="s">
        <v>2559</v>
      </c>
      <c r="H483" s="400"/>
      <c r="I483" s="400"/>
      <c r="J483" s="400" t="s">
        <v>3323</v>
      </c>
      <c r="K483" s="400"/>
      <c r="L483" s="403" t="s">
        <v>105</v>
      </c>
      <c r="M483" s="403" t="s">
        <v>195</v>
      </c>
      <c r="N483" s="400"/>
      <c r="O483" s="403" t="s">
        <v>2400</v>
      </c>
      <c r="P483" s="404">
        <v>19.577999999999999</v>
      </c>
      <c r="Q483" s="404">
        <v>20.507999999999999</v>
      </c>
      <c r="R483" s="404">
        <v>19.577999999999999</v>
      </c>
      <c r="S483" s="405">
        <v>19.577999999999999</v>
      </c>
    </row>
    <row r="484" spans="2:19" x14ac:dyDescent="0.3">
      <c r="B484" s="399">
        <v>15477</v>
      </c>
      <c r="C484" s="400" t="s">
        <v>2607</v>
      </c>
      <c r="D484" s="400" t="s">
        <v>2381</v>
      </c>
      <c r="E484" s="400" t="s">
        <v>2558</v>
      </c>
      <c r="F484" s="401" t="s">
        <v>121</v>
      </c>
      <c r="G484" s="402" t="s">
        <v>2563</v>
      </c>
      <c r="H484" s="400"/>
      <c r="I484" s="400"/>
      <c r="J484" s="400" t="s">
        <v>3324</v>
      </c>
      <c r="K484" s="400"/>
      <c r="L484" s="403" t="s">
        <v>101</v>
      </c>
      <c r="M484" s="403" t="s">
        <v>101</v>
      </c>
      <c r="N484" s="400"/>
      <c r="O484" s="403" t="s">
        <v>2400</v>
      </c>
      <c r="P484" s="404">
        <v>128.95500000000001</v>
      </c>
      <c r="Q484" s="404">
        <v>129.6</v>
      </c>
      <c r="R484" s="404">
        <v>128.95500000000001</v>
      </c>
      <c r="S484" s="405">
        <v>128.95500000000001</v>
      </c>
    </row>
    <row r="485" spans="2:19" x14ac:dyDescent="0.3">
      <c r="B485" s="399">
        <v>15509</v>
      </c>
      <c r="C485" s="400" t="s">
        <v>2608</v>
      </c>
      <c r="D485" s="400" t="s">
        <v>2381</v>
      </c>
      <c r="E485" s="400" t="s">
        <v>2558</v>
      </c>
      <c r="F485" s="401" t="s">
        <v>143</v>
      </c>
      <c r="G485" s="402" t="s">
        <v>2564</v>
      </c>
      <c r="H485" s="400"/>
      <c r="I485" s="400"/>
      <c r="J485" s="400" t="s">
        <v>3324</v>
      </c>
      <c r="K485" s="400"/>
      <c r="L485" s="403" t="s">
        <v>101</v>
      </c>
      <c r="M485" s="403" t="s">
        <v>101</v>
      </c>
      <c r="N485" s="400"/>
      <c r="O485" s="403" t="s">
        <v>2400</v>
      </c>
      <c r="P485" s="404">
        <v>37.5</v>
      </c>
      <c r="Q485" s="404">
        <v>37.5</v>
      </c>
      <c r="R485" s="404">
        <v>37.5</v>
      </c>
      <c r="S485" s="405">
        <v>37.5</v>
      </c>
    </row>
    <row r="486" spans="2:19" x14ac:dyDescent="0.3">
      <c r="B486" s="399">
        <v>15586</v>
      </c>
      <c r="C486" s="400" t="s">
        <v>2457</v>
      </c>
      <c r="D486" s="400" t="s">
        <v>2398</v>
      </c>
      <c r="E486" s="400"/>
      <c r="F486" s="401"/>
      <c r="G486" s="402" t="s">
        <v>3325</v>
      </c>
      <c r="H486" s="400" t="s">
        <v>3326</v>
      </c>
      <c r="I486" s="400" t="s">
        <v>2399</v>
      </c>
      <c r="J486" s="400" t="s">
        <v>3324</v>
      </c>
      <c r="K486" s="400"/>
      <c r="L486" s="403" t="s">
        <v>105</v>
      </c>
      <c r="M486" s="403" t="s">
        <v>107</v>
      </c>
      <c r="N486" s="400"/>
      <c r="O486" s="403" t="s">
        <v>2400</v>
      </c>
      <c r="P486" s="404">
        <v>0.35899999999999999</v>
      </c>
      <c r="Q486" s="404">
        <v>0.318</v>
      </c>
      <c r="R486" s="404">
        <v>0.318</v>
      </c>
      <c r="S486" s="405">
        <v>0.318</v>
      </c>
    </row>
    <row r="487" spans="2:19" x14ac:dyDescent="0.3">
      <c r="B487" s="399">
        <v>16296</v>
      </c>
      <c r="C487" s="400" t="s">
        <v>2609</v>
      </c>
      <c r="D487" s="400" t="s">
        <v>2381</v>
      </c>
      <c r="E487" s="400" t="s">
        <v>2556</v>
      </c>
      <c r="F487" s="401" t="s">
        <v>110</v>
      </c>
      <c r="G487" s="402" t="s">
        <v>2560</v>
      </c>
      <c r="H487" s="400"/>
      <c r="I487" s="400"/>
      <c r="J487" s="400" t="s">
        <v>2494</v>
      </c>
      <c r="K487" s="400"/>
      <c r="L487" s="403" t="s">
        <v>117</v>
      </c>
      <c r="M487" s="403" t="s">
        <v>117</v>
      </c>
      <c r="N487" s="400"/>
      <c r="O487" s="403" t="s">
        <v>2400</v>
      </c>
      <c r="P487" s="404">
        <v>3.694</v>
      </c>
      <c r="Q487" s="404">
        <v>5.4219999999999997</v>
      </c>
      <c r="R487" s="404">
        <v>3.694</v>
      </c>
      <c r="S487" s="405">
        <v>5.4219999999999997</v>
      </c>
    </row>
    <row r="488" spans="2:19" x14ac:dyDescent="0.3">
      <c r="B488" s="399">
        <v>16523</v>
      </c>
      <c r="C488" s="400" t="s">
        <v>2610</v>
      </c>
      <c r="D488" s="400" t="s">
        <v>2381</v>
      </c>
      <c r="E488" s="400" t="s">
        <v>2556</v>
      </c>
      <c r="F488" s="401" t="s">
        <v>110</v>
      </c>
      <c r="G488" s="402" t="s">
        <v>2560</v>
      </c>
      <c r="H488" s="400"/>
      <c r="I488" s="400"/>
      <c r="J488" s="400" t="s">
        <v>2494</v>
      </c>
      <c r="K488" s="400"/>
      <c r="L488" s="403" t="s">
        <v>117</v>
      </c>
      <c r="M488" s="403" t="s">
        <v>117</v>
      </c>
      <c r="N488" s="400"/>
      <c r="O488" s="403" t="s">
        <v>2400</v>
      </c>
      <c r="P488" s="404">
        <v>1.3240000000000001</v>
      </c>
      <c r="Q488" s="404">
        <v>1.153</v>
      </c>
      <c r="R488" s="404">
        <v>1.3240000000000001</v>
      </c>
      <c r="S488" s="405">
        <v>1.153</v>
      </c>
    </row>
    <row r="489" spans="2:19" x14ac:dyDescent="0.3">
      <c r="B489" s="399">
        <v>16525</v>
      </c>
      <c r="C489" s="400" t="s">
        <v>2611</v>
      </c>
      <c r="D489" s="400" t="s">
        <v>2381</v>
      </c>
      <c r="E489" s="400" t="s">
        <v>2556</v>
      </c>
      <c r="F489" s="401" t="s">
        <v>110</v>
      </c>
      <c r="G489" s="402" t="s">
        <v>2560</v>
      </c>
      <c r="H489" s="400"/>
      <c r="I489" s="400"/>
      <c r="J489" s="400" t="s">
        <v>2494</v>
      </c>
      <c r="K489" s="400"/>
      <c r="L489" s="403" t="s">
        <v>117</v>
      </c>
      <c r="M489" s="403" t="s">
        <v>117</v>
      </c>
      <c r="N489" s="400"/>
      <c r="O489" s="403" t="s">
        <v>2400</v>
      </c>
      <c r="P489" s="404">
        <v>3.383</v>
      </c>
      <c r="Q489" s="404">
        <v>2.8690000000000002</v>
      </c>
      <c r="R489" s="404">
        <v>3.383</v>
      </c>
      <c r="S489" s="405">
        <v>2.8690000000000002</v>
      </c>
    </row>
    <row r="490" spans="2:19" x14ac:dyDescent="0.3">
      <c r="B490" s="399">
        <v>16547</v>
      </c>
      <c r="C490" s="400" t="s">
        <v>2458</v>
      </c>
      <c r="D490" s="400" t="s">
        <v>2398</v>
      </c>
      <c r="E490" s="400"/>
      <c r="F490" s="401"/>
      <c r="G490" s="402" t="s">
        <v>3325</v>
      </c>
      <c r="H490" s="400" t="s">
        <v>3327</v>
      </c>
      <c r="I490" s="400" t="s">
        <v>2399</v>
      </c>
      <c r="J490" s="400" t="s">
        <v>3324</v>
      </c>
      <c r="K490" s="400"/>
      <c r="L490" s="403" t="s">
        <v>101</v>
      </c>
      <c r="M490" s="403" t="s">
        <v>101</v>
      </c>
      <c r="N490" s="400"/>
      <c r="O490" s="403" t="s">
        <v>2400</v>
      </c>
      <c r="P490" s="404">
        <v>3.5379999999999998</v>
      </c>
      <c r="Q490" s="404">
        <v>3.5049999999999999</v>
      </c>
      <c r="R490" s="404">
        <v>3.5049999999999999</v>
      </c>
      <c r="S490" s="405">
        <v>3.5049999999999999</v>
      </c>
    </row>
    <row r="491" spans="2:19" ht="24.6" x14ac:dyDescent="0.3">
      <c r="B491" s="399">
        <v>16631</v>
      </c>
      <c r="C491" s="400" t="s">
        <v>2612</v>
      </c>
      <c r="D491" s="400" t="s">
        <v>2381</v>
      </c>
      <c r="E491" s="400" t="s">
        <v>2556</v>
      </c>
      <c r="F491" s="401" t="s">
        <v>900</v>
      </c>
      <c r="G491" s="402" t="s">
        <v>2578</v>
      </c>
      <c r="H491" s="400"/>
      <c r="I491" s="400"/>
      <c r="J491" s="400" t="s">
        <v>3323</v>
      </c>
      <c r="K491" s="400"/>
      <c r="L491" s="403" t="s">
        <v>105</v>
      </c>
      <c r="M491" s="403" t="s">
        <v>2408</v>
      </c>
      <c r="N491" s="400"/>
      <c r="O491" s="403" t="s">
        <v>2400</v>
      </c>
      <c r="P491" s="404">
        <v>0.316</v>
      </c>
      <c r="Q491" s="404">
        <v>0</v>
      </c>
      <c r="R491" s="404">
        <v>0.316</v>
      </c>
      <c r="S491" s="405">
        <v>0</v>
      </c>
    </row>
    <row r="492" spans="2:19" ht="24.6" x14ac:dyDescent="0.3">
      <c r="B492" s="399">
        <v>16640</v>
      </c>
      <c r="C492" s="400" t="s">
        <v>2613</v>
      </c>
      <c r="D492" s="400" t="s">
        <v>2381</v>
      </c>
      <c r="E492" s="400" t="s">
        <v>2556</v>
      </c>
      <c r="F492" s="401" t="s">
        <v>900</v>
      </c>
      <c r="G492" s="402" t="s">
        <v>2578</v>
      </c>
      <c r="H492" s="400"/>
      <c r="I492" s="400"/>
      <c r="J492" s="400" t="s">
        <v>3323</v>
      </c>
      <c r="K492" s="400"/>
      <c r="L492" s="403" t="s">
        <v>105</v>
      </c>
      <c r="M492" s="403" t="s">
        <v>2408</v>
      </c>
      <c r="N492" s="400"/>
      <c r="O492" s="403" t="s">
        <v>2400</v>
      </c>
      <c r="P492" s="404">
        <v>0.27</v>
      </c>
      <c r="Q492" s="404">
        <v>0</v>
      </c>
      <c r="R492" s="404">
        <v>0.27</v>
      </c>
      <c r="S492" s="405">
        <v>0</v>
      </c>
    </row>
    <row r="493" spans="2:19" ht="24.6" x14ac:dyDescent="0.3">
      <c r="B493" s="399">
        <v>16642</v>
      </c>
      <c r="C493" s="400" t="s">
        <v>2614</v>
      </c>
      <c r="D493" s="400" t="s">
        <v>2381</v>
      </c>
      <c r="E493" s="400" t="s">
        <v>2556</v>
      </c>
      <c r="F493" s="401" t="s">
        <v>900</v>
      </c>
      <c r="G493" s="402" t="s">
        <v>2578</v>
      </c>
      <c r="H493" s="400"/>
      <c r="I493" s="400"/>
      <c r="J493" s="400" t="s">
        <v>3323</v>
      </c>
      <c r="K493" s="400"/>
      <c r="L493" s="403" t="s">
        <v>105</v>
      </c>
      <c r="M493" s="403" t="s">
        <v>2408</v>
      </c>
      <c r="N493" s="400"/>
      <c r="O493" s="403" t="s">
        <v>2400</v>
      </c>
      <c r="P493" s="404">
        <v>0.245</v>
      </c>
      <c r="Q493" s="404">
        <v>0</v>
      </c>
      <c r="R493" s="404">
        <v>0.245</v>
      </c>
      <c r="S493" s="405">
        <v>0</v>
      </c>
    </row>
    <row r="494" spans="2:19" ht="24.6" x14ac:dyDescent="0.3">
      <c r="B494" s="399">
        <v>16643</v>
      </c>
      <c r="C494" s="400" t="s">
        <v>2615</v>
      </c>
      <c r="D494" s="400" t="s">
        <v>2381</v>
      </c>
      <c r="E494" s="400" t="s">
        <v>2556</v>
      </c>
      <c r="F494" s="401" t="s">
        <v>900</v>
      </c>
      <c r="G494" s="402" t="s">
        <v>2578</v>
      </c>
      <c r="H494" s="400"/>
      <c r="I494" s="400"/>
      <c r="J494" s="400" t="s">
        <v>3323</v>
      </c>
      <c r="K494" s="400"/>
      <c r="L494" s="403" t="s">
        <v>105</v>
      </c>
      <c r="M494" s="403" t="s">
        <v>2408</v>
      </c>
      <c r="N494" s="400"/>
      <c r="O494" s="403" t="s">
        <v>2400</v>
      </c>
      <c r="P494" s="404">
        <v>0.16800000000000001</v>
      </c>
      <c r="Q494" s="404">
        <v>0</v>
      </c>
      <c r="R494" s="404">
        <v>0.16800000000000001</v>
      </c>
      <c r="S494" s="405">
        <v>0</v>
      </c>
    </row>
    <row r="495" spans="2:19" ht="24.6" x14ac:dyDescent="0.3">
      <c r="B495" s="399">
        <v>16644</v>
      </c>
      <c r="C495" s="400" t="s">
        <v>2616</v>
      </c>
      <c r="D495" s="400" t="s">
        <v>2381</v>
      </c>
      <c r="E495" s="400" t="s">
        <v>2556</v>
      </c>
      <c r="F495" s="401" t="s">
        <v>900</v>
      </c>
      <c r="G495" s="402" t="s">
        <v>2578</v>
      </c>
      <c r="H495" s="400"/>
      <c r="I495" s="400"/>
      <c r="J495" s="400" t="s">
        <v>3323</v>
      </c>
      <c r="K495" s="400"/>
      <c r="L495" s="403" t="s">
        <v>105</v>
      </c>
      <c r="M495" s="403" t="s">
        <v>195</v>
      </c>
      <c r="N495" s="400"/>
      <c r="O495" s="403" t="s">
        <v>2400</v>
      </c>
      <c r="P495" s="404">
        <v>0.28000000000000003</v>
      </c>
      <c r="Q495" s="404">
        <v>0</v>
      </c>
      <c r="R495" s="404">
        <v>0.28000000000000003</v>
      </c>
      <c r="S495" s="405">
        <v>0</v>
      </c>
    </row>
    <row r="496" spans="2:19" x14ac:dyDescent="0.3">
      <c r="B496" s="399">
        <v>16651</v>
      </c>
      <c r="C496" s="400" t="s">
        <v>2459</v>
      </c>
      <c r="D496" s="400" t="s">
        <v>2398</v>
      </c>
      <c r="E496" s="400"/>
      <c r="F496" s="401"/>
      <c r="G496" s="402" t="s">
        <v>3325</v>
      </c>
      <c r="H496" s="400" t="s">
        <v>3326</v>
      </c>
      <c r="I496" s="400" t="s">
        <v>2399</v>
      </c>
      <c r="J496" s="400" t="s">
        <v>2494</v>
      </c>
      <c r="K496" s="400"/>
      <c r="L496" s="403" t="s">
        <v>117</v>
      </c>
      <c r="M496" s="403" t="s">
        <v>117</v>
      </c>
      <c r="N496" s="400"/>
      <c r="O496" s="403" t="s">
        <v>2400</v>
      </c>
      <c r="P496" s="404">
        <v>28.207000000000001</v>
      </c>
      <c r="Q496" s="404">
        <v>0</v>
      </c>
      <c r="R496" s="404">
        <v>28.207000000000001</v>
      </c>
      <c r="S496" s="405">
        <v>0</v>
      </c>
    </row>
    <row r="497" spans="2:19" ht="24.6" x14ac:dyDescent="0.3">
      <c r="B497" s="399">
        <v>16653</v>
      </c>
      <c r="C497" s="400" t="s">
        <v>2617</v>
      </c>
      <c r="D497" s="400" t="s">
        <v>2381</v>
      </c>
      <c r="E497" s="400" t="s">
        <v>2558</v>
      </c>
      <c r="F497" s="401" t="s">
        <v>1049</v>
      </c>
      <c r="G497" s="402" t="s">
        <v>2564</v>
      </c>
      <c r="H497" s="400"/>
      <c r="I497" s="400"/>
      <c r="J497" s="400" t="s">
        <v>3322</v>
      </c>
      <c r="K497" s="400"/>
      <c r="L497" s="403" t="s">
        <v>83</v>
      </c>
      <c r="M497" s="403" t="s">
        <v>83</v>
      </c>
      <c r="N497" s="400"/>
      <c r="O497" s="403" t="s">
        <v>2400</v>
      </c>
      <c r="P497" s="404">
        <v>65.38</v>
      </c>
      <c r="Q497" s="404">
        <v>65.38</v>
      </c>
      <c r="R497" s="404">
        <v>65.38</v>
      </c>
      <c r="S497" s="405">
        <v>65.38</v>
      </c>
    </row>
    <row r="498" spans="2:19" ht="24.6" x14ac:dyDescent="0.3">
      <c r="B498" s="399">
        <v>16659</v>
      </c>
      <c r="C498" s="400" t="s">
        <v>2618</v>
      </c>
      <c r="D498" s="400" t="s">
        <v>2381</v>
      </c>
      <c r="E498" s="400" t="s">
        <v>2556</v>
      </c>
      <c r="F498" s="401" t="s">
        <v>591</v>
      </c>
      <c r="G498" s="402" t="s">
        <v>2573</v>
      </c>
      <c r="H498" s="400"/>
      <c r="I498" s="400"/>
      <c r="J498" s="400" t="s">
        <v>3323</v>
      </c>
      <c r="K498" s="400"/>
      <c r="L498" s="403" t="s">
        <v>105</v>
      </c>
      <c r="M498" s="403" t="s">
        <v>2408</v>
      </c>
      <c r="N498" s="400"/>
      <c r="O498" s="403" t="s">
        <v>2400</v>
      </c>
      <c r="P498" s="404">
        <v>0.16800000000000001</v>
      </c>
      <c r="Q498" s="404">
        <v>0.30199999999999999</v>
      </c>
      <c r="R498" s="404">
        <v>0.16800000000000001</v>
      </c>
      <c r="S498" s="405">
        <v>0.30199999999999999</v>
      </c>
    </row>
    <row r="499" spans="2:19" ht="24.6" x14ac:dyDescent="0.3">
      <c r="B499" s="399">
        <v>16688</v>
      </c>
      <c r="C499" s="400" t="s">
        <v>2619</v>
      </c>
      <c r="D499" s="400" t="s">
        <v>2381</v>
      </c>
      <c r="E499" s="400" t="s">
        <v>2558</v>
      </c>
      <c r="F499" s="401" t="s">
        <v>80</v>
      </c>
      <c r="G499" s="402" t="s">
        <v>2562</v>
      </c>
      <c r="H499" s="400"/>
      <c r="I499" s="400"/>
      <c r="J499" s="400" t="s">
        <v>3324</v>
      </c>
      <c r="K499" s="400"/>
      <c r="L499" s="403" t="s">
        <v>101</v>
      </c>
      <c r="M499" s="403" t="s">
        <v>101</v>
      </c>
      <c r="N499" s="400"/>
      <c r="O499" s="403" t="s">
        <v>2400</v>
      </c>
      <c r="P499" s="404">
        <v>1.7889999999999999</v>
      </c>
      <c r="Q499" s="404">
        <v>1.76</v>
      </c>
      <c r="R499" s="404">
        <v>1.76</v>
      </c>
      <c r="S499" s="405">
        <v>1.76</v>
      </c>
    </row>
    <row r="500" spans="2:19" x14ac:dyDescent="0.3">
      <c r="B500" s="399">
        <v>16737</v>
      </c>
      <c r="C500" s="400" t="s">
        <v>2620</v>
      </c>
      <c r="D500" s="400" t="s">
        <v>2381</v>
      </c>
      <c r="E500" s="400" t="s">
        <v>2558</v>
      </c>
      <c r="F500" s="401" t="s">
        <v>1055</v>
      </c>
      <c r="G500" s="402" t="s">
        <v>2559</v>
      </c>
      <c r="H500" s="400"/>
      <c r="I500" s="400"/>
      <c r="J500" s="400" t="s">
        <v>3324</v>
      </c>
      <c r="K500" s="400"/>
      <c r="L500" s="403" t="s">
        <v>101</v>
      </c>
      <c r="M500" s="403" t="s">
        <v>101</v>
      </c>
      <c r="N500" s="400"/>
      <c r="O500" s="403" t="s">
        <v>2400</v>
      </c>
      <c r="P500" s="404">
        <v>2.5</v>
      </c>
      <c r="Q500" s="404">
        <v>2.5</v>
      </c>
      <c r="R500" s="404">
        <v>2.5</v>
      </c>
      <c r="S500" s="405">
        <v>2.5</v>
      </c>
    </row>
    <row r="501" spans="2:19" x14ac:dyDescent="0.3">
      <c r="B501" s="399">
        <v>16738</v>
      </c>
      <c r="C501" s="400" t="s">
        <v>2621</v>
      </c>
      <c r="D501" s="400" t="s">
        <v>2381</v>
      </c>
      <c r="E501" s="400" t="s">
        <v>2558</v>
      </c>
      <c r="F501" s="401" t="s">
        <v>1055</v>
      </c>
      <c r="G501" s="402" t="s">
        <v>2559</v>
      </c>
      <c r="H501" s="400"/>
      <c r="I501" s="400"/>
      <c r="J501" s="400" t="s">
        <v>3324</v>
      </c>
      <c r="K501" s="400"/>
      <c r="L501" s="403" t="s">
        <v>101</v>
      </c>
      <c r="M501" s="403" t="s">
        <v>101</v>
      </c>
      <c r="N501" s="400"/>
      <c r="O501" s="403" t="s">
        <v>2400</v>
      </c>
      <c r="P501" s="404">
        <v>12.805</v>
      </c>
      <c r="Q501" s="404">
        <v>13.054</v>
      </c>
      <c r="R501" s="404">
        <v>12.805</v>
      </c>
      <c r="S501" s="405">
        <v>12.805</v>
      </c>
    </row>
    <row r="502" spans="2:19" ht="24.6" x14ac:dyDescent="0.3">
      <c r="B502" s="399">
        <v>16750</v>
      </c>
      <c r="C502" s="400" t="s">
        <v>2622</v>
      </c>
      <c r="D502" s="400" t="s">
        <v>2381</v>
      </c>
      <c r="E502" s="400" t="s">
        <v>2558</v>
      </c>
      <c r="F502" s="401" t="s">
        <v>80</v>
      </c>
      <c r="G502" s="402" t="s">
        <v>2562</v>
      </c>
      <c r="H502" s="400"/>
      <c r="I502" s="400"/>
      <c r="J502" s="400" t="s">
        <v>3324</v>
      </c>
      <c r="K502" s="400"/>
      <c r="L502" s="403" t="s">
        <v>101</v>
      </c>
      <c r="M502" s="403" t="s">
        <v>101</v>
      </c>
      <c r="N502" s="400"/>
      <c r="O502" s="403" t="s">
        <v>2400</v>
      </c>
      <c r="P502" s="404">
        <v>1.79</v>
      </c>
      <c r="Q502" s="404">
        <v>1.7649999999999999</v>
      </c>
      <c r="R502" s="404">
        <v>1.7649999999999999</v>
      </c>
      <c r="S502" s="405">
        <v>1.7649999999999999</v>
      </c>
    </row>
    <row r="503" spans="2:19" ht="24.6" x14ac:dyDescent="0.3">
      <c r="B503" s="399">
        <v>16752</v>
      </c>
      <c r="C503" s="400" t="s">
        <v>2623</v>
      </c>
      <c r="D503" s="400" t="s">
        <v>2381</v>
      </c>
      <c r="E503" s="400" t="s">
        <v>2558</v>
      </c>
      <c r="F503" s="401" t="s">
        <v>80</v>
      </c>
      <c r="G503" s="402" t="s">
        <v>2562</v>
      </c>
      <c r="H503" s="400"/>
      <c r="I503" s="400"/>
      <c r="J503" s="400" t="s">
        <v>3324</v>
      </c>
      <c r="K503" s="400"/>
      <c r="L503" s="403" t="s">
        <v>101</v>
      </c>
      <c r="M503" s="403" t="s">
        <v>101</v>
      </c>
      <c r="N503" s="400"/>
      <c r="O503" s="403" t="s">
        <v>2400</v>
      </c>
      <c r="P503" s="404">
        <v>1.7769999999999999</v>
      </c>
      <c r="Q503" s="404">
        <v>1.7529999999999999</v>
      </c>
      <c r="R503" s="404">
        <v>1.7529999999999999</v>
      </c>
      <c r="S503" s="405">
        <v>1.7529999999999999</v>
      </c>
    </row>
    <row r="504" spans="2:19" x14ac:dyDescent="0.3">
      <c r="B504" s="399">
        <v>16790</v>
      </c>
      <c r="C504" s="400" t="s">
        <v>2463</v>
      </c>
      <c r="D504" s="400" t="s">
        <v>2398</v>
      </c>
      <c r="E504" s="400"/>
      <c r="F504" s="401"/>
      <c r="G504" s="402" t="s">
        <v>3325</v>
      </c>
      <c r="H504" s="400" t="s">
        <v>3326</v>
      </c>
      <c r="I504" s="400" t="s">
        <v>2399</v>
      </c>
      <c r="J504" s="400" t="s">
        <v>3324</v>
      </c>
      <c r="K504" s="400"/>
      <c r="L504" s="403" t="s">
        <v>105</v>
      </c>
      <c r="M504" s="403" t="s">
        <v>107</v>
      </c>
      <c r="N504" s="400"/>
      <c r="O504" s="403" t="s">
        <v>2400</v>
      </c>
      <c r="P504" s="404">
        <v>0.4</v>
      </c>
      <c r="Q504" s="404">
        <v>0.4</v>
      </c>
      <c r="R504" s="404">
        <v>0.4</v>
      </c>
      <c r="S504" s="405">
        <v>0.4</v>
      </c>
    </row>
    <row r="505" spans="2:19" ht="24.6" x14ac:dyDescent="0.3">
      <c r="B505" s="399">
        <v>17359</v>
      </c>
      <c r="C505" s="400" t="s">
        <v>2624</v>
      </c>
      <c r="D505" s="400" t="s">
        <v>2381</v>
      </c>
      <c r="E505" s="400" t="s">
        <v>2556</v>
      </c>
      <c r="F505" s="401" t="s">
        <v>110</v>
      </c>
      <c r="G505" s="402" t="s">
        <v>2560</v>
      </c>
      <c r="H505" s="400"/>
      <c r="I505" s="400"/>
      <c r="J505" s="400" t="s">
        <v>3322</v>
      </c>
      <c r="K505" s="400"/>
      <c r="L505" s="403" t="s">
        <v>83</v>
      </c>
      <c r="M505" s="403" t="s">
        <v>83</v>
      </c>
      <c r="N505" s="400"/>
      <c r="O505" s="403" t="s">
        <v>2400</v>
      </c>
      <c r="P505" s="404">
        <v>1.4E-2</v>
      </c>
      <c r="Q505" s="404">
        <v>0.104</v>
      </c>
      <c r="R505" s="404">
        <v>1.4E-2</v>
      </c>
      <c r="S505" s="405">
        <v>0.104</v>
      </c>
    </row>
    <row r="506" spans="2:19" x14ac:dyDescent="0.3">
      <c r="B506" s="399">
        <v>35442</v>
      </c>
      <c r="C506" s="400" t="s">
        <v>2625</v>
      </c>
      <c r="D506" s="400" t="s">
        <v>2381</v>
      </c>
      <c r="E506" s="400" t="s">
        <v>2556</v>
      </c>
      <c r="F506" s="401" t="s">
        <v>80</v>
      </c>
      <c r="G506" s="402" t="s">
        <v>2557</v>
      </c>
      <c r="H506" s="400"/>
      <c r="I506" s="400"/>
      <c r="J506" s="400" t="s">
        <v>3324</v>
      </c>
      <c r="K506" s="400"/>
      <c r="L506" s="403" t="s">
        <v>105</v>
      </c>
      <c r="M506" s="403" t="s">
        <v>107</v>
      </c>
      <c r="N506" s="400"/>
      <c r="O506" s="403" t="s">
        <v>2400</v>
      </c>
      <c r="P506" s="404">
        <v>0.151</v>
      </c>
      <c r="Q506" s="404">
        <v>0.2</v>
      </c>
      <c r="R506" s="404">
        <v>0</v>
      </c>
      <c r="S506" s="405">
        <v>0</v>
      </c>
    </row>
    <row r="507" spans="2:19" x14ac:dyDescent="0.3">
      <c r="B507" s="399">
        <v>35453</v>
      </c>
      <c r="C507" s="400" t="s">
        <v>2464</v>
      </c>
      <c r="D507" s="400" t="s">
        <v>2398</v>
      </c>
      <c r="E507" s="400"/>
      <c r="F507" s="401"/>
      <c r="G507" s="402" t="s">
        <v>3325</v>
      </c>
      <c r="H507" s="400" t="s">
        <v>3326</v>
      </c>
      <c r="I507" s="400" t="s">
        <v>2399</v>
      </c>
      <c r="J507" s="400" t="s">
        <v>2494</v>
      </c>
      <c r="K507" s="400"/>
      <c r="L507" s="403" t="s">
        <v>117</v>
      </c>
      <c r="M507" s="403" t="s">
        <v>117</v>
      </c>
      <c r="N507" s="400"/>
      <c r="O507" s="403" t="s">
        <v>2400</v>
      </c>
      <c r="P507" s="404">
        <v>9.2200000000000006</v>
      </c>
      <c r="Q507" s="404">
        <v>0.61499999999999999</v>
      </c>
      <c r="R507" s="404">
        <v>5.5220000000000002</v>
      </c>
      <c r="S507" s="405">
        <v>0.61499999999999999</v>
      </c>
    </row>
    <row r="508" spans="2:19" x14ac:dyDescent="0.3">
      <c r="B508" s="399">
        <v>35485</v>
      </c>
      <c r="C508" s="400" t="s">
        <v>2626</v>
      </c>
      <c r="D508" s="400" t="s">
        <v>2381</v>
      </c>
      <c r="E508" s="400" t="s">
        <v>2558</v>
      </c>
      <c r="F508" s="401" t="s">
        <v>80</v>
      </c>
      <c r="G508" s="402" t="s">
        <v>2557</v>
      </c>
      <c r="H508" s="400"/>
      <c r="I508" s="400"/>
      <c r="J508" s="400" t="s">
        <v>3324</v>
      </c>
      <c r="K508" s="400"/>
      <c r="L508" s="403" t="s">
        <v>105</v>
      </c>
      <c r="M508" s="403" t="s">
        <v>107</v>
      </c>
      <c r="N508" s="400"/>
      <c r="O508" s="403" t="s">
        <v>2400</v>
      </c>
      <c r="P508" s="404">
        <v>4.1269999999999998</v>
      </c>
      <c r="Q508" s="404">
        <v>3.3159999999999998</v>
      </c>
      <c r="R508" s="404">
        <v>3.3159999999999998</v>
      </c>
      <c r="S508" s="405">
        <v>3.3159999999999998</v>
      </c>
    </row>
    <row r="509" spans="2:19" ht="24.6" x14ac:dyDescent="0.3">
      <c r="B509" s="399">
        <v>35555</v>
      </c>
      <c r="C509" s="400" t="s">
        <v>1074</v>
      </c>
      <c r="D509" s="400" t="s">
        <v>2381</v>
      </c>
      <c r="E509" s="400" t="s">
        <v>2556</v>
      </c>
      <c r="F509" s="401" t="s">
        <v>591</v>
      </c>
      <c r="G509" s="402" t="s">
        <v>2573</v>
      </c>
      <c r="H509" s="400"/>
      <c r="I509" s="400"/>
      <c r="J509" s="400" t="s">
        <v>3322</v>
      </c>
      <c r="K509" s="400"/>
      <c r="L509" s="403" t="s">
        <v>123</v>
      </c>
      <c r="M509" s="403" t="s">
        <v>123</v>
      </c>
      <c r="N509" s="400"/>
      <c r="O509" s="403" t="s">
        <v>2400</v>
      </c>
      <c r="P509" s="404">
        <v>0.81699999999999995</v>
      </c>
      <c r="Q509" s="404">
        <v>3.2440000000000002</v>
      </c>
      <c r="R509" s="404">
        <v>0.81699999999999995</v>
      </c>
      <c r="S509" s="405">
        <v>3.2440000000000002</v>
      </c>
    </row>
    <row r="510" spans="2:19" ht="24.6" x14ac:dyDescent="0.3">
      <c r="B510" s="399">
        <v>35593</v>
      </c>
      <c r="C510" s="400" t="s">
        <v>2627</v>
      </c>
      <c r="D510" s="400" t="s">
        <v>2381</v>
      </c>
      <c r="E510" s="400" t="s">
        <v>2556</v>
      </c>
      <c r="F510" s="401" t="s">
        <v>110</v>
      </c>
      <c r="G510" s="402" t="s">
        <v>2560</v>
      </c>
      <c r="H510" s="400"/>
      <c r="I510" s="400"/>
      <c r="J510" s="400" t="s">
        <v>3322</v>
      </c>
      <c r="K510" s="400"/>
      <c r="L510" s="403" t="s">
        <v>83</v>
      </c>
      <c r="M510" s="403" t="s">
        <v>83</v>
      </c>
      <c r="N510" s="400"/>
      <c r="O510" s="403" t="s">
        <v>2400</v>
      </c>
      <c r="P510" s="404">
        <v>7.6999999999999999E-2</v>
      </c>
      <c r="Q510" s="404">
        <v>0.113</v>
      </c>
      <c r="R510" s="404">
        <v>7.6999999999999999E-2</v>
      </c>
      <c r="S510" s="405">
        <v>0.113</v>
      </c>
    </row>
    <row r="511" spans="2:19" ht="24.6" x14ac:dyDescent="0.3">
      <c r="B511" s="399">
        <v>35594</v>
      </c>
      <c r="C511" s="400" t="s">
        <v>2628</v>
      </c>
      <c r="D511" s="400" t="s">
        <v>2381</v>
      </c>
      <c r="E511" s="400" t="s">
        <v>2556</v>
      </c>
      <c r="F511" s="401" t="s">
        <v>110</v>
      </c>
      <c r="G511" s="402" t="s">
        <v>2560</v>
      </c>
      <c r="H511" s="400"/>
      <c r="I511" s="400"/>
      <c r="J511" s="400" t="s">
        <v>3322</v>
      </c>
      <c r="K511" s="400"/>
      <c r="L511" s="403" t="s">
        <v>83</v>
      </c>
      <c r="M511" s="403" t="s">
        <v>83</v>
      </c>
      <c r="N511" s="400"/>
      <c r="O511" s="403" t="s">
        <v>2400</v>
      </c>
      <c r="P511" s="404">
        <v>7.0000000000000001E-3</v>
      </c>
      <c r="Q511" s="404">
        <v>0.14399999999999999</v>
      </c>
      <c r="R511" s="404">
        <v>7.0000000000000001E-3</v>
      </c>
      <c r="S511" s="405">
        <v>0.14399999999999999</v>
      </c>
    </row>
    <row r="512" spans="2:19" x14ac:dyDescent="0.3">
      <c r="B512" s="399">
        <v>35656</v>
      </c>
      <c r="C512" s="400" t="s">
        <v>2629</v>
      </c>
      <c r="D512" s="400" t="s">
        <v>2381</v>
      </c>
      <c r="E512" s="400" t="s">
        <v>2558</v>
      </c>
      <c r="F512" s="401" t="s">
        <v>127</v>
      </c>
      <c r="G512" s="402" t="s">
        <v>2560</v>
      </c>
      <c r="H512" s="400"/>
      <c r="I512" s="400"/>
      <c r="J512" s="400" t="s">
        <v>3324</v>
      </c>
      <c r="K512" s="400"/>
      <c r="L512" s="403" t="s">
        <v>101</v>
      </c>
      <c r="M512" s="403" t="s">
        <v>101</v>
      </c>
      <c r="N512" s="400"/>
      <c r="O512" s="403" t="s">
        <v>2400</v>
      </c>
      <c r="P512" s="404">
        <v>4.0999999999999996</v>
      </c>
      <c r="Q512" s="404">
        <v>4.0999999999999996</v>
      </c>
      <c r="R512" s="404">
        <v>4.0999999999999996</v>
      </c>
      <c r="S512" s="405">
        <v>4.0999999999999996</v>
      </c>
    </row>
    <row r="513" spans="2:19" ht="24.6" x14ac:dyDescent="0.3">
      <c r="B513" s="399">
        <v>35657</v>
      </c>
      <c r="C513" s="400" t="s">
        <v>2630</v>
      </c>
      <c r="D513" s="400" t="s">
        <v>2381</v>
      </c>
      <c r="E513" s="400" t="s">
        <v>2558</v>
      </c>
      <c r="F513" s="401" t="s">
        <v>80</v>
      </c>
      <c r="G513" s="402" t="s">
        <v>2562</v>
      </c>
      <c r="H513" s="400"/>
      <c r="I513" s="400"/>
      <c r="J513" s="400" t="s">
        <v>3324</v>
      </c>
      <c r="K513" s="400"/>
      <c r="L513" s="403" t="s">
        <v>105</v>
      </c>
      <c r="M513" s="403" t="s">
        <v>107</v>
      </c>
      <c r="N513" s="400"/>
      <c r="O513" s="403" t="s">
        <v>2400</v>
      </c>
      <c r="P513" s="404">
        <v>13.75</v>
      </c>
      <c r="Q513" s="404">
        <v>13.65</v>
      </c>
      <c r="R513" s="404">
        <v>13.65</v>
      </c>
      <c r="S513" s="405">
        <v>13.65</v>
      </c>
    </row>
    <row r="514" spans="2:19" x14ac:dyDescent="0.3">
      <c r="B514" s="399">
        <v>35658</v>
      </c>
      <c r="C514" s="400" t="s">
        <v>2631</v>
      </c>
      <c r="D514" s="400" t="s">
        <v>2381</v>
      </c>
      <c r="E514" s="400" t="s">
        <v>2558</v>
      </c>
      <c r="F514" s="401" t="s">
        <v>127</v>
      </c>
      <c r="G514" s="400" t="s">
        <v>2560</v>
      </c>
      <c r="H514" s="400"/>
      <c r="I514" s="400"/>
      <c r="J514" s="400" t="s">
        <v>3324</v>
      </c>
      <c r="K514" s="400"/>
      <c r="L514" s="403" t="s">
        <v>101</v>
      </c>
      <c r="M514" s="403" t="s">
        <v>101</v>
      </c>
      <c r="N514" s="400"/>
      <c r="O514" s="403" t="s">
        <v>2400</v>
      </c>
      <c r="P514" s="404">
        <v>4.0999999999999996</v>
      </c>
      <c r="Q514" s="404">
        <v>4.0999999999999996</v>
      </c>
      <c r="R514" s="404">
        <v>4.0999999999999996</v>
      </c>
      <c r="S514" s="405">
        <v>4.0999999999999996</v>
      </c>
    </row>
    <row r="515" spans="2:19" x14ac:dyDescent="0.3">
      <c r="B515" s="399">
        <v>35693</v>
      </c>
      <c r="C515" s="400" t="s">
        <v>2632</v>
      </c>
      <c r="D515" s="400" t="s">
        <v>2381</v>
      </c>
      <c r="E515" s="400" t="s">
        <v>2556</v>
      </c>
      <c r="F515" s="401" t="s">
        <v>591</v>
      </c>
      <c r="G515" s="400" t="s">
        <v>2573</v>
      </c>
      <c r="H515" s="400"/>
      <c r="I515" s="400"/>
      <c r="J515" s="400" t="s">
        <v>2494</v>
      </c>
      <c r="K515" s="400"/>
      <c r="L515" s="403" t="s">
        <v>117</v>
      </c>
      <c r="M515" s="403" t="s">
        <v>117</v>
      </c>
      <c r="N515" s="400"/>
      <c r="O515" s="403" t="s">
        <v>2400</v>
      </c>
      <c r="P515" s="404">
        <v>2.5510000000000002</v>
      </c>
      <c r="Q515" s="404">
        <v>7.1710000000000003</v>
      </c>
      <c r="R515" s="404">
        <v>2.5510000000000002</v>
      </c>
      <c r="S515" s="405">
        <v>7.1710000000000003</v>
      </c>
    </row>
    <row r="516" spans="2:19" ht="24.6" x14ac:dyDescent="0.3">
      <c r="B516" s="399">
        <v>35728</v>
      </c>
      <c r="C516" s="400" t="s">
        <v>2633</v>
      </c>
      <c r="D516" s="400" t="s">
        <v>2381</v>
      </c>
      <c r="E516" s="400" t="s">
        <v>2558</v>
      </c>
      <c r="F516" s="401" t="s">
        <v>80</v>
      </c>
      <c r="G516" s="400" t="s">
        <v>2557</v>
      </c>
      <c r="H516" s="400"/>
      <c r="I516" s="400"/>
      <c r="J516" s="400" t="s">
        <v>3322</v>
      </c>
      <c r="K516" s="400"/>
      <c r="L516" s="403" t="s">
        <v>123</v>
      </c>
      <c r="M516" s="403" t="s">
        <v>123</v>
      </c>
      <c r="N516" s="400"/>
      <c r="O516" s="403" t="s">
        <v>2400</v>
      </c>
      <c r="P516" s="404">
        <v>1.514</v>
      </c>
      <c r="Q516" s="404">
        <v>3.008</v>
      </c>
      <c r="R516" s="404">
        <v>1.514</v>
      </c>
      <c r="S516" s="405">
        <v>1.514</v>
      </c>
    </row>
    <row r="517" spans="2:19" ht="24.6" x14ac:dyDescent="0.3">
      <c r="B517" s="399">
        <v>35979</v>
      </c>
      <c r="C517" s="400" t="s">
        <v>2634</v>
      </c>
      <c r="D517" s="400" t="s">
        <v>2381</v>
      </c>
      <c r="E517" s="400" t="s">
        <v>2556</v>
      </c>
      <c r="F517" s="401" t="s">
        <v>591</v>
      </c>
      <c r="G517" s="402" t="s">
        <v>2573</v>
      </c>
      <c r="H517" s="400"/>
      <c r="I517" s="400"/>
      <c r="J517" s="400" t="s">
        <v>3322</v>
      </c>
      <c r="K517" s="400"/>
      <c r="L517" s="403" t="s">
        <v>123</v>
      </c>
      <c r="M517" s="403" t="s">
        <v>123</v>
      </c>
      <c r="N517" s="400"/>
      <c r="O517" s="403" t="s">
        <v>2400</v>
      </c>
      <c r="P517" s="404">
        <v>9.0939999999999994</v>
      </c>
      <c r="Q517" s="404">
        <v>20.506</v>
      </c>
      <c r="R517" s="404">
        <v>9.0939999999999994</v>
      </c>
      <c r="S517" s="405">
        <v>20.506</v>
      </c>
    </row>
    <row r="518" spans="2:19" ht="24.6" x14ac:dyDescent="0.3">
      <c r="B518" s="399">
        <v>37040</v>
      </c>
      <c r="C518" s="400" t="s">
        <v>885</v>
      </c>
      <c r="D518" s="400" t="s">
        <v>2381</v>
      </c>
      <c r="E518" s="400" t="s">
        <v>2558</v>
      </c>
      <c r="F518" s="401" t="s">
        <v>88</v>
      </c>
      <c r="G518" s="402" t="s">
        <v>2559</v>
      </c>
      <c r="H518" s="400"/>
      <c r="I518" s="400"/>
      <c r="J518" s="400" t="s">
        <v>3323</v>
      </c>
      <c r="K518" s="400"/>
      <c r="L518" s="403" t="s">
        <v>105</v>
      </c>
      <c r="M518" s="403" t="s">
        <v>2408</v>
      </c>
      <c r="N518" s="400"/>
      <c r="O518" s="403" t="s">
        <v>2400</v>
      </c>
      <c r="P518" s="404">
        <v>20.516999999999999</v>
      </c>
      <c r="Q518" s="404">
        <v>20.140999999999998</v>
      </c>
      <c r="R518" s="404">
        <v>19.704000000000001</v>
      </c>
      <c r="S518" s="405">
        <v>19.704000000000001</v>
      </c>
    </row>
    <row r="519" spans="2:19" ht="24.6" x14ac:dyDescent="0.3">
      <c r="B519" s="399">
        <v>37050</v>
      </c>
      <c r="C519" s="400" t="s">
        <v>2635</v>
      </c>
      <c r="D519" s="400" t="s">
        <v>2381</v>
      </c>
      <c r="E519" s="400" t="s">
        <v>2556</v>
      </c>
      <c r="F519" s="401" t="s">
        <v>591</v>
      </c>
      <c r="G519" s="402" t="s">
        <v>2573</v>
      </c>
      <c r="H519" s="400"/>
      <c r="I519" s="400"/>
      <c r="J519" s="400" t="s">
        <v>3322</v>
      </c>
      <c r="K519" s="400"/>
      <c r="L519" s="403" t="s">
        <v>83</v>
      </c>
      <c r="M519" s="403" t="s">
        <v>83</v>
      </c>
      <c r="N519" s="400"/>
      <c r="O519" s="403" t="s">
        <v>2400</v>
      </c>
      <c r="P519" s="404">
        <v>5.1529999999999996</v>
      </c>
      <c r="Q519" s="404">
        <v>11.324999999999999</v>
      </c>
      <c r="R519" s="404">
        <v>5.1529999999999996</v>
      </c>
      <c r="S519" s="405">
        <v>11.324999999999999</v>
      </c>
    </row>
    <row r="520" spans="2:19" x14ac:dyDescent="0.3">
      <c r="B520" s="399">
        <v>37072</v>
      </c>
      <c r="C520" s="400" t="s">
        <v>2636</v>
      </c>
      <c r="D520" s="400" t="s">
        <v>2381</v>
      </c>
      <c r="E520" s="400" t="s">
        <v>2556</v>
      </c>
      <c r="F520" s="401" t="s">
        <v>591</v>
      </c>
      <c r="G520" s="400" t="s">
        <v>2573</v>
      </c>
      <c r="H520" s="400"/>
      <c r="I520" s="400"/>
      <c r="J520" s="400" t="s">
        <v>2494</v>
      </c>
      <c r="K520" s="400"/>
      <c r="L520" s="403" t="s">
        <v>117</v>
      </c>
      <c r="M520" s="403" t="s">
        <v>117</v>
      </c>
      <c r="N520" s="400"/>
      <c r="O520" s="403" t="s">
        <v>2400</v>
      </c>
      <c r="P520" s="404">
        <v>0.47399999999999998</v>
      </c>
      <c r="Q520" s="404">
        <v>1.226</v>
      </c>
      <c r="R520" s="404">
        <v>0.47399999999999998</v>
      </c>
      <c r="S520" s="405">
        <v>1.226</v>
      </c>
    </row>
    <row r="521" spans="2:19" x14ac:dyDescent="0.3">
      <c r="B521" s="399">
        <v>37077</v>
      </c>
      <c r="C521" s="400" t="s">
        <v>2637</v>
      </c>
      <c r="D521" s="400" t="s">
        <v>2381</v>
      </c>
      <c r="E521" s="400" t="s">
        <v>2556</v>
      </c>
      <c r="F521" s="401" t="s">
        <v>110</v>
      </c>
      <c r="G521" s="400" t="s">
        <v>2560</v>
      </c>
      <c r="H521" s="400"/>
      <c r="I521" s="400"/>
      <c r="J521" s="400" t="s">
        <v>3324</v>
      </c>
      <c r="K521" s="400"/>
      <c r="L521" s="403" t="s">
        <v>105</v>
      </c>
      <c r="M521" s="403" t="s">
        <v>107</v>
      </c>
      <c r="N521" s="400"/>
      <c r="O521" s="403" t="s">
        <v>2400</v>
      </c>
      <c r="P521" s="404">
        <v>0.26300000000000001</v>
      </c>
      <c r="Q521" s="404">
        <v>0.751</v>
      </c>
      <c r="R521" s="404">
        <v>0.26300000000000001</v>
      </c>
      <c r="S521" s="405">
        <v>0.751</v>
      </c>
    </row>
    <row r="522" spans="2:19" x14ac:dyDescent="0.3">
      <c r="B522" s="399">
        <v>37105</v>
      </c>
      <c r="C522" s="400" t="s">
        <v>2638</v>
      </c>
      <c r="D522" s="400" t="s">
        <v>2381</v>
      </c>
      <c r="E522" s="400" t="s">
        <v>2556</v>
      </c>
      <c r="F522" s="401" t="s">
        <v>591</v>
      </c>
      <c r="G522" s="402" t="s">
        <v>2573</v>
      </c>
      <c r="H522" s="400"/>
      <c r="I522" s="400"/>
      <c r="J522" s="400" t="s">
        <v>2494</v>
      </c>
      <c r="K522" s="400"/>
      <c r="L522" s="403" t="s">
        <v>117</v>
      </c>
      <c r="M522" s="403" t="s">
        <v>117</v>
      </c>
      <c r="N522" s="400"/>
      <c r="O522" s="403" t="s">
        <v>2400</v>
      </c>
      <c r="P522" s="404">
        <v>19.776</v>
      </c>
      <c r="Q522" s="404">
        <v>65.959999999999994</v>
      </c>
      <c r="R522" s="404">
        <v>19.776</v>
      </c>
      <c r="S522" s="405">
        <v>65.959999999999994</v>
      </c>
    </row>
    <row r="523" spans="2:19" x14ac:dyDescent="0.3">
      <c r="B523" s="399">
        <v>37112</v>
      </c>
      <c r="C523" s="400" t="s">
        <v>2465</v>
      </c>
      <c r="D523" s="400" t="s">
        <v>2398</v>
      </c>
      <c r="E523" s="400"/>
      <c r="F523" s="401"/>
      <c r="G523" s="400" t="s">
        <v>3325</v>
      </c>
      <c r="H523" s="400" t="s">
        <v>3326</v>
      </c>
      <c r="I523" s="400" t="s">
        <v>2399</v>
      </c>
      <c r="J523" s="400" t="s">
        <v>2494</v>
      </c>
      <c r="K523" s="400"/>
      <c r="L523" s="403" t="s">
        <v>117</v>
      </c>
      <c r="M523" s="403" t="s">
        <v>117</v>
      </c>
      <c r="N523" s="400"/>
      <c r="O523" s="403" t="s">
        <v>2400</v>
      </c>
      <c r="P523" s="404">
        <v>1.698</v>
      </c>
      <c r="Q523" s="404">
        <v>1.712</v>
      </c>
      <c r="R523" s="404">
        <v>1.698</v>
      </c>
      <c r="S523" s="405">
        <v>1.698</v>
      </c>
    </row>
    <row r="524" spans="2:19" ht="24.6" x14ac:dyDescent="0.3">
      <c r="B524" s="399">
        <v>37120</v>
      </c>
      <c r="C524" s="400" t="s">
        <v>2639</v>
      </c>
      <c r="D524" s="400" t="s">
        <v>2381</v>
      </c>
      <c r="E524" s="400" t="s">
        <v>2556</v>
      </c>
      <c r="F524" s="401" t="s">
        <v>110</v>
      </c>
      <c r="G524" s="402" t="s">
        <v>2560</v>
      </c>
      <c r="H524" s="400"/>
      <c r="I524" s="400"/>
      <c r="J524" s="400" t="s">
        <v>3323</v>
      </c>
      <c r="K524" s="400"/>
      <c r="L524" s="403" t="s">
        <v>92</v>
      </c>
      <c r="M524" s="403" t="s">
        <v>92</v>
      </c>
      <c r="N524" s="400"/>
      <c r="O524" s="403" t="s">
        <v>2400</v>
      </c>
      <c r="P524" s="404">
        <v>0</v>
      </c>
      <c r="Q524" s="404">
        <v>0.748</v>
      </c>
      <c r="R524" s="404">
        <v>0</v>
      </c>
      <c r="S524" s="405">
        <v>0.748</v>
      </c>
    </row>
    <row r="525" spans="2:19" ht="24.6" x14ac:dyDescent="0.3">
      <c r="B525" s="399">
        <v>37855</v>
      </c>
      <c r="C525" s="400" t="s">
        <v>2466</v>
      </c>
      <c r="D525" s="400" t="s">
        <v>2398</v>
      </c>
      <c r="E525" s="400"/>
      <c r="F525" s="401"/>
      <c r="G525" s="402" t="s">
        <v>3325</v>
      </c>
      <c r="H525" s="400" t="s">
        <v>2411</v>
      </c>
      <c r="I525" s="400" t="s">
        <v>2412</v>
      </c>
      <c r="J525" s="400" t="s">
        <v>3322</v>
      </c>
      <c r="K525" s="400"/>
      <c r="L525" s="403" t="s">
        <v>123</v>
      </c>
      <c r="M525" s="403" t="s">
        <v>123</v>
      </c>
      <c r="N525" s="400" t="s">
        <v>2415</v>
      </c>
      <c r="O525" s="403" t="s">
        <v>2400</v>
      </c>
      <c r="P525" s="404">
        <v>1.2</v>
      </c>
      <c r="Q525" s="404">
        <v>1.2</v>
      </c>
      <c r="R525" s="404">
        <v>1.2</v>
      </c>
      <c r="S525" s="405">
        <v>1.2</v>
      </c>
    </row>
    <row r="526" spans="2:19" x14ac:dyDescent="0.3">
      <c r="B526" s="399">
        <v>37929</v>
      </c>
      <c r="C526" s="400" t="s">
        <v>2473</v>
      </c>
      <c r="D526" s="400" t="s">
        <v>2398</v>
      </c>
      <c r="E526" s="400"/>
      <c r="F526" s="401"/>
      <c r="G526" s="402" t="s">
        <v>3325</v>
      </c>
      <c r="H526" s="400" t="s">
        <v>2411</v>
      </c>
      <c r="I526" s="400" t="s">
        <v>2412</v>
      </c>
      <c r="J526" s="400" t="s">
        <v>3324</v>
      </c>
      <c r="K526" s="400"/>
      <c r="L526" s="403" t="s">
        <v>105</v>
      </c>
      <c r="M526" s="403" t="s">
        <v>107</v>
      </c>
      <c r="N526" s="400" t="s">
        <v>2467</v>
      </c>
      <c r="O526" s="403" t="s">
        <v>2400</v>
      </c>
      <c r="P526" s="404">
        <v>2.601</v>
      </c>
      <c r="Q526" s="404">
        <v>2.601</v>
      </c>
      <c r="R526" s="404">
        <v>2.601</v>
      </c>
      <c r="S526" s="405">
        <v>2.601</v>
      </c>
    </row>
    <row r="527" spans="2:19" x14ac:dyDescent="0.3">
      <c r="B527" s="399">
        <v>37930</v>
      </c>
      <c r="C527" s="400" t="s">
        <v>2474</v>
      </c>
      <c r="D527" s="400" t="s">
        <v>2398</v>
      </c>
      <c r="E527" s="400"/>
      <c r="F527" s="401"/>
      <c r="G527" s="402" t="s">
        <v>3325</v>
      </c>
      <c r="H527" s="400" t="s">
        <v>2411</v>
      </c>
      <c r="I527" s="400" t="s">
        <v>2412</v>
      </c>
      <c r="J527" s="400" t="s">
        <v>3324</v>
      </c>
      <c r="K527" s="400"/>
      <c r="L527" s="403" t="s">
        <v>101</v>
      </c>
      <c r="M527" s="403" t="s">
        <v>101</v>
      </c>
      <c r="N527" s="400" t="s">
        <v>2461</v>
      </c>
      <c r="O527" s="403" t="s">
        <v>2400</v>
      </c>
      <c r="P527" s="404">
        <v>0.65</v>
      </c>
      <c r="Q527" s="404">
        <v>0.65</v>
      </c>
      <c r="R527" s="404">
        <v>0.65</v>
      </c>
      <c r="S527" s="405">
        <v>0.65</v>
      </c>
    </row>
    <row r="528" spans="2:19" ht="24.6" x14ac:dyDescent="0.3">
      <c r="B528" s="399">
        <v>37931</v>
      </c>
      <c r="C528" s="400" t="s">
        <v>2475</v>
      </c>
      <c r="D528" s="400" t="s">
        <v>2398</v>
      </c>
      <c r="E528" s="400"/>
      <c r="F528" s="401"/>
      <c r="G528" s="402" t="s">
        <v>3325</v>
      </c>
      <c r="H528" s="400" t="s">
        <v>2411</v>
      </c>
      <c r="I528" s="400" t="s">
        <v>2412</v>
      </c>
      <c r="J528" s="400" t="s">
        <v>3323</v>
      </c>
      <c r="K528" s="400"/>
      <c r="L528" s="403" t="s">
        <v>105</v>
      </c>
      <c r="M528" s="403" t="s">
        <v>195</v>
      </c>
      <c r="N528" s="400" t="s">
        <v>2468</v>
      </c>
      <c r="O528" s="403" t="s">
        <v>2400</v>
      </c>
      <c r="P528" s="404">
        <v>1.982</v>
      </c>
      <c r="Q528" s="404">
        <v>1.982</v>
      </c>
      <c r="R528" s="404">
        <v>1.982</v>
      </c>
      <c r="S528" s="405">
        <v>1.982</v>
      </c>
    </row>
    <row r="529" spans="2:19" ht="24.6" x14ac:dyDescent="0.3">
      <c r="B529" s="399">
        <v>37933</v>
      </c>
      <c r="C529" s="400" t="s">
        <v>2476</v>
      </c>
      <c r="D529" s="400" t="s">
        <v>2398</v>
      </c>
      <c r="E529" s="400"/>
      <c r="F529" s="401"/>
      <c r="G529" s="402" t="s">
        <v>3325</v>
      </c>
      <c r="H529" s="400" t="s">
        <v>2411</v>
      </c>
      <c r="I529" s="400" t="s">
        <v>2412</v>
      </c>
      <c r="J529" s="400" t="s">
        <v>3322</v>
      </c>
      <c r="K529" s="400"/>
      <c r="L529" s="403" t="s">
        <v>83</v>
      </c>
      <c r="M529" s="403" t="s">
        <v>83</v>
      </c>
      <c r="N529" s="400" t="s">
        <v>2477</v>
      </c>
      <c r="O529" s="403" t="s">
        <v>2400</v>
      </c>
      <c r="P529" s="404">
        <v>3.15</v>
      </c>
      <c r="Q529" s="404">
        <v>3.15</v>
      </c>
      <c r="R529" s="404">
        <v>3.15</v>
      </c>
      <c r="S529" s="405">
        <v>3.15</v>
      </c>
    </row>
    <row r="530" spans="2:19" ht="24.6" x14ac:dyDescent="0.3">
      <c r="B530" s="399">
        <v>37934</v>
      </c>
      <c r="C530" s="400" t="s">
        <v>2478</v>
      </c>
      <c r="D530" s="400" t="s">
        <v>2398</v>
      </c>
      <c r="E530" s="400"/>
      <c r="F530" s="401"/>
      <c r="G530" s="402" t="s">
        <v>3325</v>
      </c>
      <c r="H530" s="400" t="s">
        <v>2411</v>
      </c>
      <c r="I530" s="400" t="s">
        <v>2412</v>
      </c>
      <c r="J530" s="400" t="s">
        <v>3323</v>
      </c>
      <c r="K530" s="400"/>
      <c r="L530" s="403" t="s">
        <v>105</v>
      </c>
      <c r="M530" s="403" t="s">
        <v>2408</v>
      </c>
      <c r="N530" s="400" t="s">
        <v>2469</v>
      </c>
      <c r="O530" s="403" t="s">
        <v>2400</v>
      </c>
      <c r="P530" s="404">
        <v>1.488</v>
      </c>
      <c r="Q530" s="404">
        <v>1.488</v>
      </c>
      <c r="R530" s="404">
        <v>1.488</v>
      </c>
      <c r="S530" s="405">
        <v>1.488</v>
      </c>
    </row>
    <row r="531" spans="2:19" x14ac:dyDescent="0.3">
      <c r="B531" s="399">
        <v>37935</v>
      </c>
      <c r="C531" s="400" t="s">
        <v>2479</v>
      </c>
      <c r="D531" s="400" t="s">
        <v>2398</v>
      </c>
      <c r="E531" s="400"/>
      <c r="F531" s="401"/>
      <c r="G531" s="402" t="s">
        <v>3325</v>
      </c>
      <c r="H531" s="400" t="s">
        <v>2411</v>
      </c>
      <c r="I531" s="400" t="s">
        <v>2412</v>
      </c>
      <c r="J531" s="400" t="s">
        <v>3324</v>
      </c>
      <c r="K531" s="400"/>
      <c r="L531" s="403" t="s">
        <v>101</v>
      </c>
      <c r="M531" s="403" t="s">
        <v>101</v>
      </c>
      <c r="N531" s="400" t="s">
        <v>2470</v>
      </c>
      <c r="O531" s="403" t="s">
        <v>2400</v>
      </c>
      <c r="P531" s="404">
        <v>3.45</v>
      </c>
      <c r="Q531" s="404">
        <v>3.45</v>
      </c>
      <c r="R531" s="404">
        <v>3.45</v>
      </c>
      <c r="S531" s="405">
        <v>3.45</v>
      </c>
    </row>
    <row r="532" spans="2:19" x14ac:dyDescent="0.3">
      <c r="B532" s="399">
        <v>37936</v>
      </c>
      <c r="C532" s="400" t="s">
        <v>2480</v>
      </c>
      <c r="D532" s="400" t="s">
        <v>2398</v>
      </c>
      <c r="E532" s="400"/>
      <c r="F532" s="401"/>
      <c r="G532" s="402" t="s">
        <v>3325</v>
      </c>
      <c r="H532" s="400" t="s">
        <v>2411</v>
      </c>
      <c r="I532" s="400" t="s">
        <v>2412</v>
      </c>
      <c r="J532" s="400" t="s">
        <v>3324</v>
      </c>
      <c r="K532" s="400"/>
      <c r="L532" s="403" t="s">
        <v>101</v>
      </c>
      <c r="M532" s="403" t="s">
        <v>101</v>
      </c>
      <c r="N532" s="400" t="s">
        <v>2462</v>
      </c>
      <c r="O532" s="403" t="s">
        <v>2400</v>
      </c>
      <c r="P532" s="404">
        <v>0.496</v>
      </c>
      <c r="Q532" s="404">
        <v>0.496</v>
      </c>
      <c r="R532" s="404">
        <v>0.496</v>
      </c>
      <c r="S532" s="405">
        <v>0.496</v>
      </c>
    </row>
    <row r="533" spans="2:19" x14ac:dyDescent="0.3">
      <c r="B533" s="399">
        <v>37937</v>
      </c>
      <c r="C533" s="400" t="s">
        <v>2481</v>
      </c>
      <c r="D533" s="400" t="s">
        <v>2398</v>
      </c>
      <c r="E533" s="400"/>
      <c r="F533" s="401"/>
      <c r="G533" s="402" t="s">
        <v>3325</v>
      </c>
      <c r="H533" s="400" t="s">
        <v>2411</v>
      </c>
      <c r="I533" s="400" t="s">
        <v>2412</v>
      </c>
      <c r="J533" s="400" t="s">
        <v>2494</v>
      </c>
      <c r="K533" s="400"/>
      <c r="L533" s="403" t="s">
        <v>117</v>
      </c>
      <c r="M533" s="403" t="s">
        <v>117</v>
      </c>
      <c r="N533" s="400" t="s">
        <v>2417</v>
      </c>
      <c r="O533" s="403" t="s">
        <v>2400</v>
      </c>
      <c r="P533" s="404">
        <v>0.998</v>
      </c>
      <c r="Q533" s="404">
        <v>0.998</v>
      </c>
      <c r="R533" s="404">
        <v>0.998</v>
      </c>
      <c r="S533" s="405">
        <v>0.998</v>
      </c>
    </row>
    <row r="534" spans="2:19" ht="24.6" x14ac:dyDescent="0.3">
      <c r="B534" s="399">
        <v>37938</v>
      </c>
      <c r="C534" s="400" t="s">
        <v>2482</v>
      </c>
      <c r="D534" s="400" t="s">
        <v>2398</v>
      </c>
      <c r="E534" s="400"/>
      <c r="F534" s="401"/>
      <c r="G534" s="402" t="s">
        <v>3325</v>
      </c>
      <c r="H534" s="400" t="s">
        <v>2411</v>
      </c>
      <c r="I534" s="400" t="s">
        <v>2412</v>
      </c>
      <c r="J534" s="400" t="s">
        <v>3323</v>
      </c>
      <c r="K534" s="400"/>
      <c r="L534" s="403" t="s">
        <v>92</v>
      </c>
      <c r="M534" s="403" t="s">
        <v>92</v>
      </c>
      <c r="N534" s="400" t="s">
        <v>2460</v>
      </c>
      <c r="O534" s="403" t="s">
        <v>2400</v>
      </c>
      <c r="P534" s="404">
        <v>6</v>
      </c>
      <c r="Q534" s="404">
        <v>6.0309999999999997</v>
      </c>
      <c r="R534" s="404">
        <v>6</v>
      </c>
      <c r="S534" s="405">
        <v>6</v>
      </c>
    </row>
    <row r="535" spans="2:19" ht="24.6" x14ac:dyDescent="0.3">
      <c r="B535" s="399">
        <v>37939</v>
      </c>
      <c r="C535" s="400" t="s">
        <v>2483</v>
      </c>
      <c r="D535" s="400" t="s">
        <v>2398</v>
      </c>
      <c r="E535" s="400"/>
      <c r="F535" s="401"/>
      <c r="G535" s="402" t="s">
        <v>3325</v>
      </c>
      <c r="H535" s="400" t="s">
        <v>2411</v>
      </c>
      <c r="I535" s="400" t="s">
        <v>2412</v>
      </c>
      <c r="J535" s="400" t="s">
        <v>3323</v>
      </c>
      <c r="K535" s="400"/>
      <c r="L535" s="403" t="s">
        <v>105</v>
      </c>
      <c r="M535" s="403" t="s">
        <v>195</v>
      </c>
      <c r="N535" s="400" t="s">
        <v>195</v>
      </c>
      <c r="O535" s="403" t="s">
        <v>2400</v>
      </c>
      <c r="P535" s="404">
        <v>1.2589999999999999</v>
      </c>
      <c r="Q535" s="404">
        <v>1.2589999999999999</v>
      </c>
      <c r="R535" s="404">
        <v>1.2589999999999999</v>
      </c>
      <c r="S535" s="405">
        <v>1.2589999999999999</v>
      </c>
    </row>
    <row r="536" spans="2:19" ht="24.6" x14ac:dyDescent="0.3">
      <c r="B536" s="399">
        <v>37940</v>
      </c>
      <c r="C536" s="400" t="s">
        <v>2484</v>
      </c>
      <c r="D536" s="400" t="s">
        <v>2398</v>
      </c>
      <c r="E536" s="400"/>
      <c r="F536" s="401"/>
      <c r="G536" s="402" t="s">
        <v>3325</v>
      </c>
      <c r="H536" s="400" t="s">
        <v>2411</v>
      </c>
      <c r="I536" s="400" t="s">
        <v>2412</v>
      </c>
      <c r="J536" s="400" t="s">
        <v>3322</v>
      </c>
      <c r="K536" s="400"/>
      <c r="L536" s="403" t="s">
        <v>83</v>
      </c>
      <c r="M536" s="403" t="s">
        <v>83</v>
      </c>
      <c r="N536" s="400" t="s">
        <v>2485</v>
      </c>
      <c r="O536" s="403" t="s">
        <v>2400</v>
      </c>
      <c r="P536" s="404">
        <v>0.40799999999999997</v>
      </c>
      <c r="Q536" s="404">
        <v>0.40799999999999997</v>
      </c>
      <c r="R536" s="404">
        <v>0.40799999999999997</v>
      </c>
      <c r="S536" s="405">
        <v>0.40799999999999997</v>
      </c>
    </row>
    <row r="537" spans="2:19" x14ac:dyDescent="0.3">
      <c r="B537" s="399">
        <v>37941</v>
      </c>
      <c r="C537" s="400" t="s">
        <v>2486</v>
      </c>
      <c r="D537" s="400" t="s">
        <v>2398</v>
      </c>
      <c r="E537" s="400"/>
      <c r="F537" s="401"/>
      <c r="G537" s="402" t="s">
        <v>3325</v>
      </c>
      <c r="H537" s="400" t="s">
        <v>2411</v>
      </c>
      <c r="I537" s="400" t="s">
        <v>2412</v>
      </c>
      <c r="J537" s="400" t="s">
        <v>3324</v>
      </c>
      <c r="K537" s="400"/>
      <c r="L537" s="403" t="s">
        <v>105</v>
      </c>
      <c r="M537" s="403" t="s">
        <v>107</v>
      </c>
      <c r="N537" s="400" t="s">
        <v>2471</v>
      </c>
      <c r="O537" s="403" t="s">
        <v>2400</v>
      </c>
      <c r="P537" s="404">
        <v>1.8029999999999999</v>
      </c>
      <c r="Q537" s="404">
        <v>1.8029999999999999</v>
      </c>
      <c r="R537" s="404">
        <v>1.8029999999999999</v>
      </c>
      <c r="S537" s="405">
        <v>1.8029999999999999</v>
      </c>
    </row>
    <row r="538" spans="2:19" ht="24.6" x14ac:dyDescent="0.3">
      <c r="B538" s="399">
        <v>37942</v>
      </c>
      <c r="C538" s="400" t="s">
        <v>2487</v>
      </c>
      <c r="D538" s="400" t="s">
        <v>2398</v>
      </c>
      <c r="E538" s="400"/>
      <c r="F538" s="401"/>
      <c r="G538" s="402" t="s">
        <v>3325</v>
      </c>
      <c r="H538" s="400" t="s">
        <v>2411</v>
      </c>
      <c r="I538" s="400" t="s">
        <v>2412</v>
      </c>
      <c r="J538" s="400" t="s">
        <v>3322</v>
      </c>
      <c r="K538" s="400"/>
      <c r="L538" s="403" t="s">
        <v>123</v>
      </c>
      <c r="M538" s="403" t="s">
        <v>123</v>
      </c>
      <c r="N538" s="400" t="s">
        <v>2488</v>
      </c>
      <c r="O538" s="403" t="s">
        <v>2400</v>
      </c>
      <c r="P538" s="404">
        <v>0.89300000000000002</v>
      </c>
      <c r="Q538" s="404">
        <v>0.89300000000000002</v>
      </c>
      <c r="R538" s="404">
        <v>0.89300000000000002</v>
      </c>
      <c r="S538" s="405">
        <v>0.89300000000000002</v>
      </c>
    </row>
    <row r="539" spans="2:19" x14ac:dyDescent="0.3">
      <c r="B539" s="399">
        <v>37943</v>
      </c>
      <c r="C539" s="400" t="s">
        <v>2489</v>
      </c>
      <c r="D539" s="400" t="s">
        <v>2398</v>
      </c>
      <c r="E539" s="400"/>
      <c r="F539" s="401"/>
      <c r="G539" s="402" t="s">
        <v>3325</v>
      </c>
      <c r="H539" s="400" t="s">
        <v>2411</v>
      </c>
      <c r="I539" s="400" t="s">
        <v>2412</v>
      </c>
      <c r="J539" s="400" t="s">
        <v>3324</v>
      </c>
      <c r="K539" s="400"/>
      <c r="L539" s="403" t="s">
        <v>101</v>
      </c>
      <c r="M539" s="403" t="s">
        <v>101</v>
      </c>
      <c r="N539" s="400" t="s">
        <v>2472</v>
      </c>
      <c r="O539" s="403" t="s">
        <v>2400</v>
      </c>
      <c r="P539" s="404">
        <v>8.98</v>
      </c>
      <c r="Q539" s="404">
        <v>8.98</v>
      </c>
      <c r="R539" s="404">
        <v>8.98</v>
      </c>
      <c r="S539" s="405">
        <v>8.98</v>
      </c>
    </row>
    <row r="540" spans="2:19" x14ac:dyDescent="0.3">
      <c r="B540" s="399">
        <v>37944</v>
      </c>
      <c r="C540" s="400" t="s">
        <v>2490</v>
      </c>
      <c r="D540" s="400" t="s">
        <v>2398</v>
      </c>
      <c r="E540" s="400"/>
      <c r="F540" s="401"/>
      <c r="G540" s="402" t="s">
        <v>3325</v>
      </c>
      <c r="H540" s="400" t="s">
        <v>2411</v>
      </c>
      <c r="I540" s="400" t="s">
        <v>2412</v>
      </c>
      <c r="J540" s="400" t="s">
        <v>3324</v>
      </c>
      <c r="K540" s="400"/>
      <c r="L540" s="403" t="s">
        <v>105</v>
      </c>
      <c r="M540" s="403" t="s">
        <v>107</v>
      </c>
      <c r="N540" s="400" t="s">
        <v>2491</v>
      </c>
      <c r="O540" s="403" t="s">
        <v>2400</v>
      </c>
      <c r="P540" s="404">
        <v>2.9660000000000002</v>
      </c>
      <c r="Q540" s="404">
        <v>2.9660000000000002</v>
      </c>
      <c r="R540" s="404">
        <v>2.9660000000000002</v>
      </c>
      <c r="S540" s="405">
        <v>2.9660000000000002</v>
      </c>
    </row>
    <row r="541" spans="2:19" x14ac:dyDescent="0.3">
      <c r="B541" s="399">
        <v>38057</v>
      </c>
      <c r="C541" s="400" t="s">
        <v>2492</v>
      </c>
      <c r="D541" s="400" t="s">
        <v>2398</v>
      </c>
      <c r="E541" s="400"/>
      <c r="F541" s="401"/>
      <c r="G541" s="402" t="s">
        <v>3325</v>
      </c>
      <c r="H541" s="400" t="s">
        <v>3326</v>
      </c>
      <c r="I541" s="400" t="s">
        <v>2399</v>
      </c>
      <c r="J541" s="400" t="s">
        <v>2494</v>
      </c>
      <c r="K541" s="400"/>
      <c r="L541" s="403" t="s">
        <v>117</v>
      </c>
      <c r="M541" s="403" t="s">
        <v>117</v>
      </c>
      <c r="N541" s="400"/>
      <c r="O541" s="403" t="s">
        <v>2400</v>
      </c>
      <c r="P541" s="404">
        <v>140.655</v>
      </c>
      <c r="Q541" s="404">
        <v>164.40100000000001</v>
      </c>
      <c r="R541" s="404">
        <v>140.655</v>
      </c>
      <c r="S541" s="405">
        <v>154.34899999999999</v>
      </c>
    </row>
    <row r="542" spans="2:19" x14ac:dyDescent="0.3">
      <c r="B542" s="399">
        <v>38078</v>
      </c>
      <c r="C542" s="400" t="s">
        <v>2640</v>
      </c>
      <c r="D542" s="400" t="s">
        <v>2381</v>
      </c>
      <c r="E542" s="400" t="s">
        <v>2556</v>
      </c>
      <c r="F542" s="401" t="s">
        <v>900</v>
      </c>
      <c r="G542" s="402" t="s">
        <v>2578</v>
      </c>
      <c r="H542" s="400"/>
      <c r="I542" s="400"/>
      <c r="J542" s="400" t="s">
        <v>3324</v>
      </c>
      <c r="K542" s="400"/>
      <c r="L542" s="403" t="s">
        <v>105</v>
      </c>
      <c r="M542" s="403" t="s">
        <v>107</v>
      </c>
      <c r="N542" s="400"/>
      <c r="O542" s="403" t="s">
        <v>2400</v>
      </c>
      <c r="P542" s="404">
        <v>0.50700000000000001</v>
      </c>
      <c r="Q542" s="404">
        <v>0</v>
      </c>
      <c r="R542" s="404">
        <v>0.50700000000000001</v>
      </c>
      <c r="S542" s="405">
        <v>0</v>
      </c>
    </row>
    <row r="543" spans="2:19" ht="24.6" x14ac:dyDescent="0.3">
      <c r="B543" s="399">
        <v>38089</v>
      </c>
      <c r="C543" s="400" t="s">
        <v>2641</v>
      </c>
      <c r="D543" s="400" t="s">
        <v>2381</v>
      </c>
      <c r="E543" s="400" t="s">
        <v>2558</v>
      </c>
      <c r="F543" s="401" t="s">
        <v>88</v>
      </c>
      <c r="G543" s="402" t="s">
        <v>2559</v>
      </c>
      <c r="H543" s="400"/>
      <c r="I543" s="400"/>
      <c r="J543" s="400" t="s">
        <v>3323</v>
      </c>
      <c r="K543" s="400"/>
      <c r="L543" s="403" t="s">
        <v>105</v>
      </c>
      <c r="M543" s="403" t="s">
        <v>2408</v>
      </c>
      <c r="N543" s="400"/>
      <c r="O543" s="403" t="s">
        <v>2400</v>
      </c>
      <c r="P543" s="404">
        <v>674</v>
      </c>
      <c r="Q543" s="404">
        <v>674</v>
      </c>
      <c r="R543" s="404">
        <v>674</v>
      </c>
      <c r="S543" s="405">
        <v>674</v>
      </c>
    </row>
    <row r="544" spans="2:19" ht="24.6" x14ac:dyDescent="0.3">
      <c r="B544" s="399">
        <v>38114</v>
      </c>
      <c r="C544" s="400" t="s">
        <v>2642</v>
      </c>
      <c r="D544" s="400" t="s">
        <v>2381</v>
      </c>
      <c r="E544" s="400" t="s">
        <v>2556</v>
      </c>
      <c r="F544" s="401" t="s">
        <v>900</v>
      </c>
      <c r="G544" s="402" t="s">
        <v>2578</v>
      </c>
      <c r="H544" s="400"/>
      <c r="I544" s="400"/>
      <c r="J544" s="400" t="s">
        <v>3323</v>
      </c>
      <c r="K544" s="400"/>
      <c r="L544" s="403" t="s">
        <v>105</v>
      </c>
      <c r="M544" s="403" t="s">
        <v>195</v>
      </c>
      <c r="N544" s="400"/>
      <c r="O544" s="403" t="s">
        <v>2400</v>
      </c>
      <c r="P544" s="404">
        <v>0.82199999999999995</v>
      </c>
      <c r="Q544" s="404">
        <v>0</v>
      </c>
      <c r="R544" s="404">
        <v>0.82199999999999995</v>
      </c>
      <c r="S544" s="405">
        <v>0</v>
      </c>
    </row>
    <row r="545" spans="2:19" x14ac:dyDescent="0.3">
      <c r="B545" s="399">
        <v>38115</v>
      </c>
      <c r="C545" s="400" t="s">
        <v>2643</v>
      </c>
      <c r="D545" s="400" t="s">
        <v>2381</v>
      </c>
      <c r="E545" s="400" t="s">
        <v>2556</v>
      </c>
      <c r="F545" s="401" t="s">
        <v>900</v>
      </c>
      <c r="G545" s="402" t="s">
        <v>2578</v>
      </c>
      <c r="H545" s="400"/>
      <c r="I545" s="400"/>
      <c r="J545" s="400" t="s">
        <v>3324</v>
      </c>
      <c r="K545" s="400"/>
      <c r="L545" s="403" t="s">
        <v>105</v>
      </c>
      <c r="M545" s="403" t="s">
        <v>107</v>
      </c>
      <c r="N545" s="400"/>
      <c r="O545" s="403" t="s">
        <v>2400</v>
      </c>
      <c r="P545" s="404">
        <v>4.7670000000000003</v>
      </c>
      <c r="Q545" s="404">
        <v>0</v>
      </c>
      <c r="R545" s="404">
        <v>4.7670000000000003</v>
      </c>
      <c r="S545" s="405">
        <v>0</v>
      </c>
    </row>
    <row r="546" spans="2:19" x14ac:dyDescent="0.3">
      <c r="B546" s="399">
        <v>38173</v>
      </c>
      <c r="C546" s="400" t="s">
        <v>2644</v>
      </c>
      <c r="D546" s="400" t="s">
        <v>2381</v>
      </c>
      <c r="E546" s="400" t="s">
        <v>2556</v>
      </c>
      <c r="F546" s="401" t="s">
        <v>591</v>
      </c>
      <c r="G546" s="402" t="s">
        <v>2573</v>
      </c>
      <c r="H546" s="400"/>
      <c r="I546" s="400"/>
      <c r="J546" s="400" t="s">
        <v>2494</v>
      </c>
      <c r="K546" s="400"/>
      <c r="L546" s="403" t="s">
        <v>117</v>
      </c>
      <c r="M546" s="403" t="s">
        <v>117</v>
      </c>
      <c r="N546" s="400"/>
      <c r="O546" s="403" t="s">
        <v>2400</v>
      </c>
      <c r="P546" s="404">
        <v>3.75</v>
      </c>
      <c r="Q546" s="404">
        <v>10.23</v>
      </c>
      <c r="R546" s="404">
        <v>3.75</v>
      </c>
      <c r="S546" s="405">
        <v>10.23</v>
      </c>
    </row>
    <row r="547" spans="2:19" x14ac:dyDescent="0.3">
      <c r="B547" s="399">
        <v>38178</v>
      </c>
      <c r="C547" s="400" t="s">
        <v>2645</v>
      </c>
      <c r="D547" s="400" t="s">
        <v>2381</v>
      </c>
      <c r="E547" s="400" t="s">
        <v>2558</v>
      </c>
      <c r="F547" s="401" t="s">
        <v>80</v>
      </c>
      <c r="G547" s="402" t="s">
        <v>2557</v>
      </c>
      <c r="H547" s="400"/>
      <c r="I547" s="400"/>
      <c r="J547" s="400" t="s">
        <v>3324</v>
      </c>
      <c r="K547" s="400"/>
      <c r="L547" s="403" t="s">
        <v>105</v>
      </c>
      <c r="M547" s="403" t="s">
        <v>107</v>
      </c>
      <c r="N547" s="400"/>
      <c r="O547" s="403" t="s">
        <v>2400</v>
      </c>
      <c r="P547" s="404">
        <v>1.4</v>
      </c>
      <c r="Q547" s="404">
        <v>1.4</v>
      </c>
      <c r="R547" s="404">
        <v>1.4</v>
      </c>
      <c r="S547" s="405">
        <v>1.4</v>
      </c>
    </row>
    <row r="548" spans="2:19" x14ac:dyDescent="0.3">
      <c r="B548" s="399">
        <v>38181</v>
      </c>
      <c r="C548" s="400" t="s">
        <v>2646</v>
      </c>
      <c r="D548" s="400" t="s">
        <v>2381</v>
      </c>
      <c r="E548" s="400" t="s">
        <v>2556</v>
      </c>
      <c r="F548" s="401" t="s">
        <v>900</v>
      </c>
      <c r="G548" s="402" t="s">
        <v>2578</v>
      </c>
      <c r="H548" s="400"/>
      <c r="I548" s="400"/>
      <c r="J548" s="400" t="s">
        <v>3324</v>
      </c>
      <c r="K548" s="400"/>
      <c r="L548" s="403" t="s">
        <v>105</v>
      </c>
      <c r="M548" s="403" t="s">
        <v>107</v>
      </c>
      <c r="N548" s="400"/>
      <c r="O548" s="403" t="s">
        <v>2400</v>
      </c>
      <c r="P548" s="404">
        <v>1.8</v>
      </c>
      <c r="Q548" s="404">
        <v>0</v>
      </c>
      <c r="R548" s="404">
        <v>1.8</v>
      </c>
      <c r="S548" s="405">
        <v>0</v>
      </c>
    </row>
    <row r="549" spans="2:19" x14ac:dyDescent="0.3">
      <c r="B549" s="399">
        <v>38206</v>
      </c>
      <c r="C549" s="400" t="s">
        <v>2647</v>
      </c>
      <c r="D549" s="400" t="s">
        <v>2381</v>
      </c>
      <c r="E549" s="400" t="s">
        <v>2558</v>
      </c>
      <c r="F549" s="401" t="s">
        <v>88</v>
      </c>
      <c r="G549" s="402" t="s">
        <v>2559</v>
      </c>
      <c r="H549" s="400"/>
      <c r="I549" s="400"/>
      <c r="J549" s="400" t="s">
        <v>3324</v>
      </c>
      <c r="K549" s="400"/>
      <c r="L549" s="403" t="s">
        <v>101</v>
      </c>
      <c r="M549" s="403" t="s">
        <v>101</v>
      </c>
      <c r="N549" s="400"/>
      <c r="O549" s="403" t="s">
        <v>2400</v>
      </c>
      <c r="P549" s="404">
        <v>484.3</v>
      </c>
      <c r="Q549" s="404">
        <v>524.06600000000003</v>
      </c>
      <c r="R549" s="404">
        <v>484.3</v>
      </c>
      <c r="S549" s="405">
        <v>491.83300000000003</v>
      </c>
    </row>
    <row r="550" spans="2:19" ht="24.6" x14ac:dyDescent="0.3">
      <c r="B550" s="399">
        <v>38210</v>
      </c>
      <c r="C550" s="400" t="s">
        <v>2495</v>
      </c>
      <c r="D550" s="400" t="s">
        <v>2398</v>
      </c>
      <c r="E550" s="400"/>
      <c r="F550" s="401"/>
      <c r="G550" s="402" t="s">
        <v>3325</v>
      </c>
      <c r="H550" s="400" t="s">
        <v>2411</v>
      </c>
      <c r="I550" s="400" t="s">
        <v>2412</v>
      </c>
      <c r="J550" s="400" t="s">
        <v>3323</v>
      </c>
      <c r="K550" s="400"/>
      <c r="L550" s="403" t="s">
        <v>105</v>
      </c>
      <c r="M550" s="403" t="s">
        <v>2408</v>
      </c>
      <c r="N550" s="400" t="s">
        <v>2469</v>
      </c>
      <c r="O550" s="403" t="s">
        <v>2400</v>
      </c>
      <c r="P550" s="404">
        <v>9.56</v>
      </c>
      <c r="Q550" s="404">
        <v>9.5589999999999993</v>
      </c>
      <c r="R550" s="404">
        <v>9.5589999999999993</v>
      </c>
      <c r="S550" s="405">
        <v>9.5589999999999993</v>
      </c>
    </row>
    <row r="551" spans="2:19" x14ac:dyDescent="0.3">
      <c r="B551" s="399">
        <v>38216</v>
      </c>
      <c r="C551" s="400" t="s">
        <v>2496</v>
      </c>
      <c r="D551" s="400" t="s">
        <v>2398</v>
      </c>
      <c r="E551" s="400"/>
      <c r="F551" s="401"/>
      <c r="G551" s="402" t="s">
        <v>3325</v>
      </c>
      <c r="H551" s="400" t="s">
        <v>3326</v>
      </c>
      <c r="I551" s="400" t="s">
        <v>2399</v>
      </c>
      <c r="J551" s="400" t="s">
        <v>3324</v>
      </c>
      <c r="K551" s="400"/>
      <c r="L551" s="403" t="s">
        <v>105</v>
      </c>
      <c r="M551" s="403" t="s">
        <v>107</v>
      </c>
      <c r="N551" s="400"/>
      <c r="O551" s="403" t="s">
        <v>2400</v>
      </c>
      <c r="P551" s="404">
        <v>14.294</v>
      </c>
      <c r="Q551" s="404">
        <v>14.294</v>
      </c>
      <c r="R551" s="404">
        <v>14.294</v>
      </c>
      <c r="S551" s="405">
        <v>14.294</v>
      </c>
    </row>
    <row r="552" spans="2:19" ht="24.6" x14ac:dyDescent="0.3">
      <c r="B552" s="399">
        <v>38217</v>
      </c>
      <c r="C552" s="400" t="s">
        <v>2497</v>
      </c>
      <c r="D552" s="400" t="s">
        <v>2398</v>
      </c>
      <c r="E552" s="400"/>
      <c r="F552" s="401"/>
      <c r="G552" s="402" t="s">
        <v>3325</v>
      </c>
      <c r="H552" s="400" t="s">
        <v>3326</v>
      </c>
      <c r="I552" s="400" t="s">
        <v>2399</v>
      </c>
      <c r="J552" s="400" t="s">
        <v>3323</v>
      </c>
      <c r="K552" s="400"/>
      <c r="L552" s="403" t="s">
        <v>92</v>
      </c>
      <c r="M552" s="403" t="s">
        <v>92</v>
      </c>
      <c r="N552" s="400"/>
      <c r="O552" s="403" t="s">
        <v>2400</v>
      </c>
      <c r="P552" s="404">
        <v>11.952999999999999</v>
      </c>
      <c r="Q552" s="404">
        <v>11.952999999999999</v>
      </c>
      <c r="R552" s="404">
        <v>11.952999999999999</v>
      </c>
      <c r="S552" s="405">
        <v>11.952999999999999</v>
      </c>
    </row>
    <row r="553" spans="2:19" x14ac:dyDescent="0.3">
      <c r="B553" s="399">
        <v>38219</v>
      </c>
      <c r="C553" s="400" t="s">
        <v>2498</v>
      </c>
      <c r="D553" s="400" t="s">
        <v>2398</v>
      </c>
      <c r="E553" s="400"/>
      <c r="F553" s="401"/>
      <c r="G553" s="402" t="s">
        <v>3325</v>
      </c>
      <c r="H553" s="400" t="s">
        <v>3326</v>
      </c>
      <c r="I553" s="400" t="s">
        <v>2399</v>
      </c>
      <c r="J553" s="400" t="s">
        <v>3324</v>
      </c>
      <c r="K553" s="400"/>
      <c r="L553" s="403" t="s">
        <v>105</v>
      </c>
      <c r="M553" s="403" t="s">
        <v>107</v>
      </c>
      <c r="N553" s="400"/>
      <c r="O553" s="403" t="s">
        <v>2400</v>
      </c>
      <c r="P553" s="404">
        <v>73.534000000000006</v>
      </c>
      <c r="Q553" s="404">
        <v>79.774000000000001</v>
      </c>
      <c r="R553" s="404">
        <v>73.534000000000006</v>
      </c>
      <c r="S553" s="405">
        <v>73.534000000000006</v>
      </c>
    </row>
    <row r="554" spans="2:19" x14ac:dyDescent="0.3">
      <c r="B554" s="399">
        <v>38249</v>
      </c>
      <c r="C554" s="400" t="s">
        <v>2648</v>
      </c>
      <c r="D554" s="400" t="s">
        <v>2381</v>
      </c>
      <c r="E554" s="400" t="s">
        <v>2556</v>
      </c>
      <c r="F554" s="401" t="s">
        <v>900</v>
      </c>
      <c r="G554" s="402" t="s">
        <v>2578</v>
      </c>
      <c r="H554" s="400"/>
      <c r="I554" s="400"/>
      <c r="J554" s="400" t="s">
        <v>3324</v>
      </c>
      <c r="K554" s="400"/>
      <c r="L554" s="403" t="s">
        <v>105</v>
      </c>
      <c r="M554" s="403" t="s">
        <v>107</v>
      </c>
      <c r="N554" s="400"/>
      <c r="O554" s="403" t="s">
        <v>2400</v>
      </c>
      <c r="P554" s="404">
        <v>0.375</v>
      </c>
      <c r="Q554" s="404">
        <v>0</v>
      </c>
      <c r="R554" s="404">
        <v>0.375</v>
      </c>
      <c r="S554" s="405">
        <v>0</v>
      </c>
    </row>
    <row r="555" spans="2:19" x14ac:dyDescent="0.3">
      <c r="B555" s="399">
        <v>38250</v>
      </c>
      <c r="C555" s="400" t="s">
        <v>2649</v>
      </c>
      <c r="D555" s="400" t="s">
        <v>2381</v>
      </c>
      <c r="E555" s="400" t="s">
        <v>2556</v>
      </c>
      <c r="F555" s="401" t="s">
        <v>900</v>
      </c>
      <c r="G555" s="402" t="s">
        <v>2578</v>
      </c>
      <c r="H555" s="400"/>
      <c r="I555" s="400"/>
      <c r="J555" s="400" t="s">
        <v>3324</v>
      </c>
      <c r="K555" s="400"/>
      <c r="L555" s="403" t="s">
        <v>105</v>
      </c>
      <c r="M555" s="403" t="s">
        <v>107</v>
      </c>
      <c r="N555" s="400"/>
      <c r="O555" s="403" t="s">
        <v>2400</v>
      </c>
      <c r="P555" s="404">
        <v>0.64700000000000002</v>
      </c>
      <c r="Q555" s="404">
        <v>0</v>
      </c>
      <c r="R555" s="404">
        <v>0.64700000000000002</v>
      </c>
      <c r="S555" s="405">
        <v>0</v>
      </c>
    </row>
    <row r="556" spans="2:19" x14ac:dyDescent="0.3">
      <c r="B556" s="399">
        <v>38252</v>
      </c>
      <c r="C556" s="400" t="s">
        <v>2650</v>
      </c>
      <c r="D556" s="400" t="s">
        <v>2381</v>
      </c>
      <c r="E556" s="400" t="s">
        <v>2556</v>
      </c>
      <c r="F556" s="401" t="s">
        <v>110</v>
      </c>
      <c r="G556" s="402" t="s">
        <v>2560</v>
      </c>
      <c r="H556" s="400"/>
      <c r="I556" s="400"/>
      <c r="J556" s="400" t="s">
        <v>3324</v>
      </c>
      <c r="K556" s="400"/>
      <c r="L556" s="403" t="s">
        <v>105</v>
      </c>
      <c r="M556" s="403" t="s">
        <v>107</v>
      </c>
      <c r="N556" s="400"/>
      <c r="O556" s="403" t="s">
        <v>2400</v>
      </c>
      <c r="P556" s="404">
        <v>0.155</v>
      </c>
      <c r="Q556" s="404">
        <v>0.35299999999999998</v>
      </c>
      <c r="R556" s="404">
        <v>0.155</v>
      </c>
      <c r="S556" s="405">
        <v>0.35299999999999998</v>
      </c>
    </row>
    <row r="557" spans="2:19" x14ac:dyDescent="0.3">
      <c r="B557" s="399">
        <v>38278</v>
      </c>
      <c r="C557" s="400" t="s">
        <v>2651</v>
      </c>
      <c r="D557" s="400" t="s">
        <v>2381</v>
      </c>
      <c r="E557" s="400" t="s">
        <v>2558</v>
      </c>
      <c r="F557" s="401" t="s">
        <v>121</v>
      </c>
      <c r="G557" s="402" t="s">
        <v>2559</v>
      </c>
      <c r="H557" s="400"/>
      <c r="I557" s="400"/>
      <c r="J557" s="400" t="s">
        <v>3324</v>
      </c>
      <c r="K557" s="400"/>
      <c r="L557" s="403" t="s">
        <v>101</v>
      </c>
      <c r="M557" s="403" t="s">
        <v>101</v>
      </c>
      <c r="N557" s="400"/>
      <c r="O557" s="403" t="s">
        <v>2400</v>
      </c>
      <c r="P557" s="404">
        <v>94.539000000000001</v>
      </c>
      <c r="Q557" s="404">
        <v>94.57</v>
      </c>
      <c r="R557" s="404">
        <v>94.539000000000001</v>
      </c>
      <c r="S557" s="405">
        <v>94.539000000000001</v>
      </c>
    </row>
    <row r="558" spans="2:19" x14ac:dyDescent="0.3">
      <c r="B558" s="399">
        <v>38287</v>
      </c>
      <c r="C558" s="400" t="s">
        <v>2652</v>
      </c>
      <c r="D558" s="400" t="s">
        <v>2381</v>
      </c>
      <c r="E558" s="400" t="s">
        <v>2556</v>
      </c>
      <c r="F558" s="401" t="s">
        <v>900</v>
      </c>
      <c r="G558" s="402" t="s">
        <v>2578</v>
      </c>
      <c r="H558" s="400"/>
      <c r="I558" s="400"/>
      <c r="J558" s="400" t="s">
        <v>3324</v>
      </c>
      <c r="K558" s="400"/>
      <c r="L558" s="403" t="s">
        <v>105</v>
      </c>
      <c r="M558" s="403" t="s">
        <v>107</v>
      </c>
      <c r="N558" s="400"/>
      <c r="O558" s="403" t="s">
        <v>2400</v>
      </c>
      <c r="P558" s="404">
        <v>1.9039999999999999</v>
      </c>
      <c r="Q558" s="404">
        <v>0</v>
      </c>
      <c r="R558" s="404">
        <v>1.9039999999999999</v>
      </c>
      <c r="S558" s="405">
        <v>0</v>
      </c>
    </row>
    <row r="559" spans="2:19" ht="24.6" x14ac:dyDescent="0.3">
      <c r="B559" s="399">
        <v>38289</v>
      </c>
      <c r="C559" s="400" t="s">
        <v>2653</v>
      </c>
      <c r="D559" s="400" t="s">
        <v>2381</v>
      </c>
      <c r="E559" s="400" t="s">
        <v>2558</v>
      </c>
      <c r="F559" s="401" t="s">
        <v>121</v>
      </c>
      <c r="G559" s="402" t="s">
        <v>2559</v>
      </c>
      <c r="H559" s="400"/>
      <c r="I559" s="400"/>
      <c r="J559" s="400" t="s">
        <v>3323</v>
      </c>
      <c r="K559" s="400"/>
      <c r="L559" s="403" t="s">
        <v>105</v>
      </c>
      <c r="M559" s="403" t="s">
        <v>195</v>
      </c>
      <c r="N559" s="400"/>
      <c r="O559" s="403" t="s">
        <v>2400</v>
      </c>
      <c r="P559" s="404">
        <v>194.8</v>
      </c>
      <c r="Q559" s="404">
        <v>194.8</v>
      </c>
      <c r="R559" s="404">
        <v>194.8</v>
      </c>
      <c r="S559" s="405">
        <v>194.8</v>
      </c>
    </row>
    <row r="560" spans="2:19" x14ac:dyDescent="0.3">
      <c r="B560" s="399">
        <v>38297</v>
      </c>
      <c r="C560" s="400" t="s">
        <v>2654</v>
      </c>
      <c r="D560" s="400" t="s">
        <v>2381</v>
      </c>
      <c r="E560" s="400" t="s">
        <v>2558</v>
      </c>
      <c r="F560" s="401" t="s">
        <v>88</v>
      </c>
      <c r="G560" s="402" t="s">
        <v>2559</v>
      </c>
      <c r="H560" s="400"/>
      <c r="I560" s="400"/>
      <c r="J560" s="400" t="s">
        <v>3324</v>
      </c>
      <c r="K560" s="400"/>
      <c r="L560" s="403" t="s">
        <v>101</v>
      </c>
      <c r="M560" s="403" t="s">
        <v>101</v>
      </c>
      <c r="N560" s="400"/>
      <c r="O560" s="403" t="s">
        <v>2400</v>
      </c>
      <c r="P560" s="404">
        <v>795.5</v>
      </c>
      <c r="Q560" s="404">
        <v>795.5</v>
      </c>
      <c r="R560" s="404">
        <v>725</v>
      </c>
      <c r="S560" s="405">
        <v>725</v>
      </c>
    </row>
    <row r="561" spans="2:19" ht="24.6" x14ac:dyDescent="0.3">
      <c r="B561" s="399">
        <v>38302</v>
      </c>
      <c r="C561" s="400" t="s">
        <v>2655</v>
      </c>
      <c r="D561" s="400" t="s">
        <v>2381</v>
      </c>
      <c r="E561" s="400" t="s">
        <v>2556</v>
      </c>
      <c r="F561" s="401" t="s">
        <v>900</v>
      </c>
      <c r="G561" s="402" t="s">
        <v>2578</v>
      </c>
      <c r="H561" s="400"/>
      <c r="I561" s="400"/>
      <c r="J561" s="400" t="s">
        <v>3323</v>
      </c>
      <c r="K561" s="400"/>
      <c r="L561" s="403" t="s">
        <v>105</v>
      </c>
      <c r="M561" s="403" t="s">
        <v>195</v>
      </c>
      <c r="N561" s="400"/>
      <c r="O561" s="403" t="s">
        <v>2400</v>
      </c>
      <c r="P561" s="404">
        <v>1.92</v>
      </c>
      <c r="Q561" s="404">
        <v>0</v>
      </c>
      <c r="R561" s="404">
        <v>1.92</v>
      </c>
      <c r="S561" s="405">
        <v>0</v>
      </c>
    </row>
    <row r="562" spans="2:19" ht="24.6" x14ac:dyDescent="0.3">
      <c r="B562" s="399">
        <v>38310</v>
      </c>
      <c r="C562" s="400" t="s">
        <v>2656</v>
      </c>
      <c r="D562" s="400" t="s">
        <v>2381</v>
      </c>
      <c r="E562" s="400" t="s">
        <v>2558</v>
      </c>
      <c r="F562" s="401" t="s">
        <v>121</v>
      </c>
      <c r="G562" s="402" t="s">
        <v>2559</v>
      </c>
      <c r="H562" s="400"/>
      <c r="I562" s="400"/>
      <c r="J562" s="400" t="s">
        <v>3323</v>
      </c>
      <c r="K562" s="400"/>
      <c r="L562" s="403" t="s">
        <v>105</v>
      </c>
      <c r="M562" s="403" t="s">
        <v>195</v>
      </c>
      <c r="N562" s="400"/>
      <c r="O562" s="403" t="s">
        <v>2400</v>
      </c>
      <c r="P562" s="404">
        <v>333</v>
      </c>
      <c r="Q562" s="404">
        <v>333</v>
      </c>
      <c r="R562" s="404">
        <v>333</v>
      </c>
      <c r="S562" s="405">
        <v>333</v>
      </c>
    </row>
    <row r="563" spans="2:19" ht="24.6" x14ac:dyDescent="0.3">
      <c r="B563" s="399">
        <v>38311</v>
      </c>
      <c r="C563" s="400" t="s">
        <v>2499</v>
      </c>
      <c r="D563" s="400" t="s">
        <v>2398</v>
      </c>
      <c r="E563" s="400"/>
      <c r="F563" s="401"/>
      <c r="G563" s="402" t="s">
        <v>3325</v>
      </c>
      <c r="H563" s="400" t="s">
        <v>3326</v>
      </c>
      <c r="I563" s="400" t="s">
        <v>2399</v>
      </c>
      <c r="J563" s="400" t="s">
        <v>3323</v>
      </c>
      <c r="K563" s="400"/>
      <c r="L563" s="403" t="s">
        <v>105</v>
      </c>
      <c r="M563" s="403" t="s">
        <v>2408</v>
      </c>
      <c r="N563" s="400"/>
      <c r="O563" s="403" t="s">
        <v>2400</v>
      </c>
      <c r="P563" s="404">
        <v>3.1070000000000002</v>
      </c>
      <c r="Q563" s="404">
        <v>3.1070000000000002</v>
      </c>
      <c r="R563" s="404">
        <v>3.1070000000000002</v>
      </c>
      <c r="S563" s="405">
        <v>3.1070000000000002</v>
      </c>
    </row>
    <row r="564" spans="2:19" x14ac:dyDescent="0.3">
      <c r="B564" s="399">
        <v>38322</v>
      </c>
      <c r="C564" s="400" t="s">
        <v>2500</v>
      </c>
      <c r="D564" s="400" t="s">
        <v>2398</v>
      </c>
      <c r="E564" s="400"/>
      <c r="F564" s="401"/>
      <c r="G564" s="402" t="s">
        <v>3325</v>
      </c>
      <c r="H564" s="400" t="s">
        <v>2411</v>
      </c>
      <c r="I564" s="400" t="s">
        <v>2412</v>
      </c>
      <c r="J564" s="400" t="s">
        <v>3324</v>
      </c>
      <c r="K564" s="400"/>
      <c r="L564" s="403" t="s">
        <v>105</v>
      </c>
      <c r="M564" s="403" t="s">
        <v>107</v>
      </c>
      <c r="N564" s="400" t="s">
        <v>2467</v>
      </c>
      <c r="O564" s="403" t="s">
        <v>2400</v>
      </c>
      <c r="P564" s="404">
        <v>10</v>
      </c>
      <c r="Q564" s="404">
        <v>10</v>
      </c>
      <c r="R564" s="404">
        <v>10</v>
      </c>
      <c r="S564" s="405">
        <v>10</v>
      </c>
    </row>
    <row r="565" spans="2:19" ht="24.6" x14ac:dyDescent="0.3">
      <c r="B565" s="399">
        <v>38324</v>
      </c>
      <c r="C565" s="400" t="s">
        <v>2501</v>
      </c>
      <c r="D565" s="400" t="s">
        <v>2398</v>
      </c>
      <c r="E565" s="400"/>
      <c r="F565" s="401"/>
      <c r="G565" s="402" t="s">
        <v>3325</v>
      </c>
      <c r="H565" s="400" t="s">
        <v>2411</v>
      </c>
      <c r="I565" s="400" t="s">
        <v>2412</v>
      </c>
      <c r="J565" s="400" t="s">
        <v>3323</v>
      </c>
      <c r="K565" s="400"/>
      <c r="L565" s="403" t="s">
        <v>105</v>
      </c>
      <c r="M565" s="403" t="s">
        <v>195</v>
      </c>
      <c r="N565" s="400" t="s">
        <v>2468</v>
      </c>
      <c r="O565" s="403" t="s">
        <v>2400</v>
      </c>
      <c r="P565" s="404">
        <v>3.0379999999999998</v>
      </c>
      <c r="Q565" s="404">
        <v>3.0379999999999998</v>
      </c>
      <c r="R565" s="404">
        <v>3.0379999999999998</v>
      </c>
      <c r="S565" s="405">
        <v>3.0379999999999998</v>
      </c>
    </row>
    <row r="566" spans="2:19" ht="24.6" x14ac:dyDescent="0.3">
      <c r="B566" s="399">
        <v>38331</v>
      </c>
      <c r="C566" s="400" t="s">
        <v>2502</v>
      </c>
      <c r="D566" s="400" t="s">
        <v>2398</v>
      </c>
      <c r="E566" s="400"/>
      <c r="F566" s="401"/>
      <c r="G566" s="402" t="s">
        <v>3325</v>
      </c>
      <c r="H566" s="400" t="s">
        <v>2411</v>
      </c>
      <c r="I566" s="400" t="s">
        <v>2412</v>
      </c>
      <c r="J566" s="400" t="s">
        <v>3323</v>
      </c>
      <c r="K566" s="400"/>
      <c r="L566" s="403" t="s">
        <v>92</v>
      </c>
      <c r="M566" s="403" t="s">
        <v>92</v>
      </c>
      <c r="N566" s="400" t="s">
        <v>2460</v>
      </c>
      <c r="O566" s="403" t="s">
        <v>2400</v>
      </c>
      <c r="P566" s="404">
        <v>18.899999999999999</v>
      </c>
      <c r="Q566" s="404">
        <v>18.899999999999999</v>
      </c>
      <c r="R566" s="404">
        <v>18.899999999999999</v>
      </c>
      <c r="S566" s="405">
        <v>18.899999999999999</v>
      </c>
    </row>
    <row r="567" spans="2:19" ht="24.6" x14ac:dyDescent="0.3">
      <c r="B567" s="399">
        <v>38334</v>
      </c>
      <c r="C567" s="400" t="s">
        <v>2503</v>
      </c>
      <c r="D567" s="400" t="s">
        <v>2398</v>
      </c>
      <c r="E567" s="400"/>
      <c r="F567" s="401"/>
      <c r="G567" s="402" t="s">
        <v>3325</v>
      </c>
      <c r="H567" s="400" t="s">
        <v>2411</v>
      </c>
      <c r="I567" s="400" t="s">
        <v>2412</v>
      </c>
      <c r="J567" s="400" t="s">
        <v>3323</v>
      </c>
      <c r="K567" s="400"/>
      <c r="L567" s="403" t="s">
        <v>105</v>
      </c>
      <c r="M567" s="403" t="s">
        <v>195</v>
      </c>
      <c r="N567" s="400" t="s">
        <v>195</v>
      </c>
      <c r="O567" s="403" t="s">
        <v>2400</v>
      </c>
      <c r="P567" s="404">
        <v>20.033999999999999</v>
      </c>
      <c r="Q567" s="404">
        <v>20.033999999999999</v>
      </c>
      <c r="R567" s="404">
        <v>20.033999999999999</v>
      </c>
      <c r="S567" s="405">
        <v>20.033999999999999</v>
      </c>
    </row>
    <row r="568" spans="2:19" ht="24.6" x14ac:dyDescent="0.3">
      <c r="B568" s="399">
        <v>38360</v>
      </c>
      <c r="C568" s="400" t="s">
        <v>2504</v>
      </c>
      <c r="D568" s="400" t="s">
        <v>2398</v>
      </c>
      <c r="E568" s="400"/>
      <c r="F568" s="401"/>
      <c r="G568" s="402" t="s">
        <v>3325</v>
      </c>
      <c r="H568" s="400" t="s">
        <v>2411</v>
      </c>
      <c r="I568" s="400" t="s">
        <v>2412</v>
      </c>
      <c r="J568" s="400" t="s">
        <v>3323</v>
      </c>
      <c r="K568" s="400"/>
      <c r="L568" s="403" t="s">
        <v>105</v>
      </c>
      <c r="M568" s="403" t="s">
        <v>2408</v>
      </c>
      <c r="N568" s="400" t="s">
        <v>2413</v>
      </c>
      <c r="O568" s="403" t="s">
        <v>2400</v>
      </c>
      <c r="P568" s="404">
        <v>10</v>
      </c>
      <c r="Q568" s="404">
        <v>10</v>
      </c>
      <c r="R568" s="404">
        <v>10</v>
      </c>
      <c r="S568" s="405">
        <v>10</v>
      </c>
    </row>
    <row r="569" spans="2:19" ht="24.6" x14ac:dyDescent="0.3">
      <c r="B569" s="399">
        <v>38372</v>
      </c>
      <c r="C569" s="400" t="s">
        <v>2657</v>
      </c>
      <c r="D569" s="400" t="s">
        <v>2381</v>
      </c>
      <c r="E569" s="400" t="s">
        <v>2556</v>
      </c>
      <c r="F569" s="401" t="s">
        <v>900</v>
      </c>
      <c r="G569" s="402" t="s">
        <v>2578</v>
      </c>
      <c r="H569" s="400"/>
      <c r="I569" s="400"/>
      <c r="J569" s="400" t="s">
        <v>3323</v>
      </c>
      <c r="K569" s="400"/>
      <c r="L569" s="403" t="s">
        <v>105</v>
      </c>
      <c r="M569" s="403" t="s">
        <v>195</v>
      </c>
      <c r="N569" s="400"/>
      <c r="O569" s="403" t="s">
        <v>2400</v>
      </c>
      <c r="P569" s="404">
        <v>1.43</v>
      </c>
      <c r="Q569" s="404">
        <v>0</v>
      </c>
      <c r="R569" s="404">
        <v>1.43</v>
      </c>
      <c r="S569" s="405">
        <v>0</v>
      </c>
    </row>
    <row r="570" spans="2:19" ht="24.6" x14ac:dyDescent="0.3">
      <c r="B570" s="399">
        <v>38373</v>
      </c>
      <c r="C570" s="400" t="s">
        <v>2658</v>
      </c>
      <c r="D570" s="400" t="s">
        <v>2381</v>
      </c>
      <c r="E570" s="400" t="s">
        <v>2556</v>
      </c>
      <c r="F570" s="401" t="s">
        <v>900</v>
      </c>
      <c r="G570" s="402" t="s">
        <v>2578</v>
      </c>
      <c r="H570" s="400"/>
      <c r="I570" s="400"/>
      <c r="J570" s="400" t="s">
        <v>3323</v>
      </c>
      <c r="K570" s="400"/>
      <c r="L570" s="403" t="s">
        <v>105</v>
      </c>
      <c r="M570" s="403" t="s">
        <v>195</v>
      </c>
      <c r="N570" s="400"/>
      <c r="O570" s="403" t="s">
        <v>2400</v>
      </c>
      <c r="P570" s="404">
        <v>1.268</v>
      </c>
      <c r="Q570" s="404">
        <v>0</v>
      </c>
      <c r="R570" s="404">
        <v>1.268</v>
      </c>
      <c r="S570" s="405">
        <v>0</v>
      </c>
    </row>
    <row r="571" spans="2:19" ht="24.6" x14ac:dyDescent="0.3">
      <c r="B571" s="399">
        <v>38374</v>
      </c>
      <c r="C571" s="400" t="s">
        <v>2659</v>
      </c>
      <c r="D571" s="400" t="s">
        <v>2381</v>
      </c>
      <c r="E571" s="400" t="s">
        <v>2556</v>
      </c>
      <c r="F571" s="401" t="s">
        <v>900</v>
      </c>
      <c r="G571" s="402" t="s">
        <v>2578</v>
      </c>
      <c r="H571" s="400"/>
      <c r="I571" s="400"/>
      <c r="J571" s="400" t="s">
        <v>3323</v>
      </c>
      <c r="K571" s="400"/>
      <c r="L571" s="403" t="s">
        <v>105</v>
      </c>
      <c r="M571" s="403" t="s">
        <v>195</v>
      </c>
      <c r="N571" s="400"/>
      <c r="O571" s="403" t="s">
        <v>2400</v>
      </c>
      <c r="P571" s="404">
        <v>1.9</v>
      </c>
      <c r="Q571" s="404">
        <v>0</v>
      </c>
      <c r="R571" s="404">
        <v>1.9</v>
      </c>
      <c r="S571" s="405">
        <v>0</v>
      </c>
    </row>
    <row r="572" spans="2:19" ht="24.6" x14ac:dyDescent="0.3">
      <c r="B572" s="399">
        <v>38375</v>
      </c>
      <c r="C572" s="400" t="s">
        <v>2660</v>
      </c>
      <c r="D572" s="400" t="s">
        <v>2381</v>
      </c>
      <c r="E572" s="400" t="s">
        <v>2556</v>
      </c>
      <c r="F572" s="401" t="s">
        <v>900</v>
      </c>
      <c r="G572" s="402" t="s">
        <v>2578</v>
      </c>
      <c r="H572" s="400"/>
      <c r="I572" s="400"/>
      <c r="J572" s="400" t="s">
        <v>3323</v>
      </c>
      <c r="K572" s="400"/>
      <c r="L572" s="403" t="s">
        <v>105</v>
      </c>
      <c r="M572" s="403" t="s">
        <v>195</v>
      </c>
      <c r="N572" s="400"/>
      <c r="O572" s="403" t="s">
        <v>2400</v>
      </c>
      <c r="P572" s="404">
        <v>1.23</v>
      </c>
      <c r="Q572" s="404">
        <v>0</v>
      </c>
      <c r="R572" s="404">
        <v>1.23</v>
      </c>
      <c r="S572" s="405">
        <v>0</v>
      </c>
    </row>
    <row r="573" spans="2:19" ht="24.6" x14ac:dyDescent="0.3">
      <c r="B573" s="399">
        <v>38376</v>
      </c>
      <c r="C573" s="400" t="s">
        <v>2661</v>
      </c>
      <c r="D573" s="400" t="s">
        <v>2381</v>
      </c>
      <c r="E573" s="400" t="s">
        <v>2556</v>
      </c>
      <c r="F573" s="401" t="s">
        <v>900</v>
      </c>
      <c r="G573" s="402" t="s">
        <v>2578</v>
      </c>
      <c r="H573" s="400"/>
      <c r="I573" s="400"/>
      <c r="J573" s="400" t="s">
        <v>3323</v>
      </c>
      <c r="K573" s="400"/>
      <c r="L573" s="403" t="s">
        <v>105</v>
      </c>
      <c r="M573" s="403" t="s">
        <v>195</v>
      </c>
      <c r="N573" s="400"/>
      <c r="O573" s="403" t="s">
        <v>2400</v>
      </c>
      <c r="P573" s="404">
        <v>1.339</v>
      </c>
      <c r="Q573" s="404">
        <v>0</v>
      </c>
      <c r="R573" s="404">
        <v>1.339</v>
      </c>
      <c r="S573" s="405">
        <v>0</v>
      </c>
    </row>
    <row r="574" spans="2:19" ht="24.6" x14ac:dyDescent="0.3">
      <c r="B574" s="399">
        <v>38378</v>
      </c>
      <c r="C574" s="400" t="s">
        <v>1462</v>
      </c>
      <c r="D574" s="400" t="s">
        <v>2381</v>
      </c>
      <c r="E574" s="400" t="s">
        <v>2556</v>
      </c>
      <c r="F574" s="401" t="s">
        <v>900</v>
      </c>
      <c r="G574" s="402" t="s">
        <v>2578</v>
      </c>
      <c r="H574" s="400"/>
      <c r="I574" s="400"/>
      <c r="J574" s="400" t="s">
        <v>3323</v>
      </c>
      <c r="K574" s="400"/>
      <c r="L574" s="403" t="s">
        <v>105</v>
      </c>
      <c r="M574" s="403" t="s">
        <v>2408</v>
      </c>
      <c r="N574" s="400"/>
      <c r="O574" s="403" t="s">
        <v>2400</v>
      </c>
      <c r="P574" s="404">
        <v>0.42</v>
      </c>
      <c r="Q574" s="404">
        <v>0</v>
      </c>
      <c r="R574" s="404">
        <v>0.42</v>
      </c>
      <c r="S574" s="405">
        <v>0</v>
      </c>
    </row>
    <row r="575" spans="2:19" x14ac:dyDescent="0.3">
      <c r="B575" s="399">
        <v>38380</v>
      </c>
      <c r="C575" s="400" t="s">
        <v>2662</v>
      </c>
      <c r="D575" s="400" t="s">
        <v>2381</v>
      </c>
      <c r="E575" s="400" t="s">
        <v>2556</v>
      </c>
      <c r="F575" s="401" t="s">
        <v>900</v>
      </c>
      <c r="G575" s="402" t="s">
        <v>2578</v>
      </c>
      <c r="H575" s="400"/>
      <c r="I575" s="400"/>
      <c r="J575" s="400" t="s">
        <v>3324</v>
      </c>
      <c r="K575" s="400"/>
      <c r="L575" s="403" t="s">
        <v>105</v>
      </c>
      <c r="M575" s="403" t="s">
        <v>107</v>
      </c>
      <c r="N575" s="400"/>
      <c r="O575" s="403" t="s">
        <v>2400</v>
      </c>
      <c r="P575" s="404">
        <v>2.0699999999999998</v>
      </c>
      <c r="Q575" s="404">
        <v>0</v>
      </c>
      <c r="R575" s="404">
        <v>2.0699999999999998</v>
      </c>
      <c r="S575" s="405">
        <v>0</v>
      </c>
    </row>
    <row r="576" spans="2:19" x14ac:dyDescent="0.3">
      <c r="B576" s="399">
        <v>38381</v>
      </c>
      <c r="C576" s="400" t="s">
        <v>2663</v>
      </c>
      <c r="D576" s="400" t="s">
        <v>2381</v>
      </c>
      <c r="E576" s="400" t="s">
        <v>2556</v>
      </c>
      <c r="F576" s="401" t="s">
        <v>900</v>
      </c>
      <c r="G576" s="402" t="s">
        <v>2578</v>
      </c>
      <c r="H576" s="400"/>
      <c r="I576" s="400"/>
      <c r="J576" s="400" t="s">
        <v>3324</v>
      </c>
      <c r="K576" s="400"/>
      <c r="L576" s="403" t="s">
        <v>105</v>
      </c>
      <c r="M576" s="403" t="s">
        <v>107</v>
      </c>
      <c r="N576" s="400"/>
      <c r="O576" s="403" t="s">
        <v>2400</v>
      </c>
      <c r="P576" s="404">
        <v>0.53</v>
      </c>
      <c r="Q576" s="404">
        <v>0</v>
      </c>
      <c r="R576" s="404">
        <v>0.53</v>
      </c>
      <c r="S576" s="405">
        <v>0</v>
      </c>
    </row>
    <row r="577" spans="2:19" ht="24.6" x14ac:dyDescent="0.3">
      <c r="B577" s="399">
        <v>38387</v>
      </c>
      <c r="C577" s="400" t="s">
        <v>2505</v>
      </c>
      <c r="D577" s="400" t="s">
        <v>2398</v>
      </c>
      <c r="E577" s="400"/>
      <c r="F577" s="401"/>
      <c r="G577" s="402" t="s">
        <v>3325</v>
      </c>
      <c r="H577" s="400" t="s">
        <v>3326</v>
      </c>
      <c r="I577" s="400" t="s">
        <v>2399</v>
      </c>
      <c r="J577" s="400" t="s">
        <v>3323</v>
      </c>
      <c r="K577" s="400"/>
      <c r="L577" s="403" t="s">
        <v>105</v>
      </c>
      <c r="M577" s="403" t="s">
        <v>2408</v>
      </c>
      <c r="N577" s="400"/>
      <c r="O577" s="403" t="s">
        <v>2400</v>
      </c>
      <c r="P577" s="404">
        <v>16.591999999999999</v>
      </c>
      <c r="Q577" s="404">
        <v>16.591999999999999</v>
      </c>
      <c r="R577" s="404">
        <v>16.591999999999999</v>
      </c>
      <c r="S577" s="405">
        <v>16.591999999999999</v>
      </c>
    </row>
    <row r="578" spans="2:19" ht="24.6" x14ac:dyDescent="0.3">
      <c r="B578" s="399">
        <v>38388</v>
      </c>
      <c r="C578" s="400" t="s">
        <v>2506</v>
      </c>
      <c r="D578" s="400" t="s">
        <v>2398</v>
      </c>
      <c r="E578" s="400"/>
      <c r="F578" s="401"/>
      <c r="G578" s="402" t="s">
        <v>3325</v>
      </c>
      <c r="H578" s="400" t="s">
        <v>3326</v>
      </c>
      <c r="I578" s="400" t="s">
        <v>2399</v>
      </c>
      <c r="J578" s="400" t="s">
        <v>3323</v>
      </c>
      <c r="K578" s="400"/>
      <c r="L578" s="403" t="s">
        <v>105</v>
      </c>
      <c r="M578" s="403" t="s">
        <v>195</v>
      </c>
      <c r="N578" s="400"/>
      <c r="O578" s="403" t="s">
        <v>2400</v>
      </c>
      <c r="P578" s="404">
        <v>4.5490000000000004</v>
      </c>
      <c r="Q578" s="404">
        <v>4.5490000000000004</v>
      </c>
      <c r="R578" s="404">
        <v>4.5490000000000004</v>
      </c>
      <c r="S578" s="405">
        <v>4.5490000000000004</v>
      </c>
    </row>
    <row r="579" spans="2:19" x14ac:dyDescent="0.3">
      <c r="B579" s="399">
        <v>38389</v>
      </c>
      <c r="C579" s="400" t="s">
        <v>2507</v>
      </c>
      <c r="D579" s="400" t="s">
        <v>2398</v>
      </c>
      <c r="E579" s="400"/>
      <c r="F579" s="401"/>
      <c r="G579" s="402" t="s">
        <v>3325</v>
      </c>
      <c r="H579" s="400" t="s">
        <v>3326</v>
      </c>
      <c r="I579" s="400" t="s">
        <v>2399</v>
      </c>
      <c r="J579" s="400" t="s">
        <v>3324</v>
      </c>
      <c r="K579" s="400"/>
      <c r="L579" s="403" t="s">
        <v>105</v>
      </c>
      <c r="M579" s="403" t="s">
        <v>107</v>
      </c>
      <c r="N579" s="400"/>
      <c r="O579" s="403" t="s">
        <v>2400</v>
      </c>
      <c r="P579" s="404">
        <v>6.6689999999999996</v>
      </c>
      <c r="Q579" s="404">
        <v>6.6689999999999996</v>
      </c>
      <c r="R579" s="404">
        <v>6.6689999999999996</v>
      </c>
      <c r="S579" s="405">
        <v>6.6689999999999996</v>
      </c>
    </row>
    <row r="580" spans="2:19" x14ac:dyDescent="0.3">
      <c r="B580" s="399">
        <v>38390</v>
      </c>
      <c r="C580" s="400" t="s">
        <v>2508</v>
      </c>
      <c r="D580" s="400" t="s">
        <v>2398</v>
      </c>
      <c r="E580" s="400"/>
      <c r="F580" s="401"/>
      <c r="G580" s="402" t="s">
        <v>3325</v>
      </c>
      <c r="H580" s="400" t="s">
        <v>3326</v>
      </c>
      <c r="I580" s="400" t="s">
        <v>2399</v>
      </c>
      <c r="J580" s="400" t="s">
        <v>2494</v>
      </c>
      <c r="K580" s="400"/>
      <c r="L580" s="403" t="s">
        <v>117</v>
      </c>
      <c r="M580" s="403" t="s">
        <v>117</v>
      </c>
      <c r="N580" s="400"/>
      <c r="O580" s="403" t="s">
        <v>2400</v>
      </c>
      <c r="P580" s="404">
        <v>4.0490000000000004</v>
      </c>
      <c r="Q580" s="404">
        <v>4.0490000000000004</v>
      </c>
      <c r="R580" s="404">
        <v>0</v>
      </c>
      <c r="S580" s="405">
        <v>0</v>
      </c>
    </row>
    <row r="581" spans="2:19" x14ac:dyDescent="0.3">
      <c r="B581" s="399">
        <v>38393</v>
      </c>
      <c r="C581" s="400" t="s">
        <v>2509</v>
      </c>
      <c r="D581" s="400" t="s">
        <v>2398</v>
      </c>
      <c r="E581" s="400"/>
      <c r="F581" s="401"/>
      <c r="G581" s="402" t="s">
        <v>3325</v>
      </c>
      <c r="H581" s="400" t="s">
        <v>2411</v>
      </c>
      <c r="I581" s="400" t="s">
        <v>2412</v>
      </c>
      <c r="J581" s="400" t="s">
        <v>2494</v>
      </c>
      <c r="K581" s="400"/>
      <c r="L581" s="403" t="s">
        <v>117</v>
      </c>
      <c r="M581" s="403" t="s">
        <v>117</v>
      </c>
      <c r="N581" s="400" t="s">
        <v>2494</v>
      </c>
      <c r="O581" s="403" t="s">
        <v>2400</v>
      </c>
      <c r="P581" s="404">
        <v>59.4</v>
      </c>
      <c r="Q581" s="404">
        <v>59.4</v>
      </c>
      <c r="R581" s="404">
        <v>59.4</v>
      </c>
      <c r="S581" s="405">
        <v>59.4</v>
      </c>
    </row>
    <row r="582" spans="2:19" ht="24.6" x14ac:dyDescent="0.3">
      <c r="B582" s="399">
        <v>38421</v>
      </c>
      <c r="C582" s="400" t="s">
        <v>2664</v>
      </c>
      <c r="D582" s="400" t="s">
        <v>2381</v>
      </c>
      <c r="E582" s="400" t="s">
        <v>2556</v>
      </c>
      <c r="F582" s="401" t="s">
        <v>591</v>
      </c>
      <c r="G582" s="402" t="s">
        <v>2573</v>
      </c>
      <c r="H582" s="400"/>
      <c r="I582" s="400"/>
      <c r="J582" s="400" t="s">
        <v>3322</v>
      </c>
      <c r="K582" s="400"/>
      <c r="L582" s="403" t="s">
        <v>83</v>
      </c>
      <c r="M582" s="403" t="s">
        <v>83</v>
      </c>
      <c r="N582" s="400"/>
      <c r="O582" s="403" t="s">
        <v>2400</v>
      </c>
      <c r="P582" s="404">
        <v>1.0349999999999999</v>
      </c>
      <c r="Q582" s="404">
        <v>3.266</v>
      </c>
      <c r="R582" s="404">
        <v>0.93500000000000005</v>
      </c>
      <c r="S582" s="405">
        <v>2.95</v>
      </c>
    </row>
    <row r="583" spans="2:19" ht="24.6" x14ac:dyDescent="0.3">
      <c r="B583" s="399">
        <v>38437</v>
      </c>
      <c r="C583" s="400" t="s">
        <v>2891</v>
      </c>
      <c r="D583" s="400" t="s">
        <v>2381</v>
      </c>
      <c r="E583" s="400" t="s">
        <v>2556</v>
      </c>
      <c r="F583" s="401" t="s">
        <v>591</v>
      </c>
      <c r="G583" s="402" t="s">
        <v>2573</v>
      </c>
      <c r="H583" s="400"/>
      <c r="I583" s="400"/>
      <c r="J583" s="400" t="s">
        <v>3323</v>
      </c>
      <c r="K583" s="400"/>
      <c r="L583" s="403" t="s">
        <v>105</v>
      </c>
      <c r="M583" s="403" t="s">
        <v>2408</v>
      </c>
      <c r="N583" s="400"/>
      <c r="O583" s="403" t="s">
        <v>2400</v>
      </c>
      <c r="P583" s="404">
        <v>3.4000000000000002E-2</v>
      </c>
      <c r="Q583" s="404">
        <v>0.125</v>
      </c>
      <c r="R583" s="404">
        <v>0</v>
      </c>
      <c r="S583" s="405">
        <v>0</v>
      </c>
    </row>
    <row r="584" spans="2:19" ht="24.6" x14ac:dyDescent="0.3">
      <c r="B584" s="399">
        <v>38438</v>
      </c>
      <c r="C584" s="400" t="s">
        <v>2665</v>
      </c>
      <c r="D584" s="400" t="s">
        <v>2381</v>
      </c>
      <c r="E584" s="400" t="s">
        <v>2556</v>
      </c>
      <c r="F584" s="401" t="s">
        <v>591</v>
      </c>
      <c r="G584" s="402" t="s">
        <v>2573</v>
      </c>
      <c r="H584" s="400"/>
      <c r="I584" s="400"/>
      <c r="J584" s="400" t="s">
        <v>3322</v>
      </c>
      <c r="K584" s="400"/>
      <c r="L584" s="403" t="s">
        <v>123</v>
      </c>
      <c r="M584" s="403" t="s">
        <v>123</v>
      </c>
      <c r="N584" s="400"/>
      <c r="O584" s="403" t="s">
        <v>2400</v>
      </c>
      <c r="P584" s="404">
        <v>8.1</v>
      </c>
      <c r="Q584" s="404">
        <v>13.6</v>
      </c>
      <c r="R584" s="404">
        <v>8.1</v>
      </c>
      <c r="S584" s="405">
        <v>13.6</v>
      </c>
    </row>
    <row r="585" spans="2:19" x14ac:dyDescent="0.3">
      <c r="B585" s="399">
        <v>38440</v>
      </c>
      <c r="C585" s="400" t="s">
        <v>2666</v>
      </c>
      <c r="D585" s="400" t="s">
        <v>2381</v>
      </c>
      <c r="E585" s="400" t="s">
        <v>2556</v>
      </c>
      <c r="F585" s="401" t="s">
        <v>900</v>
      </c>
      <c r="G585" s="402" t="s">
        <v>2578</v>
      </c>
      <c r="H585" s="400"/>
      <c r="I585" s="400"/>
      <c r="J585" s="400" t="s">
        <v>3324</v>
      </c>
      <c r="K585" s="400"/>
      <c r="L585" s="403" t="s">
        <v>105</v>
      </c>
      <c r="M585" s="403" t="s">
        <v>107</v>
      </c>
      <c r="N585" s="400"/>
      <c r="O585" s="403" t="s">
        <v>2400</v>
      </c>
      <c r="P585" s="404">
        <v>1.5389999999999999</v>
      </c>
      <c r="Q585" s="404">
        <v>0</v>
      </c>
      <c r="R585" s="404">
        <v>1.5389999999999999</v>
      </c>
      <c r="S585" s="405">
        <v>0</v>
      </c>
    </row>
    <row r="586" spans="2:19" x14ac:dyDescent="0.3">
      <c r="B586" s="399">
        <v>38441</v>
      </c>
      <c r="C586" s="400" t="s">
        <v>1116</v>
      </c>
      <c r="D586" s="400" t="s">
        <v>2381</v>
      </c>
      <c r="E586" s="400" t="s">
        <v>2558</v>
      </c>
      <c r="F586" s="401" t="s">
        <v>1055</v>
      </c>
      <c r="G586" s="402" t="s">
        <v>2559</v>
      </c>
      <c r="H586" s="400"/>
      <c r="I586" s="400"/>
      <c r="J586" s="400" t="s">
        <v>3324</v>
      </c>
      <c r="K586" s="400"/>
      <c r="L586" s="403" t="s">
        <v>101</v>
      </c>
      <c r="M586" s="403" t="s">
        <v>101</v>
      </c>
      <c r="N586" s="400"/>
      <c r="O586" s="403" t="s">
        <v>2400</v>
      </c>
      <c r="P586" s="404">
        <v>2.52</v>
      </c>
      <c r="Q586" s="404">
        <v>2.52</v>
      </c>
      <c r="R586" s="404">
        <v>2.52</v>
      </c>
      <c r="S586" s="405">
        <v>2.52</v>
      </c>
    </row>
    <row r="587" spans="2:19" x14ac:dyDescent="0.3">
      <c r="B587" s="399">
        <v>38442</v>
      </c>
      <c r="C587" s="400" t="s">
        <v>1118</v>
      </c>
      <c r="D587" s="400" t="s">
        <v>2381</v>
      </c>
      <c r="E587" s="400" t="s">
        <v>2558</v>
      </c>
      <c r="F587" s="401" t="s">
        <v>1055</v>
      </c>
      <c r="G587" s="402" t="s">
        <v>2559</v>
      </c>
      <c r="H587" s="400"/>
      <c r="I587" s="400"/>
      <c r="J587" s="400" t="s">
        <v>3324</v>
      </c>
      <c r="K587" s="400"/>
      <c r="L587" s="403" t="s">
        <v>101</v>
      </c>
      <c r="M587" s="403" t="s">
        <v>101</v>
      </c>
      <c r="N587" s="400"/>
      <c r="O587" s="403" t="s">
        <v>2400</v>
      </c>
      <c r="P587" s="404">
        <v>2.52</v>
      </c>
      <c r="Q587" s="404">
        <v>2.52</v>
      </c>
      <c r="R587" s="404">
        <v>2.52</v>
      </c>
      <c r="S587" s="405">
        <v>2.52</v>
      </c>
    </row>
    <row r="588" spans="2:19" ht="24.6" x14ac:dyDescent="0.3">
      <c r="B588" s="399">
        <v>38447</v>
      </c>
      <c r="C588" s="400" t="s">
        <v>2510</v>
      </c>
      <c r="D588" s="400" t="s">
        <v>2398</v>
      </c>
      <c r="E588" s="400"/>
      <c r="F588" s="401"/>
      <c r="G588" s="402" t="s">
        <v>3325</v>
      </c>
      <c r="H588" s="400" t="s">
        <v>3326</v>
      </c>
      <c r="I588" s="400" t="s">
        <v>2399</v>
      </c>
      <c r="J588" s="400" t="s">
        <v>3323</v>
      </c>
      <c r="K588" s="400"/>
      <c r="L588" s="403" t="s">
        <v>105</v>
      </c>
      <c r="M588" s="403" t="s">
        <v>2408</v>
      </c>
      <c r="N588" s="400"/>
      <c r="O588" s="403" t="s">
        <v>2400</v>
      </c>
      <c r="P588" s="404">
        <v>15.66</v>
      </c>
      <c r="Q588" s="404">
        <v>15.66</v>
      </c>
      <c r="R588" s="404">
        <v>15.66</v>
      </c>
      <c r="S588" s="405">
        <v>15.66</v>
      </c>
    </row>
    <row r="589" spans="2:19" ht="24.6" x14ac:dyDescent="0.3">
      <c r="B589" s="399">
        <v>38468</v>
      </c>
      <c r="C589" s="400" t="s">
        <v>2511</v>
      </c>
      <c r="D589" s="400" t="s">
        <v>2398</v>
      </c>
      <c r="E589" s="400"/>
      <c r="F589" s="401"/>
      <c r="G589" s="402" t="s">
        <v>3325</v>
      </c>
      <c r="H589" s="400" t="s">
        <v>3326</v>
      </c>
      <c r="I589" s="400" t="s">
        <v>2399</v>
      </c>
      <c r="J589" s="400" t="s">
        <v>3323</v>
      </c>
      <c r="K589" s="400"/>
      <c r="L589" s="403" t="s">
        <v>105</v>
      </c>
      <c r="M589" s="403" t="s">
        <v>195</v>
      </c>
      <c r="N589" s="400"/>
      <c r="O589" s="403" t="s">
        <v>2400</v>
      </c>
      <c r="P589" s="404">
        <v>1.296</v>
      </c>
      <c r="Q589" s="404">
        <v>1.296</v>
      </c>
      <c r="R589" s="404">
        <v>1.296</v>
      </c>
      <c r="S589" s="405">
        <v>1.296</v>
      </c>
    </row>
    <row r="590" spans="2:19" x14ac:dyDescent="0.3">
      <c r="B590" s="399">
        <v>38475</v>
      </c>
      <c r="C590" s="400" t="s">
        <v>2667</v>
      </c>
      <c r="D590" s="400" t="s">
        <v>2381</v>
      </c>
      <c r="E590" s="400" t="s">
        <v>2556</v>
      </c>
      <c r="F590" s="401" t="s">
        <v>591</v>
      </c>
      <c r="G590" s="402" t="s">
        <v>2573</v>
      </c>
      <c r="H590" s="400"/>
      <c r="I590" s="400"/>
      <c r="J590" s="400" t="s">
        <v>3324</v>
      </c>
      <c r="K590" s="400"/>
      <c r="L590" s="403" t="s">
        <v>105</v>
      </c>
      <c r="M590" s="403" t="s">
        <v>107</v>
      </c>
      <c r="N590" s="400"/>
      <c r="O590" s="403" t="s">
        <v>2400</v>
      </c>
      <c r="P590" s="404">
        <v>3.9420000000000002</v>
      </c>
      <c r="Q590" s="404">
        <v>10.412000000000001</v>
      </c>
      <c r="R590" s="404">
        <v>3.9420000000000002</v>
      </c>
      <c r="S590" s="405">
        <v>10.412000000000001</v>
      </c>
    </row>
    <row r="591" spans="2:19" x14ac:dyDescent="0.3">
      <c r="B591" s="399">
        <v>38480</v>
      </c>
      <c r="C591" s="400" t="s">
        <v>2668</v>
      </c>
      <c r="D591" s="400" t="s">
        <v>2381</v>
      </c>
      <c r="E591" s="400" t="s">
        <v>2556</v>
      </c>
      <c r="F591" s="401" t="s">
        <v>900</v>
      </c>
      <c r="G591" s="402" t="s">
        <v>2578</v>
      </c>
      <c r="H591" s="400"/>
      <c r="I591" s="400"/>
      <c r="J591" s="400" t="s">
        <v>3324</v>
      </c>
      <c r="K591" s="400"/>
      <c r="L591" s="403" t="s">
        <v>105</v>
      </c>
      <c r="M591" s="403" t="s">
        <v>107</v>
      </c>
      <c r="N591" s="400"/>
      <c r="O591" s="403" t="s">
        <v>2400</v>
      </c>
      <c r="P591" s="404">
        <v>1.2949999999999999</v>
      </c>
      <c r="Q591" s="404">
        <v>0</v>
      </c>
      <c r="R591" s="404">
        <v>1.2949999999999999</v>
      </c>
      <c r="S591" s="405">
        <v>0</v>
      </c>
    </row>
    <row r="592" spans="2:19" ht="24.6" x14ac:dyDescent="0.3">
      <c r="B592" s="399">
        <v>38483</v>
      </c>
      <c r="C592" s="400" t="s">
        <v>2512</v>
      </c>
      <c r="D592" s="400" t="s">
        <v>2398</v>
      </c>
      <c r="E592" s="400"/>
      <c r="F592" s="401"/>
      <c r="G592" s="402" t="s">
        <v>3325</v>
      </c>
      <c r="H592" s="400" t="s">
        <v>3326</v>
      </c>
      <c r="I592" s="400" t="s">
        <v>2399</v>
      </c>
      <c r="J592" s="400" t="s">
        <v>3323</v>
      </c>
      <c r="K592" s="400"/>
      <c r="L592" s="403" t="s">
        <v>105</v>
      </c>
      <c r="M592" s="403" t="s">
        <v>195</v>
      </c>
      <c r="N592" s="400"/>
      <c r="O592" s="403" t="s">
        <v>2400</v>
      </c>
      <c r="P592" s="404">
        <v>1.6919999999999999</v>
      </c>
      <c r="Q592" s="404">
        <v>1.6919999999999999</v>
      </c>
      <c r="R592" s="404">
        <v>1.6919999999999999</v>
      </c>
      <c r="S592" s="405">
        <v>1.6919999999999999</v>
      </c>
    </row>
    <row r="593" spans="2:19" x14ac:dyDescent="0.3">
      <c r="B593" s="399">
        <v>38494</v>
      </c>
      <c r="C593" s="400" t="s">
        <v>2669</v>
      </c>
      <c r="D593" s="400" t="s">
        <v>2381</v>
      </c>
      <c r="E593" s="400" t="s">
        <v>2556</v>
      </c>
      <c r="F593" s="401" t="s">
        <v>900</v>
      </c>
      <c r="G593" s="402" t="s">
        <v>2578</v>
      </c>
      <c r="H593" s="400"/>
      <c r="I593" s="400"/>
      <c r="J593" s="400" t="s">
        <v>3324</v>
      </c>
      <c r="K593" s="400"/>
      <c r="L593" s="403" t="s">
        <v>105</v>
      </c>
      <c r="M593" s="403" t="s">
        <v>107</v>
      </c>
      <c r="N593" s="400"/>
      <c r="O593" s="403" t="s">
        <v>2400</v>
      </c>
      <c r="P593" s="404">
        <v>0.248</v>
      </c>
      <c r="Q593" s="404">
        <v>0</v>
      </c>
      <c r="R593" s="404">
        <v>0.248</v>
      </c>
      <c r="S593" s="405">
        <v>0</v>
      </c>
    </row>
    <row r="594" spans="2:19" ht="24.6" x14ac:dyDescent="0.3">
      <c r="B594" s="399">
        <v>38495</v>
      </c>
      <c r="C594" s="400" t="s">
        <v>2670</v>
      </c>
      <c r="D594" s="400" t="s">
        <v>2381</v>
      </c>
      <c r="E594" s="400" t="s">
        <v>2556</v>
      </c>
      <c r="F594" s="401" t="s">
        <v>591</v>
      </c>
      <c r="G594" s="400" t="s">
        <v>2573</v>
      </c>
      <c r="H594" s="400"/>
      <c r="I594" s="400"/>
      <c r="J594" s="400" t="s">
        <v>3323</v>
      </c>
      <c r="K594" s="400"/>
      <c r="L594" s="403" t="s">
        <v>92</v>
      </c>
      <c r="M594" s="403" t="s">
        <v>92</v>
      </c>
      <c r="N594" s="400"/>
      <c r="O594" s="403" t="s">
        <v>2400</v>
      </c>
      <c r="P594" s="404">
        <v>5.71</v>
      </c>
      <c r="Q594" s="404">
        <v>14.1</v>
      </c>
      <c r="R594" s="404">
        <v>5.71</v>
      </c>
      <c r="S594" s="405">
        <v>14.1</v>
      </c>
    </row>
    <row r="595" spans="2:19" x14ac:dyDescent="0.3">
      <c r="B595" s="399">
        <v>38500</v>
      </c>
      <c r="C595" s="400" t="s">
        <v>2671</v>
      </c>
      <c r="D595" s="400" t="s">
        <v>2381</v>
      </c>
      <c r="E595" s="400" t="s">
        <v>2556</v>
      </c>
      <c r="F595" s="401" t="s">
        <v>900</v>
      </c>
      <c r="G595" s="402" t="s">
        <v>2578</v>
      </c>
      <c r="H595" s="400"/>
      <c r="I595" s="400"/>
      <c r="J595" s="400" t="s">
        <v>3324</v>
      </c>
      <c r="K595" s="400"/>
      <c r="L595" s="403" t="s">
        <v>105</v>
      </c>
      <c r="M595" s="403" t="s">
        <v>107</v>
      </c>
      <c r="N595" s="400"/>
      <c r="O595" s="403" t="s">
        <v>2400</v>
      </c>
      <c r="P595" s="404">
        <v>6.7649999999999997</v>
      </c>
      <c r="Q595" s="404">
        <v>0</v>
      </c>
      <c r="R595" s="404">
        <v>6.7649999999999997</v>
      </c>
      <c r="S595" s="405">
        <v>0</v>
      </c>
    </row>
    <row r="596" spans="2:19" x14ac:dyDescent="0.3">
      <c r="B596" s="399">
        <v>38510</v>
      </c>
      <c r="C596" s="400" t="s">
        <v>2672</v>
      </c>
      <c r="D596" s="400" t="s">
        <v>2381</v>
      </c>
      <c r="E596" s="400" t="s">
        <v>2556</v>
      </c>
      <c r="F596" s="401" t="s">
        <v>900</v>
      </c>
      <c r="G596" s="402" t="s">
        <v>2578</v>
      </c>
      <c r="H596" s="400"/>
      <c r="I596" s="400"/>
      <c r="J596" s="400" t="s">
        <v>3324</v>
      </c>
      <c r="K596" s="400"/>
      <c r="L596" s="403" t="s">
        <v>105</v>
      </c>
      <c r="M596" s="403" t="s">
        <v>107</v>
      </c>
      <c r="N596" s="400"/>
      <c r="O596" s="403" t="s">
        <v>2400</v>
      </c>
      <c r="P596" s="404">
        <v>0.38500000000000001</v>
      </c>
      <c r="Q596" s="404">
        <v>0</v>
      </c>
      <c r="R596" s="404">
        <v>0.38500000000000001</v>
      </c>
      <c r="S596" s="405">
        <v>0</v>
      </c>
    </row>
    <row r="597" spans="2:19" x14ac:dyDescent="0.3">
      <c r="B597" s="399">
        <v>38527</v>
      </c>
      <c r="C597" s="400" t="s">
        <v>2673</v>
      </c>
      <c r="D597" s="400" t="s">
        <v>2381</v>
      </c>
      <c r="E597" s="400" t="s">
        <v>2556</v>
      </c>
      <c r="F597" s="401" t="s">
        <v>900</v>
      </c>
      <c r="G597" s="402" t="s">
        <v>2578</v>
      </c>
      <c r="H597" s="400"/>
      <c r="I597" s="400"/>
      <c r="J597" s="400" t="s">
        <v>3324</v>
      </c>
      <c r="K597" s="400"/>
      <c r="L597" s="403" t="s">
        <v>105</v>
      </c>
      <c r="M597" s="403" t="s">
        <v>107</v>
      </c>
      <c r="N597" s="400"/>
      <c r="O597" s="403" t="s">
        <v>2400</v>
      </c>
      <c r="P597" s="404">
        <v>0.66600000000000004</v>
      </c>
      <c r="Q597" s="404">
        <v>0</v>
      </c>
      <c r="R597" s="404">
        <v>0.66600000000000004</v>
      </c>
      <c r="S597" s="405">
        <v>0</v>
      </c>
    </row>
    <row r="598" spans="2:19" x14ac:dyDescent="0.3">
      <c r="B598" s="399">
        <v>38528</v>
      </c>
      <c r="C598" s="400" t="s">
        <v>2674</v>
      </c>
      <c r="D598" s="400" t="s">
        <v>2381</v>
      </c>
      <c r="E598" s="400" t="s">
        <v>2556</v>
      </c>
      <c r="F598" s="401" t="s">
        <v>900</v>
      </c>
      <c r="G598" s="402" t="s">
        <v>2578</v>
      </c>
      <c r="H598" s="400"/>
      <c r="I598" s="400"/>
      <c r="J598" s="400" t="s">
        <v>3324</v>
      </c>
      <c r="K598" s="400"/>
      <c r="L598" s="403" t="s">
        <v>105</v>
      </c>
      <c r="M598" s="403" t="s">
        <v>107</v>
      </c>
      <c r="N598" s="400"/>
      <c r="O598" s="403" t="s">
        <v>2400</v>
      </c>
      <c r="P598" s="404">
        <v>0.19</v>
      </c>
      <c r="Q598" s="404">
        <v>0</v>
      </c>
      <c r="R598" s="404">
        <v>0.19</v>
      </c>
      <c r="S598" s="405">
        <v>0</v>
      </c>
    </row>
    <row r="599" spans="2:19" ht="24.6" x14ac:dyDescent="0.3">
      <c r="B599" s="399">
        <v>38530</v>
      </c>
      <c r="C599" s="400" t="s">
        <v>2675</v>
      </c>
      <c r="D599" s="400" t="s">
        <v>2381</v>
      </c>
      <c r="E599" s="400" t="s">
        <v>2556</v>
      </c>
      <c r="F599" s="401" t="s">
        <v>900</v>
      </c>
      <c r="G599" s="402" t="s">
        <v>2578</v>
      </c>
      <c r="H599" s="400"/>
      <c r="I599" s="400"/>
      <c r="J599" s="400" t="s">
        <v>3323</v>
      </c>
      <c r="K599" s="400"/>
      <c r="L599" s="403" t="s">
        <v>105</v>
      </c>
      <c r="M599" s="403" t="s">
        <v>195</v>
      </c>
      <c r="N599" s="400"/>
      <c r="O599" s="403" t="s">
        <v>2400</v>
      </c>
      <c r="P599" s="404">
        <v>0.26300000000000001</v>
      </c>
      <c r="Q599" s="404">
        <v>0</v>
      </c>
      <c r="R599" s="404">
        <v>0.26300000000000001</v>
      </c>
      <c r="S599" s="405">
        <v>0</v>
      </c>
    </row>
    <row r="600" spans="2:19" ht="24.6" x14ac:dyDescent="0.3">
      <c r="B600" s="399">
        <v>38531</v>
      </c>
      <c r="C600" s="400" t="s">
        <v>2676</v>
      </c>
      <c r="D600" s="400" t="s">
        <v>2381</v>
      </c>
      <c r="E600" s="400" t="s">
        <v>2556</v>
      </c>
      <c r="F600" s="401" t="s">
        <v>900</v>
      </c>
      <c r="G600" s="400" t="s">
        <v>2578</v>
      </c>
      <c r="H600" s="400"/>
      <c r="I600" s="400"/>
      <c r="J600" s="400" t="s">
        <v>3323</v>
      </c>
      <c r="K600" s="400"/>
      <c r="L600" s="403" t="s">
        <v>105</v>
      </c>
      <c r="M600" s="403" t="s">
        <v>195</v>
      </c>
      <c r="N600" s="400"/>
      <c r="O600" s="403" t="s">
        <v>2400</v>
      </c>
      <c r="P600" s="404">
        <v>0.28399999999999997</v>
      </c>
      <c r="Q600" s="404">
        <v>0</v>
      </c>
      <c r="R600" s="404">
        <v>0.28399999999999997</v>
      </c>
      <c r="S600" s="405">
        <v>0</v>
      </c>
    </row>
    <row r="601" spans="2:19" ht="24.6" x14ac:dyDescent="0.3">
      <c r="B601" s="399">
        <v>38532</v>
      </c>
      <c r="C601" s="400" t="s">
        <v>2677</v>
      </c>
      <c r="D601" s="400" t="s">
        <v>2381</v>
      </c>
      <c r="E601" s="400" t="s">
        <v>2556</v>
      </c>
      <c r="F601" s="401" t="s">
        <v>900</v>
      </c>
      <c r="G601" s="402" t="s">
        <v>2578</v>
      </c>
      <c r="H601" s="400"/>
      <c r="I601" s="400"/>
      <c r="J601" s="400" t="s">
        <v>3323</v>
      </c>
      <c r="K601" s="400"/>
      <c r="L601" s="403" t="s">
        <v>105</v>
      </c>
      <c r="M601" s="403" t="s">
        <v>2408</v>
      </c>
      <c r="N601" s="400"/>
      <c r="O601" s="403" t="s">
        <v>2400</v>
      </c>
      <c r="P601" s="404">
        <v>1.3240000000000001</v>
      </c>
      <c r="Q601" s="404">
        <v>0</v>
      </c>
      <c r="R601" s="404">
        <v>1.3240000000000001</v>
      </c>
      <c r="S601" s="405">
        <v>0</v>
      </c>
    </row>
    <row r="602" spans="2:19" x14ac:dyDescent="0.3">
      <c r="B602" s="399">
        <v>38533</v>
      </c>
      <c r="C602" s="400" t="s">
        <v>2678</v>
      </c>
      <c r="D602" s="400" t="s">
        <v>2381</v>
      </c>
      <c r="E602" s="400" t="s">
        <v>2556</v>
      </c>
      <c r="F602" s="401" t="s">
        <v>900</v>
      </c>
      <c r="G602" s="402" t="s">
        <v>2578</v>
      </c>
      <c r="H602" s="400"/>
      <c r="I602" s="400"/>
      <c r="J602" s="400" t="s">
        <v>3324</v>
      </c>
      <c r="K602" s="400"/>
      <c r="L602" s="403" t="s">
        <v>105</v>
      </c>
      <c r="M602" s="403" t="s">
        <v>107</v>
      </c>
      <c r="N602" s="400"/>
      <c r="O602" s="403" t="s">
        <v>2400</v>
      </c>
      <c r="P602" s="404">
        <v>0.32800000000000001</v>
      </c>
      <c r="Q602" s="404">
        <v>0</v>
      </c>
      <c r="R602" s="404">
        <v>0.32800000000000001</v>
      </c>
      <c r="S602" s="405">
        <v>0</v>
      </c>
    </row>
    <row r="603" spans="2:19" x14ac:dyDescent="0.3">
      <c r="B603" s="399">
        <v>38534</v>
      </c>
      <c r="C603" s="400" t="s">
        <v>2679</v>
      </c>
      <c r="D603" s="400" t="s">
        <v>2381</v>
      </c>
      <c r="E603" s="400" t="s">
        <v>2556</v>
      </c>
      <c r="F603" s="401" t="s">
        <v>900</v>
      </c>
      <c r="G603" s="402" t="s">
        <v>2578</v>
      </c>
      <c r="H603" s="400"/>
      <c r="I603" s="400"/>
      <c r="J603" s="400" t="s">
        <v>3324</v>
      </c>
      <c r="K603" s="400"/>
      <c r="L603" s="403" t="s">
        <v>105</v>
      </c>
      <c r="M603" s="403" t="s">
        <v>107</v>
      </c>
      <c r="N603" s="400"/>
      <c r="O603" s="403" t="s">
        <v>2400</v>
      </c>
      <c r="P603" s="404">
        <v>1.4570000000000001</v>
      </c>
      <c r="Q603" s="404">
        <v>0</v>
      </c>
      <c r="R603" s="404">
        <v>1.4570000000000001</v>
      </c>
      <c r="S603" s="405">
        <v>0</v>
      </c>
    </row>
    <row r="604" spans="2:19" x14ac:dyDescent="0.3">
      <c r="B604" s="399">
        <v>38538</v>
      </c>
      <c r="C604" s="400" t="s">
        <v>2680</v>
      </c>
      <c r="D604" s="400" t="s">
        <v>2381</v>
      </c>
      <c r="E604" s="400" t="s">
        <v>2556</v>
      </c>
      <c r="F604" s="401" t="s">
        <v>900</v>
      </c>
      <c r="G604" s="400" t="s">
        <v>2578</v>
      </c>
      <c r="H604" s="400"/>
      <c r="I604" s="400"/>
      <c r="J604" s="400" t="s">
        <v>3324</v>
      </c>
      <c r="K604" s="400"/>
      <c r="L604" s="403" t="s">
        <v>105</v>
      </c>
      <c r="M604" s="403" t="s">
        <v>107</v>
      </c>
      <c r="N604" s="400"/>
      <c r="O604" s="403" t="s">
        <v>2400</v>
      </c>
      <c r="P604" s="406">
        <v>0.19700000000000001</v>
      </c>
      <c r="Q604" s="406">
        <v>0</v>
      </c>
      <c r="R604" s="407">
        <v>0.19700000000000001</v>
      </c>
      <c r="S604" s="408">
        <v>0</v>
      </c>
    </row>
    <row r="605" spans="2:19" x14ac:dyDescent="0.3">
      <c r="B605" s="399">
        <v>38539</v>
      </c>
      <c r="C605" s="400" t="s">
        <v>2892</v>
      </c>
      <c r="D605" s="400" t="s">
        <v>2381</v>
      </c>
      <c r="E605" s="400" t="s">
        <v>2556</v>
      </c>
      <c r="F605" s="401" t="s">
        <v>900</v>
      </c>
      <c r="G605" s="402" t="s">
        <v>2578</v>
      </c>
      <c r="H605" s="400"/>
      <c r="I605" s="400"/>
      <c r="J605" s="400" t="s">
        <v>3324</v>
      </c>
      <c r="K605" s="400"/>
      <c r="L605" s="403" t="s">
        <v>105</v>
      </c>
      <c r="M605" s="403" t="s">
        <v>107</v>
      </c>
      <c r="N605" s="400"/>
      <c r="O605" s="403" t="s">
        <v>2400</v>
      </c>
      <c r="P605" s="404">
        <v>0.14199999999999999</v>
      </c>
      <c r="Q605" s="404">
        <v>0</v>
      </c>
      <c r="R605" s="404">
        <v>0.14199999999999999</v>
      </c>
      <c r="S605" s="405">
        <v>0</v>
      </c>
    </row>
    <row r="606" spans="2:19" x14ac:dyDescent="0.3">
      <c r="B606" s="399">
        <v>38543</v>
      </c>
      <c r="C606" s="400" t="s">
        <v>2681</v>
      </c>
      <c r="D606" s="400" t="s">
        <v>2381</v>
      </c>
      <c r="E606" s="400" t="s">
        <v>2556</v>
      </c>
      <c r="F606" s="401" t="s">
        <v>900</v>
      </c>
      <c r="G606" s="402" t="s">
        <v>2578</v>
      </c>
      <c r="H606" s="400"/>
      <c r="I606" s="400"/>
      <c r="J606" s="400" t="s">
        <v>3324</v>
      </c>
      <c r="K606" s="400"/>
      <c r="L606" s="403" t="s">
        <v>105</v>
      </c>
      <c r="M606" s="403" t="s">
        <v>107</v>
      </c>
      <c r="N606" s="400"/>
      <c r="O606" s="403" t="s">
        <v>2400</v>
      </c>
      <c r="P606" s="404">
        <v>0.36799999999999999</v>
      </c>
      <c r="Q606" s="404">
        <v>0</v>
      </c>
      <c r="R606" s="404">
        <v>0.36799999999999999</v>
      </c>
      <c r="S606" s="405">
        <v>0</v>
      </c>
    </row>
    <row r="607" spans="2:19" x14ac:dyDescent="0.3">
      <c r="B607" s="399">
        <v>38544</v>
      </c>
      <c r="C607" s="400" t="s">
        <v>2682</v>
      </c>
      <c r="D607" s="400" t="s">
        <v>2381</v>
      </c>
      <c r="E607" s="400" t="s">
        <v>2556</v>
      </c>
      <c r="F607" s="401" t="s">
        <v>900</v>
      </c>
      <c r="G607" s="402" t="s">
        <v>2578</v>
      </c>
      <c r="H607" s="400"/>
      <c r="I607" s="400"/>
      <c r="J607" s="400" t="s">
        <v>3324</v>
      </c>
      <c r="K607" s="400"/>
      <c r="L607" s="403" t="s">
        <v>105</v>
      </c>
      <c r="M607" s="403" t="s">
        <v>107</v>
      </c>
      <c r="N607" s="400"/>
      <c r="O607" s="403" t="s">
        <v>2400</v>
      </c>
      <c r="P607" s="404">
        <v>0.23499999999999999</v>
      </c>
      <c r="Q607" s="404">
        <v>0</v>
      </c>
      <c r="R607" s="404">
        <v>0.23499999999999999</v>
      </c>
      <c r="S607" s="405">
        <v>0</v>
      </c>
    </row>
    <row r="608" spans="2:19" x14ac:dyDescent="0.3">
      <c r="B608" s="399">
        <v>38545</v>
      </c>
      <c r="C608" s="400" t="s">
        <v>2683</v>
      </c>
      <c r="D608" s="400" t="s">
        <v>2381</v>
      </c>
      <c r="E608" s="400" t="s">
        <v>2556</v>
      </c>
      <c r="F608" s="401" t="s">
        <v>900</v>
      </c>
      <c r="G608" s="402" t="s">
        <v>2578</v>
      </c>
      <c r="H608" s="400"/>
      <c r="I608" s="400"/>
      <c r="J608" s="400" t="s">
        <v>3324</v>
      </c>
      <c r="K608" s="400"/>
      <c r="L608" s="403" t="s">
        <v>105</v>
      </c>
      <c r="M608" s="403" t="s">
        <v>107</v>
      </c>
      <c r="N608" s="400"/>
      <c r="O608" s="403" t="s">
        <v>2400</v>
      </c>
      <c r="P608" s="404">
        <v>0.318</v>
      </c>
      <c r="Q608" s="404">
        <v>0</v>
      </c>
      <c r="R608" s="404">
        <v>0.318</v>
      </c>
      <c r="S608" s="405">
        <v>0</v>
      </c>
    </row>
    <row r="609" spans="2:19" ht="24.6" x14ac:dyDescent="0.3">
      <c r="B609" s="399">
        <v>38548</v>
      </c>
      <c r="C609" s="400" t="s">
        <v>2684</v>
      </c>
      <c r="D609" s="400" t="s">
        <v>2381</v>
      </c>
      <c r="E609" s="400" t="s">
        <v>2556</v>
      </c>
      <c r="F609" s="401" t="s">
        <v>900</v>
      </c>
      <c r="G609" s="400" t="s">
        <v>2578</v>
      </c>
      <c r="H609" s="400"/>
      <c r="I609" s="400"/>
      <c r="J609" s="400" t="s">
        <v>3323</v>
      </c>
      <c r="K609" s="400"/>
      <c r="L609" s="403" t="s">
        <v>105</v>
      </c>
      <c r="M609" s="403" t="s">
        <v>195</v>
      </c>
      <c r="N609" s="400"/>
      <c r="O609" s="403" t="s">
        <v>2400</v>
      </c>
      <c r="P609" s="404">
        <v>0.51200000000000001</v>
      </c>
      <c r="Q609" s="404">
        <v>0</v>
      </c>
      <c r="R609" s="404">
        <v>0.51200000000000001</v>
      </c>
      <c r="S609" s="405">
        <v>0</v>
      </c>
    </row>
    <row r="610" spans="2:19" ht="24.6" x14ac:dyDescent="0.3">
      <c r="B610" s="399">
        <v>38551</v>
      </c>
      <c r="C610" s="400" t="s">
        <v>2685</v>
      </c>
      <c r="D610" s="400" t="s">
        <v>2381</v>
      </c>
      <c r="E610" s="400" t="s">
        <v>2556</v>
      </c>
      <c r="F610" s="401" t="s">
        <v>900</v>
      </c>
      <c r="G610" s="402" t="s">
        <v>2578</v>
      </c>
      <c r="H610" s="400"/>
      <c r="I610" s="400"/>
      <c r="J610" s="400" t="s">
        <v>3323</v>
      </c>
      <c r="K610" s="400"/>
      <c r="L610" s="403" t="s">
        <v>105</v>
      </c>
      <c r="M610" s="403" t="s">
        <v>195</v>
      </c>
      <c r="N610" s="400"/>
      <c r="O610" s="403" t="s">
        <v>2400</v>
      </c>
      <c r="P610" s="404">
        <v>1.476</v>
      </c>
      <c r="Q610" s="404">
        <v>0</v>
      </c>
      <c r="R610" s="404">
        <v>1.476</v>
      </c>
      <c r="S610" s="405">
        <v>0</v>
      </c>
    </row>
    <row r="611" spans="2:19" ht="24.6" x14ac:dyDescent="0.3">
      <c r="B611" s="399">
        <v>38553</v>
      </c>
      <c r="C611" s="400" t="s">
        <v>2686</v>
      </c>
      <c r="D611" s="400" t="s">
        <v>2381</v>
      </c>
      <c r="E611" s="400" t="s">
        <v>2556</v>
      </c>
      <c r="F611" s="401" t="s">
        <v>591</v>
      </c>
      <c r="G611" s="400" t="s">
        <v>2573</v>
      </c>
      <c r="H611" s="400"/>
      <c r="I611" s="400"/>
      <c r="J611" s="400" t="s">
        <v>3322</v>
      </c>
      <c r="K611" s="400"/>
      <c r="L611" s="403" t="s">
        <v>83</v>
      </c>
      <c r="M611" s="403" t="s">
        <v>83</v>
      </c>
      <c r="N611" s="400"/>
      <c r="O611" s="403" t="s">
        <v>2400</v>
      </c>
      <c r="P611" s="404">
        <v>5</v>
      </c>
      <c r="Q611" s="404">
        <v>9.9</v>
      </c>
      <c r="R611" s="404">
        <v>5</v>
      </c>
      <c r="S611" s="405">
        <v>9.9</v>
      </c>
    </row>
    <row r="612" spans="2:19" x14ac:dyDescent="0.3">
      <c r="B612" s="399">
        <v>38555</v>
      </c>
      <c r="C612" s="400" t="s">
        <v>2687</v>
      </c>
      <c r="D612" s="400" t="s">
        <v>2381</v>
      </c>
      <c r="E612" s="400" t="s">
        <v>2556</v>
      </c>
      <c r="F612" s="401" t="s">
        <v>900</v>
      </c>
      <c r="G612" s="402" t="s">
        <v>2578</v>
      </c>
      <c r="H612" s="400"/>
      <c r="I612" s="400"/>
      <c r="J612" s="400" t="s">
        <v>3324</v>
      </c>
      <c r="K612" s="400"/>
      <c r="L612" s="403" t="s">
        <v>105</v>
      </c>
      <c r="M612" s="403" t="s">
        <v>107</v>
      </c>
      <c r="N612" s="400"/>
      <c r="O612" s="403" t="s">
        <v>2400</v>
      </c>
      <c r="P612" s="404">
        <v>0.311</v>
      </c>
      <c r="Q612" s="404">
        <v>0</v>
      </c>
      <c r="R612" s="404">
        <v>0.311</v>
      </c>
      <c r="S612" s="405">
        <v>0</v>
      </c>
    </row>
    <row r="613" spans="2:19" x14ac:dyDescent="0.3">
      <c r="B613" s="399">
        <v>38556</v>
      </c>
      <c r="C613" s="400" t="s">
        <v>2688</v>
      </c>
      <c r="D613" s="400" t="s">
        <v>2381</v>
      </c>
      <c r="E613" s="400" t="s">
        <v>2556</v>
      </c>
      <c r="F613" s="401" t="s">
        <v>900</v>
      </c>
      <c r="G613" s="402" t="s">
        <v>2578</v>
      </c>
      <c r="H613" s="400"/>
      <c r="I613" s="400"/>
      <c r="J613" s="400" t="s">
        <v>3324</v>
      </c>
      <c r="K613" s="400"/>
      <c r="L613" s="403" t="s">
        <v>105</v>
      </c>
      <c r="M613" s="403" t="s">
        <v>107</v>
      </c>
      <c r="N613" s="400"/>
      <c r="O613" s="403" t="s">
        <v>2400</v>
      </c>
      <c r="P613" s="404">
        <v>0.308</v>
      </c>
      <c r="Q613" s="404">
        <v>0</v>
      </c>
      <c r="R613" s="404">
        <v>0.308</v>
      </c>
      <c r="S613" s="405">
        <v>0</v>
      </c>
    </row>
    <row r="614" spans="2:19" ht="24.6" x14ac:dyDescent="0.3">
      <c r="B614" s="399">
        <v>38558</v>
      </c>
      <c r="C614" s="400" t="s">
        <v>2689</v>
      </c>
      <c r="D614" s="400" t="s">
        <v>2381</v>
      </c>
      <c r="E614" s="400" t="s">
        <v>2556</v>
      </c>
      <c r="F614" s="401" t="s">
        <v>900</v>
      </c>
      <c r="G614" s="402" t="s">
        <v>2578</v>
      </c>
      <c r="H614" s="400"/>
      <c r="I614" s="400"/>
      <c r="J614" s="400" t="s">
        <v>3323</v>
      </c>
      <c r="K614" s="400"/>
      <c r="L614" s="403" t="s">
        <v>105</v>
      </c>
      <c r="M614" s="403" t="s">
        <v>195</v>
      </c>
      <c r="N614" s="400"/>
      <c r="O614" s="403" t="s">
        <v>2400</v>
      </c>
      <c r="P614" s="404">
        <v>1.4470000000000001</v>
      </c>
      <c r="Q614" s="404">
        <v>0</v>
      </c>
      <c r="R614" s="404">
        <v>1.4470000000000001</v>
      </c>
      <c r="S614" s="405">
        <v>0</v>
      </c>
    </row>
    <row r="615" spans="2:19" x14ac:dyDescent="0.3">
      <c r="B615" s="399">
        <v>38559</v>
      </c>
      <c r="C615" s="400" t="s">
        <v>2690</v>
      </c>
      <c r="D615" s="400" t="s">
        <v>2381</v>
      </c>
      <c r="E615" s="400" t="s">
        <v>2556</v>
      </c>
      <c r="F615" s="401" t="s">
        <v>900</v>
      </c>
      <c r="G615" s="402" t="s">
        <v>2578</v>
      </c>
      <c r="H615" s="400"/>
      <c r="I615" s="400"/>
      <c r="J615" s="400" t="s">
        <v>3324</v>
      </c>
      <c r="K615" s="400"/>
      <c r="L615" s="403" t="s">
        <v>105</v>
      </c>
      <c r="M615" s="403" t="s">
        <v>107</v>
      </c>
      <c r="N615" s="400"/>
      <c r="O615" s="403" t="s">
        <v>2400</v>
      </c>
      <c r="P615" s="404">
        <v>0.34699999999999998</v>
      </c>
      <c r="Q615" s="404">
        <v>0</v>
      </c>
      <c r="R615" s="404">
        <v>0.34699999999999998</v>
      </c>
      <c r="S615" s="405">
        <v>0</v>
      </c>
    </row>
    <row r="616" spans="2:19" x14ac:dyDescent="0.3">
      <c r="B616" s="399">
        <v>38560</v>
      </c>
      <c r="C616" s="400" t="s">
        <v>2691</v>
      </c>
      <c r="D616" s="400" t="s">
        <v>2381</v>
      </c>
      <c r="E616" s="400" t="s">
        <v>2556</v>
      </c>
      <c r="F616" s="401" t="s">
        <v>900</v>
      </c>
      <c r="G616" s="402" t="s">
        <v>2578</v>
      </c>
      <c r="H616" s="400"/>
      <c r="I616" s="400"/>
      <c r="J616" s="400" t="s">
        <v>3324</v>
      </c>
      <c r="K616" s="400"/>
      <c r="L616" s="403" t="s">
        <v>105</v>
      </c>
      <c r="M616" s="403" t="s">
        <v>107</v>
      </c>
      <c r="N616" s="400"/>
      <c r="O616" s="403" t="s">
        <v>2400</v>
      </c>
      <c r="P616" s="404">
        <v>0.84499999999999997</v>
      </c>
      <c r="Q616" s="404">
        <v>0</v>
      </c>
      <c r="R616" s="404">
        <v>0.84499999999999997</v>
      </c>
      <c r="S616" s="405">
        <v>0</v>
      </c>
    </row>
    <row r="617" spans="2:19" ht="24.6" x14ac:dyDescent="0.3">
      <c r="B617" s="399">
        <v>38561</v>
      </c>
      <c r="C617" s="400" t="s">
        <v>2692</v>
      </c>
      <c r="D617" s="400" t="s">
        <v>2381</v>
      </c>
      <c r="E617" s="400" t="s">
        <v>2556</v>
      </c>
      <c r="F617" s="401" t="s">
        <v>900</v>
      </c>
      <c r="G617" s="402" t="s">
        <v>2578</v>
      </c>
      <c r="H617" s="400"/>
      <c r="I617" s="400"/>
      <c r="J617" s="400" t="s">
        <v>3323</v>
      </c>
      <c r="K617" s="400"/>
      <c r="L617" s="403" t="s">
        <v>105</v>
      </c>
      <c r="M617" s="403" t="s">
        <v>2408</v>
      </c>
      <c r="N617" s="400"/>
      <c r="O617" s="403" t="s">
        <v>2400</v>
      </c>
      <c r="P617" s="404">
        <v>2.0419999999999998</v>
      </c>
      <c r="Q617" s="404">
        <v>0</v>
      </c>
      <c r="R617" s="404">
        <v>2.0419999999999998</v>
      </c>
      <c r="S617" s="405">
        <v>0</v>
      </c>
    </row>
    <row r="618" spans="2:19" ht="24.6" x14ac:dyDescent="0.3">
      <c r="B618" s="399">
        <v>38562</v>
      </c>
      <c r="C618" s="400" t="s">
        <v>2693</v>
      </c>
      <c r="D618" s="400" t="s">
        <v>2381</v>
      </c>
      <c r="E618" s="400" t="s">
        <v>2556</v>
      </c>
      <c r="F618" s="401" t="s">
        <v>900</v>
      </c>
      <c r="G618" s="400" t="s">
        <v>2578</v>
      </c>
      <c r="H618" s="400"/>
      <c r="I618" s="400"/>
      <c r="J618" s="400" t="s">
        <v>3323</v>
      </c>
      <c r="K618" s="400"/>
      <c r="L618" s="403" t="s">
        <v>105</v>
      </c>
      <c r="M618" s="403" t="s">
        <v>195</v>
      </c>
      <c r="N618" s="400"/>
      <c r="O618" s="403" t="s">
        <v>2400</v>
      </c>
      <c r="P618" s="404">
        <v>1.41</v>
      </c>
      <c r="Q618" s="404">
        <v>0</v>
      </c>
      <c r="R618" s="404">
        <v>1.41</v>
      </c>
      <c r="S618" s="405">
        <v>0</v>
      </c>
    </row>
    <row r="619" spans="2:19" ht="24.6" x14ac:dyDescent="0.3">
      <c r="B619" s="399">
        <v>38565</v>
      </c>
      <c r="C619" s="400" t="s">
        <v>2694</v>
      </c>
      <c r="D619" s="400" t="s">
        <v>2381</v>
      </c>
      <c r="E619" s="400" t="s">
        <v>2556</v>
      </c>
      <c r="F619" s="401" t="s">
        <v>900</v>
      </c>
      <c r="G619" s="402" t="s">
        <v>2578</v>
      </c>
      <c r="H619" s="400"/>
      <c r="I619" s="400"/>
      <c r="J619" s="400" t="s">
        <v>3323</v>
      </c>
      <c r="K619" s="400"/>
      <c r="L619" s="403" t="s">
        <v>105</v>
      </c>
      <c r="M619" s="403" t="s">
        <v>195</v>
      </c>
      <c r="N619" s="400"/>
      <c r="O619" s="403" t="s">
        <v>2400</v>
      </c>
      <c r="P619" s="404">
        <v>1.988</v>
      </c>
      <c r="Q619" s="404">
        <v>0</v>
      </c>
      <c r="R619" s="404">
        <v>1.988</v>
      </c>
      <c r="S619" s="405">
        <v>0</v>
      </c>
    </row>
    <row r="620" spans="2:19" x14ac:dyDescent="0.3">
      <c r="B620" s="399">
        <v>38567</v>
      </c>
      <c r="C620" s="400" t="s">
        <v>2695</v>
      </c>
      <c r="D620" s="400" t="s">
        <v>2381</v>
      </c>
      <c r="E620" s="400" t="s">
        <v>2556</v>
      </c>
      <c r="F620" s="401" t="s">
        <v>900</v>
      </c>
      <c r="G620" s="402" t="s">
        <v>2578</v>
      </c>
      <c r="H620" s="400"/>
      <c r="I620" s="400"/>
      <c r="J620" s="400" t="s">
        <v>3324</v>
      </c>
      <c r="K620" s="400"/>
      <c r="L620" s="403" t="s">
        <v>105</v>
      </c>
      <c r="M620" s="403" t="s">
        <v>107</v>
      </c>
      <c r="N620" s="400"/>
      <c r="O620" s="403" t="s">
        <v>2400</v>
      </c>
      <c r="P620" s="404">
        <v>1.5269999999999999</v>
      </c>
      <c r="Q620" s="404">
        <v>0</v>
      </c>
      <c r="R620" s="404">
        <v>1.5269999999999999</v>
      </c>
      <c r="S620" s="405">
        <v>0</v>
      </c>
    </row>
    <row r="621" spans="2:19" x14ac:dyDescent="0.3">
      <c r="B621" s="399">
        <v>38574</v>
      </c>
      <c r="C621" s="400" t="s">
        <v>2696</v>
      </c>
      <c r="D621" s="400" t="s">
        <v>2381</v>
      </c>
      <c r="E621" s="400" t="s">
        <v>2556</v>
      </c>
      <c r="F621" s="401" t="s">
        <v>900</v>
      </c>
      <c r="G621" s="402" t="s">
        <v>2578</v>
      </c>
      <c r="H621" s="400"/>
      <c r="I621" s="400"/>
      <c r="J621" s="400" t="s">
        <v>3324</v>
      </c>
      <c r="K621" s="400"/>
      <c r="L621" s="403" t="s">
        <v>105</v>
      </c>
      <c r="M621" s="403" t="s">
        <v>107</v>
      </c>
      <c r="N621" s="400"/>
      <c r="O621" s="403" t="s">
        <v>2400</v>
      </c>
      <c r="P621" s="404">
        <v>0.72599999999999998</v>
      </c>
      <c r="Q621" s="404">
        <v>0</v>
      </c>
      <c r="R621" s="404">
        <v>0.72599999999999998</v>
      </c>
      <c r="S621" s="405">
        <v>0</v>
      </c>
    </row>
    <row r="622" spans="2:19" x14ac:dyDescent="0.3">
      <c r="B622" s="399">
        <v>38575</v>
      </c>
      <c r="C622" s="400" t="s">
        <v>2697</v>
      </c>
      <c r="D622" s="400" t="s">
        <v>2381</v>
      </c>
      <c r="E622" s="400" t="s">
        <v>2556</v>
      </c>
      <c r="F622" s="401" t="s">
        <v>900</v>
      </c>
      <c r="G622" s="400" t="s">
        <v>2578</v>
      </c>
      <c r="H622" s="400"/>
      <c r="I622" s="400"/>
      <c r="J622" s="400" t="s">
        <v>3324</v>
      </c>
      <c r="K622" s="400"/>
      <c r="L622" s="403" t="s">
        <v>105</v>
      </c>
      <c r="M622" s="403" t="s">
        <v>107</v>
      </c>
      <c r="N622" s="400"/>
      <c r="O622" s="403" t="s">
        <v>2400</v>
      </c>
      <c r="P622" s="404">
        <v>0.68600000000000005</v>
      </c>
      <c r="Q622" s="404">
        <v>0</v>
      </c>
      <c r="R622" s="404">
        <v>0.68600000000000005</v>
      </c>
      <c r="S622" s="405">
        <v>0</v>
      </c>
    </row>
    <row r="623" spans="2:19" x14ac:dyDescent="0.3">
      <c r="B623" s="399">
        <v>38576</v>
      </c>
      <c r="C623" s="400" t="s">
        <v>2698</v>
      </c>
      <c r="D623" s="400" t="s">
        <v>2381</v>
      </c>
      <c r="E623" s="400" t="s">
        <v>2556</v>
      </c>
      <c r="F623" s="401" t="s">
        <v>900</v>
      </c>
      <c r="G623" s="402" t="s">
        <v>2578</v>
      </c>
      <c r="H623" s="400"/>
      <c r="I623" s="400"/>
      <c r="J623" s="400" t="s">
        <v>3324</v>
      </c>
      <c r="K623" s="400"/>
      <c r="L623" s="403" t="s">
        <v>105</v>
      </c>
      <c r="M623" s="403" t="s">
        <v>107</v>
      </c>
      <c r="N623" s="400"/>
      <c r="O623" s="403" t="s">
        <v>2400</v>
      </c>
      <c r="P623" s="404">
        <v>0.61699999999999999</v>
      </c>
      <c r="Q623" s="404">
        <v>0</v>
      </c>
      <c r="R623" s="404">
        <v>0.61699999999999999</v>
      </c>
      <c r="S623" s="405">
        <v>0</v>
      </c>
    </row>
    <row r="624" spans="2:19" x14ac:dyDescent="0.3">
      <c r="B624" s="399">
        <v>38577</v>
      </c>
      <c r="C624" s="400" t="s">
        <v>2699</v>
      </c>
      <c r="D624" s="400" t="s">
        <v>2381</v>
      </c>
      <c r="E624" s="400" t="s">
        <v>2556</v>
      </c>
      <c r="F624" s="401" t="s">
        <v>591</v>
      </c>
      <c r="G624" s="402" t="s">
        <v>2573</v>
      </c>
      <c r="H624" s="400"/>
      <c r="I624" s="400"/>
      <c r="J624" s="400" t="s">
        <v>3324</v>
      </c>
      <c r="K624" s="400"/>
      <c r="L624" s="403" t="s">
        <v>105</v>
      </c>
      <c r="M624" s="403" t="s">
        <v>107</v>
      </c>
      <c r="N624" s="400"/>
      <c r="O624" s="403" t="s">
        <v>2400</v>
      </c>
      <c r="P624" s="404">
        <v>0.78400000000000003</v>
      </c>
      <c r="Q624" s="404">
        <v>1.2</v>
      </c>
      <c r="R624" s="404">
        <v>0.78400000000000003</v>
      </c>
      <c r="S624" s="405">
        <v>1.2</v>
      </c>
    </row>
    <row r="625" spans="2:19" ht="24.6" x14ac:dyDescent="0.3">
      <c r="B625" s="399">
        <v>38579</v>
      </c>
      <c r="C625" s="400" t="s">
        <v>2700</v>
      </c>
      <c r="D625" s="400" t="s">
        <v>2381</v>
      </c>
      <c r="E625" s="400" t="s">
        <v>2556</v>
      </c>
      <c r="F625" s="401" t="s">
        <v>900</v>
      </c>
      <c r="G625" s="402" t="s">
        <v>2578</v>
      </c>
      <c r="H625" s="400"/>
      <c r="I625" s="400"/>
      <c r="J625" s="400" t="s">
        <v>3323</v>
      </c>
      <c r="K625" s="400"/>
      <c r="L625" s="403" t="s">
        <v>105</v>
      </c>
      <c r="M625" s="403" t="s">
        <v>195</v>
      </c>
      <c r="N625" s="400"/>
      <c r="O625" s="403" t="s">
        <v>2400</v>
      </c>
      <c r="P625" s="404">
        <v>1.0269999999999999</v>
      </c>
      <c r="Q625" s="404">
        <v>0</v>
      </c>
      <c r="R625" s="404">
        <v>1.0269999999999999</v>
      </c>
      <c r="S625" s="405">
        <v>0</v>
      </c>
    </row>
    <row r="626" spans="2:19" ht="24.6" x14ac:dyDescent="0.3">
      <c r="B626" s="399">
        <v>38580</v>
      </c>
      <c r="C626" s="400" t="s">
        <v>2701</v>
      </c>
      <c r="D626" s="400" t="s">
        <v>2381</v>
      </c>
      <c r="E626" s="400" t="s">
        <v>2556</v>
      </c>
      <c r="F626" s="401" t="s">
        <v>900</v>
      </c>
      <c r="G626" s="402" t="s">
        <v>2578</v>
      </c>
      <c r="H626" s="400"/>
      <c r="I626" s="400"/>
      <c r="J626" s="400" t="s">
        <v>3323</v>
      </c>
      <c r="K626" s="400"/>
      <c r="L626" s="403" t="s">
        <v>105</v>
      </c>
      <c r="M626" s="403" t="s">
        <v>2408</v>
      </c>
      <c r="N626" s="400"/>
      <c r="O626" s="403" t="s">
        <v>2400</v>
      </c>
      <c r="P626" s="404">
        <v>2.3119999999999998</v>
      </c>
      <c r="Q626" s="404">
        <v>0</v>
      </c>
      <c r="R626" s="404">
        <v>2.3119999999999998</v>
      </c>
      <c r="S626" s="405">
        <v>0</v>
      </c>
    </row>
    <row r="627" spans="2:19" x14ac:dyDescent="0.3">
      <c r="B627" s="399">
        <v>38581</v>
      </c>
      <c r="C627" s="400" t="s">
        <v>2702</v>
      </c>
      <c r="D627" s="400" t="s">
        <v>2381</v>
      </c>
      <c r="E627" s="400" t="s">
        <v>2556</v>
      </c>
      <c r="F627" s="401" t="s">
        <v>900</v>
      </c>
      <c r="G627" s="402" t="s">
        <v>2578</v>
      </c>
      <c r="H627" s="400"/>
      <c r="I627" s="400"/>
      <c r="J627" s="400" t="s">
        <v>3324</v>
      </c>
      <c r="K627" s="400"/>
      <c r="L627" s="403" t="s">
        <v>105</v>
      </c>
      <c r="M627" s="403" t="s">
        <v>107</v>
      </c>
      <c r="N627" s="400"/>
      <c r="O627" s="403" t="s">
        <v>2400</v>
      </c>
      <c r="P627" s="404">
        <v>1.2829999999999999</v>
      </c>
      <c r="Q627" s="404">
        <v>0</v>
      </c>
      <c r="R627" s="404">
        <v>1.2829999999999999</v>
      </c>
      <c r="S627" s="405">
        <v>0</v>
      </c>
    </row>
    <row r="628" spans="2:19" ht="24.6" x14ac:dyDescent="0.3">
      <c r="B628" s="399">
        <v>38582</v>
      </c>
      <c r="C628" s="400" t="s">
        <v>2703</v>
      </c>
      <c r="D628" s="400" t="s">
        <v>2381</v>
      </c>
      <c r="E628" s="400" t="s">
        <v>2556</v>
      </c>
      <c r="F628" s="401" t="s">
        <v>900</v>
      </c>
      <c r="G628" s="402" t="s">
        <v>2578</v>
      </c>
      <c r="H628" s="400"/>
      <c r="I628" s="400"/>
      <c r="J628" s="400" t="s">
        <v>3323</v>
      </c>
      <c r="K628" s="400"/>
      <c r="L628" s="403" t="s">
        <v>105</v>
      </c>
      <c r="M628" s="403" t="s">
        <v>195</v>
      </c>
      <c r="N628" s="400"/>
      <c r="O628" s="403" t="s">
        <v>2400</v>
      </c>
      <c r="P628" s="404">
        <v>0.54</v>
      </c>
      <c r="Q628" s="404">
        <v>0</v>
      </c>
      <c r="R628" s="404">
        <v>0.54</v>
      </c>
      <c r="S628" s="405">
        <v>0</v>
      </c>
    </row>
    <row r="629" spans="2:19" x14ac:dyDescent="0.3">
      <c r="B629" s="399">
        <v>38583</v>
      </c>
      <c r="C629" s="400" t="s">
        <v>2704</v>
      </c>
      <c r="D629" s="400" t="s">
        <v>2381</v>
      </c>
      <c r="E629" s="400" t="s">
        <v>2556</v>
      </c>
      <c r="F629" s="401" t="s">
        <v>900</v>
      </c>
      <c r="G629" s="402" t="s">
        <v>2578</v>
      </c>
      <c r="H629" s="400"/>
      <c r="I629" s="400"/>
      <c r="J629" s="400" t="s">
        <v>3324</v>
      </c>
      <c r="K629" s="400"/>
      <c r="L629" s="403" t="s">
        <v>105</v>
      </c>
      <c r="M629" s="403" t="s">
        <v>107</v>
      </c>
      <c r="N629" s="400"/>
      <c r="O629" s="403" t="s">
        <v>2400</v>
      </c>
      <c r="P629" s="404">
        <v>0.80400000000000005</v>
      </c>
      <c r="Q629" s="404">
        <v>0</v>
      </c>
      <c r="R629" s="404">
        <v>0.80400000000000005</v>
      </c>
      <c r="S629" s="405">
        <v>0</v>
      </c>
    </row>
    <row r="630" spans="2:19" ht="24.6" x14ac:dyDescent="0.3">
      <c r="B630" s="399">
        <v>38584</v>
      </c>
      <c r="C630" s="400" t="s">
        <v>2705</v>
      </c>
      <c r="D630" s="400" t="s">
        <v>2381</v>
      </c>
      <c r="E630" s="400" t="s">
        <v>2556</v>
      </c>
      <c r="F630" s="401" t="s">
        <v>900</v>
      </c>
      <c r="G630" s="402" t="s">
        <v>2578</v>
      </c>
      <c r="H630" s="400"/>
      <c r="I630" s="400"/>
      <c r="J630" s="400" t="s">
        <v>3323</v>
      </c>
      <c r="K630" s="400"/>
      <c r="L630" s="403" t="s">
        <v>105</v>
      </c>
      <c r="M630" s="403" t="s">
        <v>195</v>
      </c>
      <c r="N630" s="400"/>
      <c r="O630" s="403" t="s">
        <v>2400</v>
      </c>
      <c r="P630" s="404">
        <v>0.46200000000000002</v>
      </c>
      <c r="Q630" s="404">
        <v>0</v>
      </c>
      <c r="R630" s="404">
        <v>0.46200000000000002</v>
      </c>
      <c r="S630" s="405">
        <v>0</v>
      </c>
    </row>
    <row r="631" spans="2:19" ht="24.6" x14ac:dyDescent="0.3">
      <c r="B631" s="399">
        <v>38655</v>
      </c>
      <c r="C631" s="400" t="s">
        <v>2706</v>
      </c>
      <c r="D631" s="400" t="s">
        <v>2381</v>
      </c>
      <c r="E631" s="400" t="s">
        <v>2556</v>
      </c>
      <c r="F631" s="401" t="s">
        <v>900</v>
      </c>
      <c r="G631" s="402" t="s">
        <v>2578</v>
      </c>
      <c r="H631" s="400"/>
      <c r="I631" s="400"/>
      <c r="J631" s="400" t="s">
        <v>3323</v>
      </c>
      <c r="K631" s="400"/>
      <c r="L631" s="403" t="s">
        <v>105</v>
      </c>
      <c r="M631" s="403" t="s">
        <v>195</v>
      </c>
      <c r="N631" s="400"/>
      <c r="O631" s="403" t="s">
        <v>2400</v>
      </c>
      <c r="P631" s="404">
        <v>0.23</v>
      </c>
      <c r="Q631" s="404">
        <v>0</v>
      </c>
      <c r="R631" s="404">
        <v>0.23</v>
      </c>
      <c r="S631" s="405">
        <v>0</v>
      </c>
    </row>
    <row r="632" spans="2:19" ht="24.6" x14ac:dyDescent="0.3">
      <c r="B632" s="399">
        <v>38657</v>
      </c>
      <c r="C632" s="400" t="s">
        <v>2707</v>
      </c>
      <c r="D632" s="400" t="s">
        <v>2381</v>
      </c>
      <c r="E632" s="400" t="s">
        <v>2556</v>
      </c>
      <c r="F632" s="401" t="s">
        <v>900</v>
      </c>
      <c r="G632" s="402" t="s">
        <v>2578</v>
      </c>
      <c r="H632" s="400"/>
      <c r="I632" s="400"/>
      <c r="J632" s="400" t="s">
        <v>3323</v>
      </c>
      <c r="K632" s="400"/>
      <c r="L632" s="403" t="s">
        <v>105</v>
      </c>
      <c r="M632" s="403" t="s">
        <v>2408</v>
      </c>
      <c r="N632" s="400"/>
      <c r="O632" s="403" t="s">
        <v>2400</v>
      </c>
      <c r="P632" s="404">
        <v>0.49399999999999999</v>
      </c>
      <c r="Q632" s="404">
        <v>0</v>
      </c>
      <c r="R632" s="404">
        <v>0.49399999999999999</v>
      </c>
      <c r="S632" s="405">
        <v>0</v>
      </c>
    </row>
    <row r="633" spans="2:19" ht="24.6" x14ac:dyDescent="0.3">
      <c r="B633" s="399">
        <v>38661</v>
      </c>
      <c r="C633" s="400" t="s">
        <v>2708</v>
      </c>
      <c r="D633" s="400" t="s">
        <v>2381</v>
      </c>
      <c r="E633" s="400" t="s">
        <v>2556</v>
      </c>
      <c r="F633" s="401" t="s">
        <v>900</v>
      </c>
      <c r="G633" s="402" t="s">
        <v>2578</v>
      </c>
      <c r="H633" s="400"/>
      <c r="I633" s="400"/>
      <c r="J633" s="400" t="s">
        <v>3323</v>
      </c>
      <c r="K633" s="400"/>
      <c r="L633" s="403" t="s">
        <v>105</v>
      </c>
      <c r="M633" s="403" t="s">
        <v>2408</v>
      </c>
      <c r="N633" s="400"/>
      <c r="O633" s="403" t="s">
        <v>2400</v>
      </c>
      <c r="P633" s="404">
        <v>0.52400000000000002</v>
      </c>
      <c r="Q633" s="404">
        <v>0</v>
      </c>
      <c r="R633" s="404">
        <v>0.52400000000000002</v>
      </c>
      <c r="S633" s="405">
        <v>0</v>
      </c>
    </row>
    <row r="634" spans="2:19" x14ac:dyDescent="0.3">
      <c r="B634" s="399">
        <v>38663</v>
      </c>
      <c r="C634" s="400" t="s">
        <v>2709</v>
      </c>
      <c r="D634" s="400" t="s">
        <v>2381</v>
      </c>
      <c r="E634" s="400" t="s">
        <v>2558</v>
      </c>
      <c r="F634" s="401" t="s">
        <v>88</v>
      </c>
      <c r="G634" s="402" t="s">
        <v>2559</v>
      </c>
      <c r="H634" s="400"/>
      <c r="I634" s="400"/>
      <c r="J634" s="400" t="s">
        <v>3324</v>
      </c>
      <c r="K634" s="400"/>
      <c r="L634" s="403" t="s">
        <v>101</v>
      </c>
      <c r="M634" s="403" t="s">
        <v>101</v>
      </c>
      <c r="N634" s="400"/>
      <c r="O634" s="403" t="s">
        <v>2400</v>
      </c>
      <c r="P634" s="404">
        <v>631.95500000000004</v>
      </c>
      <c r="Q634" s="404">
        <v>631.95500000000004</v>
      </c>
      <c r="R634" s="404">
        <v>631.95500000000004</v>
      </c>
      <c r="S634" s="405">
        <v>631.95500000000004</v>
      </c>
    </row>
    <row r="635" spans="2:19" ht="24.6" x14ac:dyDescent="0.3">
      <c r="B635" s="399">
        <v>38669</v>
      </c>
      <c r="C635" s="400" t="s">
        <v>2710</v>
      </c>
      <c r="D635" s="400" t="s">
        <v>2381</v>
      </c>
      <c r="E635" s="400" t="s">
        <v>2556</v>
      </c>
      <c r="F635" s="401" t="s">
        <v>591</v>
      </c>
      <c r="G635" s="402" t="s">
        <v>2573</v>
      </c>
      <c r="H635" s="400"/>
      <c r="I635" s="400"/>
      <c r="J635" s="400" t="s">
        <v>3323</v>
      </c>
      <c r="K635" s="400"/>
      <c r="L635" s="403" t="s">
        <v>105</v>
      </c>
      <c r="M635" s="403" t="s">
        <v>195</v>
      </c>
      <c r="N635" s="400"/>
      <c r="O635" s="403" t="s">
        <v>2400</v>
      </c>
      <c r="P635" s="404">
        <v>1.526</v>
      </c>
      <c r="Q635" s="404">
        <v>2.0139999999999998</v>
      </c>
      <c r="R635" s="404">
        <v>1.526</v>
      </c>
      <c r="S635" s="405">
        <v>2.0139999999999998</v>
      </c>
    </row>
    <row r="636" spans="2:19" ht="24.6" x14ac:dyDescent="0.3">
      <c r="B636" s="399">
        <v>38684</v>
      </c>
      <c r="C636" s="400" t="s">
        <v>2513</v>
      </c>
      <c r="D636" s="400" t="s">
        <v>2398</v>
      </c>
      <c r="E636" s="400"/>
      <c r="F636" s="401"/>
      <c r="G636" s="402" t="s">
        <v>3325</v>
      </c>
      <c r="H636" s="400" t="s">
        <v>3326</v>
      </c>
      <c r="I636" s="400" t="s">
        <v>2399</v>
      </c>
      <c r="J636" s="400" t="s">
        <v>3323</v>
      </c>
      <c r="K636" s="400"/>
      <c r="L636" s="403" t="s">
        <v>105</v>
      </c>
      <c r="M636" s="403" t="s">
        <v>2408</v>
      </c>
      <c r="N636" s="400"/>
      <c r="O636" s="403" t="s">
        <v>2400</v>
      </c>
      <c r="P636" s="404">
        <v>9.18</v>
      </c>
      <c r="Q636" s="404">
        <v>9.18</v>
      </c>
      <c r="R636" s="404">
        <v>9.18</v>
      </c>
      <c r="S636" s="405">
        <v>9.18</v>
      </c>
    </row>
    <row r="637" spans="2:19" x14ac:dyDescent="0.3">
      <c r="B637" s="399">
        <v>38689</v>
      </c>
      <c r="C637" s="400" t="s">
        <v>2514</v>
      </c>
      <c r="D637" s="400" t="s">
        <v>2398</v>
      </c>
      <c r="E637" s="400"/>
      <c r="F637" s="401"/>
      <c r="G637" s="402" t="s">
        <v>3325</v>
      </c>
      <c r="H637" s="400" t="s">
        <v>3326</v>
      </c>
      <c r="I637" s="400" t="s">
        <v>2399</v>
      </c>
      <c r="J637" s="400" t="s">
        <v>3324</v>
      </c>
      <c r="K637" s="400"/>
      <c r="L637" s="403" t="s">
        <v>101</v>
      </c>
      <c r="M637" s="403" t="s">
        <v>101</v>
      </c>
      <c r="N637" s="400"/>
      <c r="O637" s="403" t="s">
        <v>2400</v>
      </c>
      <c r="P637" s="404">
        <v>9.18</v>
      </c>
      <c r="Q637" s="404">
        <v>9.18</v>
      </c>
      <c r="R637" s="404">
        <v>9.18</v>
      </c>
      <c r="S637" s="405">
        <v>9.18</v>
      </c>
    </row>
    <row r="638" spans="2:19" ht="24.6" x14ac:dyDescent="0.3">
      <c r="B638" s="399">
        <v>38692</v>
      </c>
      <c r="C638" s="400" t="s">
        <v>2711</v>
      </c>
      <c r="D638" s="400" t="s">
        <v>2381</v>
      </c>
      <c r="E638" s="400" t="s">
        <v>2558</v>
      </c>
      <c r="F638" s="401" t="s">
        <v>121</v>
      </c>
      <c r="G638" s="402" t="s">
        <v>2559</v>
      </c>
      <c r="H638" s="400"/>
      <c r="I638" s="400"/>
      <c r="J638" s="400" t="s">
        <v>3323</v>
      </c>
      <c r="K638" s="400"/>
      <c r="L638" s="403" t="s">
        <v>105</v>
      </c>
      <c r="M638" s="403" t="s">
        <v>2408</v>
      </c>
      <c r="N638" s="400"/>
      <c r="O638" s="403" t="s">
        <v>2400</v>
      </c>
      <c r="P638" s="404">
        <v>57.966999999999999</v>
      </c>
      <c r="Q638" s="404">
        <v>57.966999999999999</v>
      </c>
      <c r="R638" s="404">
        <v>57.966999999999999</v>
      </c>
      <c r="S638" s="405">
        <v>57.966999999999999</v>
      </c>
    </row>
    <row r="639" spans="2:19" x14ac:dyDescent="0.3">
      <c r="B639" s="399">
        <v>38694</v>
      </c>
      <c r="C639" s="400" t="s">
        <v>2515</v>
      </c>
      <c r="D639" s="400" t="s">
        <v>2398</v>
      </c>
      <c r="E639" s="400"/>
      <c r="F639" s="401"/>
      <c r="G639" s="402" t="s">
        <v>3325</v>
      </c>
      <c r="H639" s="400" t="s">
        <v>2411</v>
      </c>
      <c r="I639" s="400" t="s">
        <v>2412</v>
      </c>
      <c r="J639" s="400" t="s">
        <v>2494</v>
      </c>
      <c r="K639" s="400"/>
      <c r="L639" s="403" t="s">
        <v>117</v>
      </c>
      <c r="M639" s="403" t="s">
        <v>117</v>
      </c>
      <c r="N639" s="400" t="s">
        <v>2494</v>
      </c>
      <c r="O639" s="403" t="s">
        <v>2400</v>
      </c>
      <c r="P639" s="404">
        <v>2.798</v>
      </c>
      <c r="Q639" s="404">
        <v>2.798</v>
      </c>
      <c r="R639" s="404">
        <v>2.798</v>
      </c>
      <c r="S639" s="405">
        <v>2.798</v>
      </c>
    </row>
    <row r="640" spans="2:19" ht="24.6" x14ac:dyDescent="0.3">
      <c r="B640" s="399">
        <v>38696</v>
      </c>
      <c r="C640" s="400" t="s">
        <v>2712</v>
      </c>
      <c r="D640" s="400" t="s">
        <v>2381</v>
      </c>
      <c r="E640" s="400" t="s">
        <v>2556</v>
      </c>
      <c r="F640" s="401" t="s">
        <v>900</v>
      </c>
      <c r="G640" s="402" t="s">
        <v>2578</v>
      </c>
      <c r="H640" s="400"/>
      <c r="I640" s="400"/>
      <c r="J640" s="400" t="s">
        <v>3323</v>
      </c>
      <c r="K640" s="400"/>
      <c r="L640" s="403" t="s">
        <v>105</v>
      </c>
      <c r="M640" s="403" t="s">
        <v>195</v>
      </c>
      <c r="N640" s="400"/>
      <c r="O640" s="403" t="s">
        <v>2400</v>
      </c>
      <c r="P640" s="404">
        <v>0.41399999999999998</v>
      </c>
      <c r="Q640" s="404">
        <v>0</v>
      </c>
      <c r="R640" s="404">
        <v>0.41399999999999998</v>
      </c>
      <c r="S640" s="405">
        <v>0</v>
      </c>
    </row>
    <row r="641" spans="2:19" ht="24.6" x14ac:dyDescent="0.3">
      <c r="B641" s="399">
        <v>38698</v>
      </c>
      <c r="C641" s="400" t="s">
        <v>2713</v>
      </c>
      <c r="D641" s="400" t="s">
        <v>2381</v>
      </c>
      <c r="E641" s="400" t="s">
        <v>2556</v>
      </c>
      <c r="F641" s="401" t="s">
        <v>900</v>
      </c>
      <c r="G641" s="402" t="s">
        <v>2578</v>
      </c>
      <c r="H641" s="400"/>
      <c r="I641" s="400"/>
      <c r="J641" s="400" t="s">
        <v>3323</v>
      </c>
      <c r="K641" s="400"/>
      <c r="L641" s="403" t="s">
        <v>105</v>
      </c>
      <c r="M641" s="403" t="s">
        <v>195</v>
      </c>
      <c r="N641" s="400"/>
      <c r="O641" s="403" t="s">
        <v>2400</v>
      </c>
      <c r="P641" s="404">
        <v>0.41699999999999998</v>
      </c>
      <c r="Q641" s="404">
        <v>0</v>
      </c>
      <c r="R641" s="404">
        <v>0.41699999999999998</v>
      </c>
      <c r="S641" s="405">
        <v>0</v>
      </c>
    </row>
    <row r="642" spans="2:19" ht="24.6" x14ac:dyDescent="0.3">
      <c r="B642" s="399">
        <v>38699</v>
      </c>
      <c r="C642" s="400" t="s">
        <v>2714</v>
      </c>
      <c r="D642" s="400" t="s">
        <v>2381</v>
      </c>
      <c r="E642" s="400" t="s">
        <v>2556</v>
      </c>
      <c r="F642" s="401" t="s">
        <v>900</v>
      </c>
      <c r="G642" s="402" t="s">
        <v>2578</v>
      </c>
      <c r="H642" s="400"/>
      <c r="I642" s="400"/>
      <c r="J642" s="400" t="s">
        <v>3323</v>
      </c>
      <c r="K642" s="400"/>
      <c r="L642" s="403" t="s">
        <v>105</v>
      </c>
      <c r="M642" s="403" t="s">
        <v>195</v>
      </c>
      <c r="N642" s="400"/>
      <c r="O642" s="403" t="s">
        <v>2400</v>
      </c>
      <c r="P642" s="404">
        <v>0.39</v>
      </c>
      <c r="Q642" s="404">
        <v>0</v>
      </c>
      <c r="R642" s="404">
        <v>0.39</v>
      </c>
      <c r="S642" s="405">
        <v>0</v>
      </c>
    </row>
    <row r="643" spans="2:19" x14ac:dyDescent="0.3">
      <c r="B643" s="399">
        <v>38700</v>
      </c>
      <c r="C643" s="400" t="s">
        <v>2715</v>
      </c>
      <c r="D643" s="400" t="s">
        <v>2381</v>
      </c>
      <c r="E643" s="400" t="s">
        <v>2556</v>
      </c>
      <c r="F643" s="401" t="s">
        <v>900</v>
      </c>
      <c r="G643" s="402" t="s">
        <v>2578</v>
      </c>
      <c r="H643" s="400"/>
      <c r="I643" s="400"/>
      <c r="J643" s="400" t="s">
        <v>3324</v>
      </c>
      <c r="K643" s="400"/>
      <c r="L643" s="403" t="s">
        <v>105</v>
      </c>
      <c r="M643" s="403" t="s">
        <v>107</v>
      </c>
      <c r="N643" s="400"/>
      <c r="O643" s="403" t="s">
        <v>2400</v>
      </c>
      <c r="P643" s="404">
        <v>0.22800000000000001</v>
      </c>
      <c r="Q643" s="404">
        <v>0</v>
      </c>
      <c r="R643" s="404">
        <v>0.22800000000000001</v>
      </c>
      <c r="S643" s="405">
        <v>0</v>
      </c>
    </row>
    <row r="644" spans="2:19" ht="24.6" x14ac:dyDescent="0.3">
      <c r="B644" s="399">
        <v>38701</v>
      </c>
      <c r="C644" s="400" t="s">
        <v>2716</v>
      </c>
      <c r="D644" s="400" t="s">
        <v>2381</v>
      </c>
      <c r="E644" s="400" t="s">
        <v>2556</v>
      </c>
      <c r="F644" s="401" t="s">
        <v>900</v>
      </c>
      <c r="G644" s="402" t="s">
        <v>2578</v>
      </c>
      <c r="H644" s="400"/>
      <c r="I644" s="400"/>
      <c r="J644" s="400" t="s">
        <v>3323</v>
      </c>
      <c r="K644" s="400"/>
      <c r="L644" s="403" t="s">
        <v>105</v>
      </c>
      <c r="M644" s="403" t="s">
        <v>195</v>
      </c>
      <c r="N644" s="400"/>
      <c r="O644" s="403" t="s">
        <v>2400</v>
      </c>
      <c r="P644" s="404">
        <v>0.45500000000000002</v>
      </c>
      <c r="Q644" s="404">
        <v>0</v>
      </c>
      <c r="R644" s="404">
        <v>0.45500000000000002</v>
      </c>
      <c r="S644" s="405">
        <v>0</v>
      </c>
    </row>
    <row r="645" spans="2:19" ht="24.6" x14ac:dyDescent="0.3">
      <c r="B645" s="399">
        <v>38702</v>
      </c>
      <c r="C645" s="400" t="s">
        <v>2717</v>
      </c>
      <c r="D645" s="400" t="s">
        <v>2381</v>
      </c>
      <c r="E645" s="400" t="s">
        <v>2556</v>
      </c>
      <c r="F645" s="401" t="s">
        <v>900</v>
      </c>
      <c r="G645" s="402" t="s">
        <v>2578</v>
      </c>
      <c r="H645" s="400"/>
      <c r="I645" s="400"/>
      <c r="J645" s="400" t="s">
        <v>3323</v>
      </c>
      <c r="K645" s="400"/>
      <c r="L645" s="403" t="s">
        <v>105</v>
      </c>
      <c r="M645" s="403" t="s">
        <v>195</v>
      </c>
      <c r="N645" s="400"/>
      <c r="O645" s="403" t="s">
        <v>2400</v>
      </c>
      <c r="P645" s="404">
        <v>0.44900000000000001</v>
      </c>
      <c r="Q645" s="404">
        <v>0</v>
      </c>
      <c r="R645" s="404">
        <v>0.44900000000000001</v>
      </c>
      <c r="S645" s="405">
        <v>0</v>
      </c>
    </row>
    <row r="646" spans="2:19" ht="24.6" x14ac:dyDescent="0.3">
      <c r="B646" s="399">
        <v>38704</v>
      </c>
      <c r="C646" s="400" t="s">
        <v>2718</v>
      </c>
      <c r="D646" s="400" t="s">
        <v>2381</v>
      </c>
      <c r="E646" s="400" t="s">
        <v>2556</v>
      </c>
      <c r="F646" s="401" t="s">
        <v>900</v>
      </c>
      <c r="G646" s="402" t="s">
        <v>2578</v>
      </c>
      <c r="H646" s="400"/>
      <c r="I646" s="400"/>
      <c r="J646" s="400" t="s">
        <v>3323</v>
      </c>
      <c r="K646" s="400"/>
      <c r="L646" s="403" t="s">
        <v>105</v>
      </c>
      <c r="M646" s="403" t="s">
        <v>195</v>
      </c>
      <c r="N646" s="400"/>
      <c r="O646" s="403" t="s">
        <v>2400</v>
      </c>
      <c r="P646" s="404">
        <v>0.41799999999999998</v>
      </c>
      <c r="Q646" s="404">
        <v>0</v>
      </c>
      <c r="R646" s="404">
        <v>0.41799999999999998</v>
      </c>
      <c r="S646" s="405">
        <v>0</v>
      </c>
    </row>
    <row r="647" spans="2:19" x14ac:dyDescent="0.3">
      <c r="B647" s="399">
        <v>38706</v>
      </c>
      <c r="C647" s="400" t="s">
        <v>2719</v>
      </c>
      <c r="D647" s="400" t="s">
        <v>2381</v>
      </c>
      <c r="E647" s="400" t="s">
        <v>2556</v>
      </c>
      <c r="F647" s="401" t="s">
        <v>900</v>
      </c>
      <c r="G647" s="402" t="s">
        <v>2578</v>
      </c>
      <c r="H647" s="400"/>
      <c r="I647" s="400"/>
      <c r="J647" s="400" t="s">
        <v>3324</v>
      </c>
      <c r="K647" s="400"/>
      <c r="L647" s="403" t="s">
        <v>105</v>
      </c>
      <c r="M647" s="403" t="s">
        <v>107</v>
      </c>
      <c r="N647" s="400"/>
      <c r="O647" s="403" t="s">
        <v>2400</v>
      </c>
      <c r="P647" s="404">
        <v>0.22800000000000001</v>
      </c>
      <c r="Q647" s="404">
        <v>0</v>
      </c>
      <c r="R647" s="404">
        <v>0.22800000000000001</v>
      </c>
      <c r="S647" s="405">
        <v>0</v>
      </c>
    </row>
    <row r="648" spans="2:19" ht="24.6" x14ac:dyDescent="0.3">
      <c r="B648" s="399">
        <v>38707</v>
      </c>
      <c r="C648" s="400" t="s">
        <v>2720</v>
      </c>
      <c r="D648" s="400" t="s">
        <v>2381</v>
      </c>
      <c r="E648" s="400" t="s">
        <v>2556</v>
      </c>
      <c r="F648" s="401" t="s">
        <v>900</v>
      </c>
      <c r="G648" s="402" t="s">
        <v>2578</v>
      </c>
      <c r="H648" s="400"/>
      <c r="I648" s="400"/>
      <c r="J648" s="400" t="s">
        <v>3323</v>
      </c>
      <c r="K648" s="400"/>
      <c r="L648" s="403" t="s">
        <v>105</v>
      </c>
      <c r="M648" s="403" t="s">
        <v>195</v>
      </c>
      <c r="N648" s="400"/>
      <c r="O648" s="403" t="s">
        <v>2400</v>
      </c>
      <c r="P648" s="404">
        <v>0.26500000000000001</v>
      </c>
      <c r="Q648" s="404">
        <v>0</v>
      </c>
      <c r="R648" s="404">
        <v>0.26500000000000001</v>
      </c>
      <c r="S648" s="405">
        <v>0</v>
      </c>
    </row>
    <row r="649" spans="2:19" x14ac:dyDescent="0.3">
      <c r="B649" s="399">
        <v>38708</v>
      </c>
      <c r="C649" s="400" t="s">
        <v>2721</v>
      </c>
      <c r="D649" s="400" t="s">
        <v>2381</v>
      </c>
      <c r="E649" s="400" t="s">
        <v>2556</v>
      </c>
      <c r="F649" s="401" t="s">
        <v>900</v>
      </c>
      <c r="G649" s="402" t="s">
        <v>2578</v>
      </c>
      <c r="H649" s="400"/>
      <c r="I649" s="400"/>
      <c r="J649" s="400" t="s">
        <v>3324</v>
      </c>
      <c r="K649" s="400"/>
      <c r="L649" s="403" t="s">
        <v>105</v>
      </c>
      <c r="M649" s="403" t="s">
        <v>107</v>
      </c>
      <c r="N649" s="400"/>
      <c r="O649" s="403" t="s">
        <v>2400</v>
      </c>
      <c r="P649" s="404">
        <v>0.35899999999999999</v>
      </c>
      <c r="Q649" s="404">
        <v>0</v>
      </c>
      <c r="R649" s="404">
        <v>0.35899999999999999</v>
      </c>
      <c r="S649" s="405">
        <v>0</v>
      </c>
    </row>
    <row r="650" spans="2:19" ht="24.6" x14ac:dyDescent="0.3">
      <c r="B650" s="399">
        <v>38709</v>
      </c>
      <c r="C650" s="400" t="s">
        <v>2722</v>
      </c>
      <c r="D650" s="400" t="s">
        <v>2381</v>
      </c>
      <c r="E650" s="400" t="s">
        <v>2556</v>
      </c>
      <c r="F650" s="401" t="s">
        <v>900</v>
      </c>
      <c r="G650" s="402" t="s">
        <v>2578</v>
      </c>
      <c r="H650" s="400"/>
      <c r="I650" s="400"/>
      <c r="J650" s="400" t="s">
        <v>3323</v>
      </c>
      <c r="K650" s="400"/>
      <c r="L650" s="403" t="s">
        <v>105</v>
      </c>
      <c r="M650" s="403" t="s">
        <v>195</v>
      </c>
      <c r="N650" s="400"/>
      <c r="O650" s="403" t="s">
        <v>2400</v>
      </c>
      <c r="P650" s="404">
        <v>0.18</v>
      </c>
      <c r="Q650" s="404">
        <v>0</v>
      </c>
      <c r="R650" s="404">
        <v>0.18</v>
      </c>
      <c r="S650" s="405">
        <v>0</v>
      </c>
    </row>
    <row r="651" spans="2:19" x14ac:dyDescent="0.3">
      <c r="B651" s="399">
        <v>38738</v>
      </c>
      <c r="C651" s="400" t="s">
        <v>2723</v>
      </c>
      <c r="D651" s="400" t="s">
        <v>2381</v>
      </c>
      <c r="E651" s="400" t="s">
        <v>2556</v>
      </c>
      <c r="F651" s="401" t="s">
        <v>591</v>
      </c>
      <c r="G651" s="402" t="s">
        <v>2573</v>
      </c>
      <c r="H651" s="400"/>
      <c r="I651" s="400"/>
      <c r="J651" s="400" t="s">
        <v>2494</v>
      </c>
      <c r="K651" s="400"/>
      <c r="L651" s="403" t="s">
        <v>117</v>
      </c>
      <c r="M651" s="403" t="s">
        <v>117</v>
      </c>
      <c r="N651" s="400"/>
      <c r="O651" s="403" t="s">
        <v>2400</v>
      </c>
      <c r="P651" s="404">
        <v>3.6</v>
      </c>
      <c r="Q651" s="404">
        <v>7.2</v>
      </c>
      <c r="R651" s="404">
        <v>3.6</v>
      </c>
      <c r="S651" s="405">
        <v>7.2</v>
      </c>
    </row>
    <row r="652" spans="2:19" x14ac:dyDescent="0.3">
      <c r="B652" s="399">
        <v>38757</v>
      </c>
      <c r="C652" s="400" t="s">
        <v>1126</v>
      </c>
      <c r="D652" s="400" t="s">
        <v>2381</v>
      </c>
      <c r="E652" s="400" t="s">
        <v>2558</v>
      </c>
      <c r="F652" s="401" t="s">
        <v>1055</v>
      </c>
      <c r="G652" s="402" t="s">
        <v>2559</v>
      </c>
      <c r="H652" s="400"/>
      <c r="I652" s="400"/>
      <c r="J652" s="400" t="s">
        <v>3324</v>
      </c>
      <c r="K652" s="400"/>
      <c r="L652" s="403" t="s">
        <v>101</v>
      </c>
      <c r="M652" s="403" t="s">
        <v>101</v>
      </c>
      <c r="N652" s="400"/>
      <c r="O652" s="403" t="s">
        <v>2400</v>
      </c>
      <c r="P652" s="404">
        <v>2.1</v>
      </c>
      <c r="Q652" s="404">
        <v>2.1</v>
      </c>
      <c r="R652" s="404">
        <v>2.1</v>
      </c>
      <c r="S652" s="405">
        <v>2.1</v>
      </c>
    </row>
    <row r="653" spans="2:19" x14ac:dyDescent="0.3">
      <c r="B653" s="399">
        <v>38758</v>
      </c>
      <c r="C653" s="400" t="s">
        <v>2516</v>
      </c>
      <c r="D653" s="400" t="s">
        <v>2398</v>
      </c>
      <c r="E653" s="400"/>
      <c r="F653" s="401"/>
      <c r="G653" s="402" t="s">
        <v>3325</v>
      </c>
      <c r="H653" s="400" t="s">
        <v>2411</v>
      </c>
      <c r="I653" s="400" t="s">
        <v>2412</v>
      </c>
      <c r="J653" s="400" t="s">
        <v>3324</v>
      </c>
      <c r="K653" s="400"/>
      <c r="L653" s="403" t="s">
        <v>101</v>
      </c>
      <c r="M653" s="403" t="s">
        <v>101</v>
      </c>
      <c r="N653" s="400" t="s">
        <v>2472</v>
      </c>
      <c r="O653" s="403" t="s">
        <v>2400</v>
      </c>
      <c r="P653" s="404">
        <v>1.944</v>
      </c>
      <c r="Q653" s="404">
        <v>1.944</v>
      </c>
      <c r="R653" s="404">
        <v>1.944</v>
      </c>
      <c r="S653" s="405">
        <v>1.944</v>
      </c>
    </row>
    <row r="654" spans="2:19" ht="24.6" x14ac:dyDescent="0.3">
      <c r="B654" s="399">
        <v>38760</v>
      </c>
      <c r="C654" s="400" t="s">
        <v>2724</v>
      </c>
      <c r="D654" s="400" t="s">
        <v>2381</v>
      </c>
      <c r="E654" s="400" t="s">
        <v>2558</v>
      </c>
      <c r="F654" s="401" t="s">
        <v>80</v>
      </c>
      <c r="G654" s="402" t="s">
        <v>2562</v>
      </c>
      <c r="H654" s="400"/>
      <c r="I654" s="400"/>
      <c r="J654" s="400" t="s">
        <v>3324</v>
      </c>
      <c r="K654" s="400"/>
      <c r="L654" s="403" t="s">
        <v>101</v>
      </c>
      <c r="M654" s="403" t="s">
        <v>101</v>
      </c>
      <c r="N654" s="400"/>
      <c r="O654" s="403" t="s">
        <v>2400</v>
      </c>
      <c r="P654" s="404">
        <v>2</v>
      </c>
      <c r="Q654" s="404">
        <v>2</v>
      </c>
      <c r="R654" s="404">
        <v>2</v>
      </c>
      <c r="S654" s="405">
        <v>2</v>
      </c>
    </row>
    <row r="655" spans="2:19" x14ac:dyDescent="0.3">
      <c r="B655" s="399">
        <v>38787</v>
      </c>
      <c r="C655" s="400" t="s">
        <v>2517</v>
      </c>
      <c r="D655" s="400" t="s">
        <v>2398</v>
      </c>
      <c r="E655" s="400"/>
      <c r="F655" s="401"/>
      <c r="G655" s="402" t="s">
        <v>3325</v>
      </c>
      <c r="H655" s="400" t="s">
        <v>3326</v>
      </c>
      <c r="I655" s="400" t="s">
        <v>2399</v>
      </c>
      <c r="J655" s="400" t="s">
        <v>3324</v>
      </c>
      <c r="K655" s="400"/>
      <c r="L655" s="403" t="s">
        <v>101</v>
      </c>
      <c r="M655" s="403" t="s">
        <v>101</v>
      </c>
      <c r="N655" s="400"/>
      <c r="O655" s="403" t="s">
        <v>2400</v>
      </c>
      <c r="P655" s="404">
        <v>33.058999999999997</v>
      </c>
      <c r="Q655" s="404">
        <v>10.249000000000001</v>
      </c>
      <c r="R655" s="404">
        <v>33.058999999999997</v>
      </c>
      <c r="S655" s="405">
        <v>10.249000000000001</v>
      </c>
    </row>
    <row r="656" spans="2:19" x14ac:dyDescent="0.3">
      <c r="B656" s="399">
        <v>38795</v>
      </c>
      <c r="C656" s="400" t="s">
        <v>2725</v>
      </c>
      <c r="D656" s="400" t="s">
        <v>2381</v>
      </c>
      <c r="E656" s="400" t="s">
        <v>2556</v>
      </c>
      <c r="F656" s="401" t="s">
        <v>900</v>
      </c>
      <c r="G656" s="402" t="s">
        <v>2578</v>
      </c>
      <c r="H656" s="400"/>
      <c r="I656" s="400"/>
      <c r="J656" s="400" t="s">
        <v>3324</v>
      </c>
      <c r="K656" s="400"/>
      <c r="L656" s="403" t="s">
        <v>105</v>
      </c>
      <c r="M656" s="403" t="s">
        <v>107</v>
      </c>
      <c r="N656" s="400"/>
      <c r="O656" s="403" t="s">
        <v>2400</v>
      </c>
      <c r="P656" s="404">
        <v>0.621</v>
      </c>
      <c r="Q656" s="404">
        <v>0</v>
      </c>
      <c r="R656" s="404">
        <v>0.621</v>
      </c>
      <c r="S656" s="405">
        <v>0</v>
      </c>
    </row>
    <row r="657" spans="2:19" x14ac:dyDescent="0.3">
      <c r="B657" s="399">
        <v>38800</v>
      </c>
      <c r="C657" s="400" t="s">
        <v>2518</v>
      </c>
      <c r="D657" s="400" t="s">
        <v>2398</v>
      </c>
      <c r="E657" s="400"/>
      <c r="F657" s="401"/>
      <c r="G657" s="402" t="s">
        <v>3325</v>
      </c>
      <c r="H657" s="400" t="s">
        <v>2411</v>
      </c>
      <c r="I657" s="400" t="s">
        <v>2412</v>
      </c>
      <c r="J657" s="400" t="s">
        <v>3324</v>
      </c>
      <c r="K657" s="400"/>
      <c r="L657" s="403" t="s">
        <v>105</v>
      </c>
      <c r="M657" s="403" t="s">
        <v>107</v>
      </c>
      <c r="N657" s="400" t="s">
        <v>2491</v>
      </c>
      <c r="O657" s="403" t="s">
        <v>2400</v>
      </c>
      <c r="P657" s="404">
        <v>14</v>
      </c>
      <c r="Q657" s="404">
        <v>14</v>
      </c>
      <c r="R657" s="404">
        <v>14</v>
      </c>
      <c r="S657" s="405">
        <v>14</v>
      </c>
    </row>
    <row r="658" spans="2:19" x14ac:dyDescent="0.3">
      <c r="B658" s="399">
        <v>38803</v>
      </c>
      <c r="C658" s="400" t="s">
        <v>2519</v>
      </c>
      <c r="D658" s="400" t="s">
        <v>2398</v>
      </c>
      <c r="E658" s="400"/>
      <c r="F658" s="401"/>
      <c r="G658" s="402" t="s">
        <v>3325</v>
      </c>
      <c r="H658" s="400" t="s">
        <v>2411</v>
      </c>
      <c r="I658" s="400" t="s">
        <v>2412</v>
      </c>
      <c r="J658" s="400" t="s">
        <v>3324</v>
      </c>
      <c r="K658" s="400"/>
      <c r="L658" s="403" t="s">
        <v>105</v>
      </c>
      <c r="M658" s="403" t="s">
        <v>107</v>
      </c>
      <c r="N658" s="400" t="s">
        <v>2471</v>
      </c>
      <c r="O658" s="403" t="s">
        <v>2400</v>
      </c>
      <c r="P658" s="404">
        <v>7.8049999999999997</v>
      </c>
      <c r="Q658" s="404">
        <v>7.8049999999999997</v>
      </c>
      <c r="R658" s="404">
        <v>7.8049999999999997</v>
      </c>
      <c r="S658" s="405">
        <v>7.8049999999999997</v>
      </c>
    </row>
    <row r="659" spans="2:19" ht="24.6" x14ac:dyDescent="0.3">
      <c r="B659" s="399">
        <v>38813</v>
      </c>
      <c r="C659" s="400" t="s">
        <v>2520</v>
      </c>
      <c r="D659" s="400" t="s">
        <v>2398</v>
      </c>
      <c r="E659" s="400"/>
      <c r="F659" s="401"/>
      <c r="G659" s="402" t="s">
        <v>3325</v>
      </c>
      <c r="H659" s="400" t="s">
        <v>2411</v>
      </c>
      <c r="I659" s="400" t="s">
        <v>2412</v>
      </c>
      <c r="J659" s="400" t="s">
        <v>3322</v>
      </c>
      <c r="K659" s="400"/>
      <c r="L659" s="403" t="s">
        <v>83</v>
      </c>
      <c r="M659" s="403" t="s">
        <v>83</v>
      </c>
      <c r="N659" s="400" t="s">
        <v>2477</v>
      </c>
      <c r="O659" s="403" t="s">
        <v>2400</v>
      </c>
      <c r="P659" s="404">
        <v>14.394</v>
      </c>
      <c r="Q659" s="404">
        <v>14.394</v>
      </c>
      <c r="R659" s="404">
        <v>14.394</v>
      </c>
      <c r="S659" s="405">
        <v>14.394</v>
      </c>
    </row>
    <row r="660" spans="2:19" x14ac:dyDescent="0.3">
      <c r="B660" s="399">
        <v>38815</v>
      </c>
      <c r="C660" s="400" t="s">
        <v>2726</v>
      </c>
      <c r="D660" s="400" t="s">
        <v>2381</v>
      </c>
      <c r="E660" s="400" t="s">
        <v>2556</v>
      </c>
      <c r="F660" s="401" t="s">
        <v>900</v>
      </c>
      <c r="G660" s="402" t="s">
        <v>2578</v>
      </c>
      <c r="H660" s="400"/>
      <c r="I660" s="400"/>
      <c r="J660" s="400" t="s">
        <v>3324</v>
      </c>
      <c r="K660" s="400"/>
      <c r="L660" s="403" t="s">
        <v>105</v>
      </c>
      <c r="M660" s="403" t="s">
        <v>107</v>
      </c>
      <c r="N660" s="400"/>
      <c r="O660" s="403" t="s">
        <v>2400</v>
      </c>
      <c r="P660" s="404">
        <v>0.88400000000000001</v>
      </c>
      <c r="Q660" s="404">
        <v>0</v>
      </c>
      <c r="R660" s="404">
        <v>0.88400000000000001</v>
      </c>
      <c r="S660" s="405">
        <v>0</v>
      </c>
    </row>
    <row r="661" spans="2:19" ht="24.6" x14ac:dyDescent="0.3">
      <c r="B661" s="399">
        <v>38823</v>
      </c>
      <c r="C661" s="400" t="s">
        <v>2727</v>
      </c>
      <c r="D661" s="400" t="s">
        <v>2381</v>
      </c>
      <c r="E661" s="400" t="s">
        <v>2556</v>
      </c>
      <c r="F661" s="401" t="s">
        <v>900</v>
      </c>
      <c r="G661" s="402" t="s">
        <v>2578</v>
      </c>
      <c r="H661" s="400"/>
      <c r="I661" s="400"/>
      <c r="J661" s="400" t="s">
        <v>3322</v>
      </c>
      <c r="K661" s="400"/>
      <c r="L661" s="403" t="s">
        <v>123</v>
      </c>
      <c r="M661" s="403" t="s">
        <v>123</v>
      </c>
      <c r="N661" s="400"/>
      <c r="O661" s="403" t="s">
        <v>2400</v>
      </c>
      <c r="P661" s="404">
        <v>6.85</v>
      </c>
      <c r="Q661" s="404">
        <v>0</v>
      </c>
      <c r="R661" s="404">
        <v>6.85</v>
      </c>
      <c r="S661" s="405">
        <v>0</v>
      </c>
    </row>
    <row r="662" spans="2:19" x14ac:dyDescent="0.3">
      <c r="B662" s="399">
        <v>38831</v>
      </c>
      <c r="C662" s="400" t="s">
        <v>2731</v>
      </c>
      <c r="D662" s="400" t="s">
        <v>2381</v>
      </c>
      <c r="E662" s="400" t="s">
        <v>2556</v>
      </c>
      <c r="F662" s="401" t="s">
        <v>900</v>
      </c>
      <c r="G662" s="402" t="s">
        <v>2578</v>
      </c>
      <c r="H662" s="400"/>
      <c r="I662" s="400"/>
      <c r="J662" s="400" t="s">
        <v>3324</v>
      </c>
      <c r="K662" s="400"/>
      <c r="L662" s="403" t="s">
        <v>105</v>
      </c>
      <c r="M662" s="403" t="s">
        <v>107</v>
      </c>
      <c r="N662" s="400"/>
      <c r="O662" s="403" t="s">
        <v>2400</v>
      </c>
      <c r="P662" s="404">
        <v>1.28</v>
      </c>
      <c r="Q662" s="404">
        <v>0</v>
      </c>
      <c r="R662" s="404">
        <v>1.28</v>
      </c>
      <c r="S662" s="405">
        <v>0</v>
      </c>
    </row>
    <row r="663" spans="2:19" ht="24.6" x14ac:dyDescent="0.3">
      <c r="B663" s="399">
        <v>38833</v>
      </c>
      <c r="C663" s="400" t="s">
        <v>2732</v>
      </c>
      <c r="D663" s="400" t="s">
        <v>2381</v>
      </c>
      <c r="E663" s="400" t="s">
        <v>2556</v>
      </c>
      <c r="F663" s="401" t="s">
        <v>900</v>
      </c>
      <c r="G663" s="402" t="s">
        <v>2578</v>
      </c>
      <c r="H663" s="400"/>
      <c r="I663" s="400"/>
      <c r="J663" s="400" t="s">
        <v>3323</v>
      </c>
      <c r="K663" s="400"/>
      <c r="L663" s="403" t="s">
        <v>92</v>
      </c>
      <c r="M663" s="403" t="s">
        <v>92</v>
      </c>
      <c r="N663" s="400"/>
      <c r="O663" s="403" t="s">
        <v>2400</v>
      </c>
      <c r="P663" s="404">
        <v>0.10100000000000001</v>
      </c>
      <c r="Q663" s="404">
        <v>0</v>
      </c>
      <c r="R663" s="404">
        <v>0.10100000000000001</v>
      </c>
      <c r="S663" s="405">
        <v>0</v>
      </c>
    </row>
    <row r="664" spans="2:19" ht="24.6" x14ac:dyDescent="0.3">
      <c r="B664" s="399">
        <v>38834</v>
      </c>
      <c r="C664" s="400" t="s">
        <v>2733</v>
      </c>
      <c r="D664" s="400" t="s">
        <v>2381</v>
      </c>
      <c r="E664" s="400" t="s">
        <v>2556</v>
      </c>
      <c r="F664" s="401" t="s">
        <v>900</v>
      </c>
      <c r="G664" s="402" t="s">
        <v>2578</v>
      </c>
      <c r="H664" s="400"/>
      <c r="I664" s="400"/>
      <c r="J664" s="400" t="s">
        <v>3323</v>
      </c>
      <c r="K664" s="400"/>
      <c r="L664" s="403" t="s">
        <v>92</v>
      </c>
      <c r="M664" s="403" t="s">
        <v>92</v>
      </c>
      <c r="N664" s="400"/>
      <c r="O664" s="403" t="s">
        <v>2400</v>
      </c>
      <c r="P664" s="404">
        <v>0.82799999999999996</v>
      </c>
      <c r="Q664" s="404">
        <v>0</v>
      </c>
      <c r="R664" s="404">
        <v>0.82799999999999996</v>
      </c>
      <c r="S664" s="405">
        <v>0</v>
      </c>
    </row>
    <row r="665" spans="2:19" x14ac:dyDescent="0.3">
      <c r="B665" s="399">
        <v>38835</v>
      </c>
      <c r="C665" s="400" t="s">
        <v>2734</v>
      </c>
      <c r="D665" s="400" t="s">
        <v>2381</v>
      </c>
      <c r="E665" s="400" t="s">
        <v>2556</v>
      </c>
      <c r="F665" s="401" t="s">
        <v>900</v>
      </c>
      <c r="G665" s="402" t="s">
        <v>2578</v>
      </c>
      <c r="H665" s="400"/>
      <c r="I665" s="400"/>
      <c r="J665" s="400" t="s">
        <v>3324</v>
      </c>
      <c r="K665" s="400"/>
      <c r="L665" s="403" t="s">
        <v>105</v>
      </c>
      <c r="M665" s="403" t="s">
        <v>107</v>
      </c>
      <c r="N665" s="400"/>
      <c r="O665" s="403" t="s">
        <v>2400</v>
      </c>
      <c r="P665" s="404">
        <v>0.375</v>
      </c>
      <c r="Q665" s="404">
        <v>0</v>
      </c>
      <c r="R665" s="404">
        <v>0.375</v>
      </c>
      <c r="S665" s="405">
        <v>0</v>
      </c>
    </row>
    <row r="666" spans="2:19" x14ac:dyDescent="0.3">
      <c r="B666" s="399">
        <v>38836</v>
      </c>
      <c r="C666" s="400" t="s">
        <v>2735</v>
      </c>
      <c r="D666" s="400" t="s">
        <v>2381</v>
      </c>
      <c r="E666" s="400" t="s">
        <v>2556</v>
      </c>
      <c r="F666" s="401" t="s">
        <v>900</v>
      </c>
      <c r="G666" s="402" t="s">
        <v>2578</v>
      </c>
      <c r="H666" s="400"/>
      <c r="I666" s="400"/>
      <c r="J666" s="400" t="s">
        <v>3324</v>
      </c>
      <c r="K666" s="400"/>
      <c r="L666" s="403" t="s">
        <v>105</v>
      </c>
      <c r="M666" s="403" t="s">
        <v>107</v>
      </c>
      <c r="N666" s="400"/>
      <c r="O666" s="403" t="s">
        <v>2400</v>
      </c>
      <c r="P666" s="404">
        <v>0.19700000000000001</v>
      </c>
      <c r="Q666" s="404">
        <v>0</v>
      </c>
      <c r="R666" s="404">
        <v>0.19700000000000001</v>
      </c>
      <c r="S666" s="405">
        <v>0</v>
      </c>
    </row>
    <row r="667" spans="2:19" x14ac:dyDescent="0.3">
      <c r="B667" s="399">
        <v>38840</v>
      </c>
      <c r="C667" s="400" t="s">
        <v>2521</v>
      </c>
      <c r="D667" s="400" t="s">
        <v>2398</v>
      </c>
      <c r="E667" s="400"/>
      <c r="F667" s="401"/>
      <c r="G667" s="402" t="s">
        <v>3325</v>
      </c>
      <c r="H667" s="400" t="s">
        <v>3326</v>
      </c>
      <c r="I667" s="400" t="s">
        <v>2399</v>
      </c>
      <c r="J667" s="400" t="s">
        <v>3324</v>
      </c>
      <c r="K667" s="400"/>
      <c r="L667" s="403" t="s">
        <v>101</v>
      </c>
      <c r="M667" s="403" t="s">
        <v>101</v>
      </c>
      <c r="N667" s="400"/>
      <c r="O667" s="403" t="s">
        <v>2400</v>
      </c>
      <c r="P667" s="404">
        <v>2.4209999999999998</v>
      </c>
      <c r="Q667" s="404">
        <v>2.3780000000000001</v>
      </c>
      <c r="R667" s="404">
        <v>2.3780000000000001</v>
      </c>
      <c r="S667" s="405">
        <v>2.3780000000000001</v>
      </c>
    </row>
    <row r="668" spans="2:19" ht="24.6" x14ac:dyDescent="0.3">
      <c r="B668" s="399">
        <v>38841</v>
      </c>
      <c r="C668" s="400" t="s">
        <v>2737</v>
      </c>
      <c r="D668" s="400" t="s">
        <v>2381</v>
      </c>
      <c r="E668" s="400" t="s">
        <v>2556</v>
      </c>
      <c r="F668" s="401" t="s">
        <v>900</v>
      </c>
      <c r="G668" s="402" t="s">
        <v>2578</v>
      </c>
      <c r="H668" s="400"/>
      <c r="I668" s="400"/>
      <c r="J668" s="400" t="s">
        <v>3323</v>
      </c>
      <c r="K668" s="400"/>
      <c r="L668" s="403" t="s">
        <v>105</v>
      </c>
      <c r="M668" s="403" t="s">
        <v>195</v>
      </c>
      <c r="N668" s="400"/>
      <c r="O668" s="403" t="s">
        <v>2400</v>
      </c>
      <c r="P668" s="404">
        <v>1.5</v>
      </c>
      <c r="Q668" s="404">
        <v>0</v>
      </c>
      <c r="R668" s="404">
        <v>1.5</v>
      </c>
      <c r="S668" s="405">
        <v>0</v>
      </c>
    </row>
    <row r="669" spans="2:19" ht="24.6" x14ac:dyDescent="0.3">
      <c r="B669" s="399">
        <v>38842</v>
      </c>
      <c r="C669" s="400" t="s">
        <v>2738</v>
      </c>
      <c r="D669" s="400" t="s">
        <v>2381</v>
      </c>
      <c r="E669" s="400" t="s">
        <v>2556</v>
      </c>
      <c r="F669" s="401" t="s">
        <v>900</v>
      </c>
      <c r="G669" s="402" t="s">
        <v>2578</v>
      </c>
      <c r="H669" s="400"/>
      <c r="I669" s="400"/>
      <c r="J669" s="400" t="s">
        <v>3323</v>
      </c>
      <c r="K669" s="400"/>
      <c r="L669" s="403" t="s">
        <v>92</v>
      </c>
      <c r="M669" s="403" t="s">
        <v>92</v>
      </c>
      <c r="N669" s="400"/>
      <c r="O669" s="403" t="s">
        <v>2400</v>
      </c>
      <c r="P669" s="404">
        <v>1.3480000000000001</v>
      </c>
      <c r="Q669" s="404">
        <v>0</v>
      </c>
      <c r="R669" s="404">
        <v>1.3480000000000001</v>
      </c>
      <c r="S669" s="405">
        <v>0</v>
      </c>
    </row>
    <row r="670" spans="2:19" ht="24.6" x14ac:dyDescent="0.3">
      <c r="B670" s="399">
        <v>38843</v>
      </c>
      <c r="C670" s="400" t="s">
        <v>2739</v>
      </c>
      <c r="D670" s="400" t="s">
        <v>2381</v>
      </c>
      <c r="E670" s="400" t="s">
        <v>2556</v>
      </c>
      <c r="F670" s="401" t="s">
        <v>900</v>
      </c>
      <c r="G670" s="402" t="s">
        <v>2578</v>
      </c>
      <c r="H670" s="400"/>
      <c r="I670" s="400"/>
      <c r="J670" s="400" t="s">
        <v>3323</v>
      </c>
      <c r="K670" s="400"/>
      <c r="L670" s="403" t="s">
        <v>92</v>
      </c>
      <c r="M670" s="403" t="s">
        <v>92</v>
      </c>
      <c r="N670" s="400"/>
      <c r="O670" s="403" t="s">
        <v>2400</v>
      </c>
      <c r="P670" s="404">
        <v>0.83799999999999997</v>
      </c>
      <c r="Q670" s="404">
        <v>0</v>
      </c>
      <c r="R670" s="404">
        <v>0.83799999999999997</v>
      </c>
      <c r="S670" s="405">
        <v>0</v>
      </c>
    </row>
    <row r="671" spans="2:19" ht="24.6" x14ac:dyDescent="0.3">
      <c r="B671" s="399">
        <v>38853</v>
      </c>
      <c r="C671" s="400" t="s">
        <v>2742</v>
      </c>
      <c r="D671" s="400" t="s">
        <v>2381</v>
      </c>
      <c r="E671" s="400" t="s">
        <v>2556</v>
      </c>
      <c r="F671" s="401" t="s">
        <v>900</v>
      </c>
      <c r="G671" s="402" t="s">
        <v>2578</v>
      </c>
      <c r="H671" s="400"/>
      <c r="I671" s="400"/>
      <c r="J671" s="400" t="s">
        <v>3323</v>
      </c>
      <c r="K671" s="400"/>
      <c r="L671" s="403" t="s">
        <v>92</v>
      </c>
      <c r="M671" s="403" t="s">
        <v>92</v>
      </c>
      <c r="N671" s="400"/>
      <c r="O671" s="403" t="s">
        <v>2400</v>
      </c>
      <c r="P671" s="404">
        <v>0.20100000000000001</v>
      </c>
      <c r="Q671" s="404">
        <v>0</v>
      </c>
      <c r="R671" s="404">
        <v>0.20100000000000001</v>
      </c>
      <c r="S671" s="405">
        <v>0</v>
      </c>
    </row>
    <row r="672" spans="2:19" ht="24.6" x14ac:dyDescent="0.3">
      <c r="B672" s="399">
        <v>38855</v>
      </c>
      <c r="C672" s="400" t="s">
        <v>2893</v>
      </c>
      <c r="D672" s="400" t="s">
        <v>2381</v>
      </c>
      <c r="E672" s="400" t="s">
        <v>2556</v>
      </c>
      <c r="F672" s="401" t="s">
        <v>900</v>
      </c>
      <c r="G672" s="402" t="s">
        <v>2578</v>
      </c>
      <c r="H672" s="400"/>
      <c r="I672" s="400"/>
      <c r="J672" s="400" t="s">
        <v>3323</v>
      </c>
      <c r="K672" s="400"/>
      <c r="L672" s="403" t="s">
        <v>92</v>
      </c>
      <c r="M672" s="403" t="s">
        <v>92</v>
      </c>
      <c r="N672" s="400"/>
      <c r="O672" s="403" t="s">
        <v>2400</v>
      </c>
      <c r="P672" s="404">
        <v>0.13200000000000001</v>
      </c>
      <c r="Q672" s="404">
        <v>0</v>
      </c>
      <c r="R672" s="404">
        <v>0.13200000000000001</v>
      </c>
      <c r="S672" s="405">
        <v>0</v>
      </c>
    </row>
    <row r="673" spans="2:19" ht="24.6" x14ac:dyDescent="0.3">
      <c r="B673" s="399">
        <v>38858</v>
      </c>
      <c r="C673" s="400" t="s">
        <v>2743</v>
      </c>
      <c r="D673" s="400" t="s">
        <v>2381</v>
      </c>
      <c r="E673" s="400" t="s">
        <v>2556</v>
      </c>
      <c r="F673" s="401" t="s">
        <v>900</v>
      </c>
      <c r="G673" s="402" t="s">
        <v>2578</v>
      </c>
      <c r="H673" s="400"/>
      <c r="I673" s="400"/>
      <c r="J673" s="400" t="s">
        <v>3323</v>
      </c>
      <c r="K673" s="400"/>
      <c r="L673" s="403" t="s">
        <v>92</v>
      </c>
      <c r="M673" s="403" t="s">
        <v>92</v>
      </c>
      <c r="N673" s="400"/>
      <c r="O673" s="403" t="s">
        <v>2400</v>
      </c>
      <c r="P673" s="404">
        <v>0.52400000000000002</v>
      </c>
      <c r="Q673" s="404">
        <v>0</v>
      </c>
      <c r="R673" s="404">
        <v>0.52400000000000002</v>
      </c>
      <c r="S673" s="405">
        <v>0</v>
      </c>
    </row>
    <row r="674" spans="2:19" ht="24.6" x14ac:dyDescent="0.3">
      <c r="B674" s="399">
        <v>38860</v>
      </c>
      <c r="C674" s="400" t="s">
        <v>2744</v>
      </c>
      <c r="D674" s="400" t="s">
        <v>2381</v>
      </c>
      <c r="E674" s="400" t="s">
        <v>2556</v>
      </c>
      <c r="F674" s="401" t="s">
        <v>900</v>
      </c>
      <c r="G674" s="402" t="s">
        <v>2578</v>
      </c>
      <c r="H674" s="400"/>
      <c r="I674" s="400"/>
      <c r="J674" s="400" t="s">
        <v>3323</v>
      </c>
      <c r="K674" s="400"/>
      <c r="L674" s="403" t="s">
        <v>92</v>
      </c>
      <c r="M674" s="403" t="s">
        <v>92</v>
      </c>
      <c r="N674" s="400"/>
      <c r="O674" s="403" t="s">
        <v>2400</v>
      </c>
      <c r="P674" s="404">
        <v>0.187</v>
      </c>
      <c r="Q674" s="404">
        <v>0</v>
      </c>
      <c r="R674" s="404">
        <v>0.187</v>
      </c>
      <c r="S674" s="405">
        <v>0</v>
      </c>
    </row>
    <row r="675" spans="2:19" ht="24.6" x14ac:dyDescent="0.3">
      <c r="B675" s="399">
        <v>38861</v>
      </c>
      <c r="C675" s="400" t="s">
        <v>2745</v>
      </c>
      <c r="D675" s="400" t="s">
        <v>2381</v>
      </c>
      <c r="E675" s="400" t="s">
        <v>2556</v>
      </c>
      <c r="F675" s="401" t="s">
        <v>900</v>
      </c>
      <c r="G675" s="402" t="s">
        <v>2578</v>
      </c>
      <c r="H675" s="400"/>
      <c r="I675" s="400"/>
      <c r="J675" s="400" t="s">
        <v>3323</v>
      </c>
      <c r="K675" s="400"/>
      <c r="L675" s="403" t="s">
        <v>92</v>
      </c>
      <c r="M675" s="403" t="s">
        <v>92</v>
      </c>
      <c r="N675" s="400"/>
      <c r="O675" s="403" t="s">
        <v>2400</v>
      </c>
      <c r="P675" s="404">
        <v>0.11799999999999999</v>
      </c>
      <c r="Q675" s="404">
        <v>0</v>
      </c>
      <c r="R675" s="404">
        <v>0.11799999999999999</v>
      </c>
      <c r="S675" s="405">
        <v>0</v>
      </c>
    </row>
    <row r="676" spans="2:19" ht="24.6" x14ac:dyDescent="0.3">
      <c r="B676" s="399">
        <v>38862</v>
      </c>
      <c r="C676" s="400" t="s">
        <v>2746</v>
      </c>
      <c r="D676" s="400" t="s">
        <v>2381</v>
      </c>
      <c r="E676" s="400" t="s">
        <v>2556</v>
      </c>
      <c r="F676" s="401" t="s">
        <v>900</v>
      </c>
      <c r="G676" s="400" t="s">
        <v>2578</v>
      </c>
      <c r="H676" s="400"/>
      <c r="I676" s="400"/>
      <c r="J676" s="400" t="s">
        <v>3323</v>
      </c>
      <c r="K676" s="400"/>
      <c r="L676" s="403" t="s">
        <v>92</v>
      </c>
      <c r="M676" s="403" t="s">
        <v>92</v>
      </c>
      <c r="N676" s="400"/>
      <c r="O676" s="403" t="s">
        <v>2400</v>
      </c>
      <c r="P676" s="404">
        <v>0.19</v>
      </c>
      <c r="Q676" s="404">
        <v>0</v>
      </c>
      <c r="R676" s="404">
        <v>0.19</v>
      </c>
      <c r="S676" s="405">
        <v>0</v>
      </c>
    </row>
    <row r="677" spans="2:19" ht="24.6" x14ac:dyDescent="0.3">
      <c r="B677" s="399">
        <v>38863</v>
      </c>
      <c r="C677" s="400" t="s">
        <v>2747</v>
      </c>
      <c r="D677" s="400" t="s">
        <v>2381</v>
      </c>
      <c r="E677" s="400" t="s">
        <v>2556</v>
      </c>
      <c r="F677" s="401" t="s">
        <v>900</v>
      </c>
      <c r="G677" s="402" t="s">
        <v>2578</v>
      </c>
      <c r="H677" s="400"/>
      <c r="I677" s="400"/>
      <c r="J677" s="400" t="s">
        <v>3323</v>
      </c>
      <c r="K677" s="400"/>
      <c r="L677" s="403" t="s">
        <v>105</v>
      </c>
      <c r="M677" s="403" t="s">
        <v>2408</v>
      </c>
      <c r="N677" s="400"/>
      <c r="O677" s="403" t="s">
        <v>2400</v>
      </c>
      <c r="P677" s="404">
        <v>0.71</v>
      </c>
      <c r="Q677" s="404">
        <v>0</v>
      </c>
      <c r="R677" s="404">
        <v>0.71</v>
      </c>
      <c r="S677" s="405">
        <v>0</v>
      </c>
    </row>
    <row r="678" spans="2:19" ht="24.6" x14ac:dyDescent="0.3">
      <c r="B678" s="399">
        <v>38864</v>
      </c>
      <c r="C678" s="400" t="s">
        <v>2748</v>
      </c>
      <c r="D678" s="400" t="s">
        <v>2381</v>
      </c>
      <c r="E678" s="400" t="s">
        <v>2556</v>
      </c>
      <c r="F678" s="401" t="s">
        <v>900</v>
      </c>
      <c r="G678" s="402" t="s">
        <v>2578</v>
      </c>
      <c r="H678" s="400"/>
      <c r="I678" s="400"/>
      <c r="J678" s="400" t="s">
        <v>3323</v>
      </c>
      <c r="K678" s="400"/>
      <c r="L678" s="403" t="s">
        <v>92</v>
      </c>
      <c r="M678" s="403" t="s">
        <v>92</v>
      </c>
      <c r="N678" s="400"/>
      <c r="O678" s="403" t="s">
        <v>2400</v>
      </c>
      <c r="P678" s="404">
        <v>0.11700000000000001</v>
      </c>
      <c r="Q678" s="404">
        <v>0</v>
      </c>
      <c r="R678" s="404">
        <v>0.11700000000000001</v>
      </c>
      <c r="S678" s="405">
        <v>0</v>
      </c>
    </row>
    <row r="679" spans="2:19" ht="24.6" x14ac:dyDescent="0.3">
      <c r="B679" s="399">
        <v>38865</v>
      </c>
      <c r="C679" s="400" t="s">
        <v>2749</v>
      </c>
      <c r="D679" s="400" t="s">
        <v>2381</v>
      </c>
      <c r="E679" s="400" t="s">
        <v>2556</v>
      </c>
      <c r="F679" s="401" t="s">
        <v>900</v>
      </c>
      <c r="G679" s="402" t="s">
        <v>2578</v>
      </c>
      <c r="H679" s="400"/>
      <c r="I679" s="400"/>
      <c r="J679" s="400" t="s">
        <v>3323</v>
      </c>
      <c r="K679" s="400"/>
      <c r="L679" s="403" t="s">
        <v>92</v>
      </c>
      <c r="M679" s="403" t="s">
        <v>92</v>
      </c>
      <c r="N679" s="400"/>
      <c r="O679" s="403" t="s">
        <v>2400</v>
      </c>
      <c r="P679" s="404">
        <v>0.41</v>
      </c>
      <c r="Q679" s="404">
        <v>0</v>
      </c>
      <c r="R679" s="404">
        <v>0.41</v>
      </c>
      <c r="S679" s="405">
        <v>0</v>
      </c>
    </row>
    <row r="680" spans="2:19" ht="24.6" x14ac:dyDescent="0.3">
      <c r="B680" s="399">
        <v>38868</v>
      </c>
      <c r="C680" s="400" t="s">
        <v>2750</v>
      </c>
      <c r="D680" s="400" t="s">
        <v>2381</v>
      </c>
      <c r="E680" s="400" t="s">
        <v>2556</v>
      </c>
      <c r="F680" s="401" t="s">
        <v>900</v>
      </c>
      <c r="G680" s="402" t="s">
        <v>2578</v>
      </c>
      <c r="H680" s="400"/>
      <c r="I680" s="400"/>
      <c r="J680" s="400" t="s">
        <v>3323</v>
      </c>
      <c r="K680" s="400"/>
      <c r="L680" s="403" t="s">
        <v>92</v>
      </c>
      <c r="M680" s="403" t="s">
        <v>92</v>
      </c>
      <c r="N680" s="400"/>
      <c r="O680" s="403" t="s">
        <v>2400</v>
      </c>
      <c r="P680" s="404">
        <v>0.436</v>
      </c>
      <c r="Q680" s="404">
        <v>0</v>
      </c>
      <c r="R680" s="404">
        <v>0.436</v>
      </c>
      <c r="S680" s="405">
        <v>0</v>
      </c>
    </row>
    <row r="681" spans="2:19" ht="24.6" x14ac:dyDescent="0.3">
      <c r="B681" s="399">
        <v>38869</v>
      </c>
      <c r="C681" s="400" t="s">
        <v>2751</v>
      </c>
      <c r="D681" s="400" t="s">
        <v>2381</v>
      </c>
      <c r="E681" s="400" t="s">
        <v>2556</v>
      </c>
      <c r="F681" s="401" t="s">
        <v>900</v>
      </c>
      <c r="G681" s="402" t="s">
        <v>2578</v>
      </c>
      <c r="H681" s="400"/>
      <c r="I681" s="400"/>
      <c r="J681" s="400" t="s">
        <v>3323</v>
      </c>
      <c r="K681" s="400"/>
      <c r="L681" s="403" t="s">
        <v>92</v>
      </c>
      <c r="M681" s="403" t="s">
        <v>92</v>
      </c>
      <c r="N681" s="400"/>
      <c r="O681" s="403" t="s">
        <v>2400</v>
      </c>
      <c r="P681" s="404">
        <v>0.19400000000000001</v>
      </c>
      <c r="Q681" s="404">
        <v>0</v>
      </c>
      <c r="R681" s="404">
        <v>0.19400000000000001</v>
      </c>
      <c r="S681" s="405">
        <v>0</v>
      </c>
    </row>
    <row r="682" spans="2:19" x14ac:dyDescent="0.3">
      <c r="B682" s="399">
        <v>38879</v>
      </c>
      <c r="C682" s="400" t="s">
        <v>2522</v>
      </c>
      <c r="D682" s="400" t="s">
        <v>2398</v>
      </c>
      <c r="E682" s="400"/>
      <c r="F682" s="401"/>
      <c r="G682" s="402" t="s">
        <v>3325</v>
      </c>
      <c r="H682" s="400" t="s">
        <v>2411</v>
      </c>
      <c r="I682" s="400" t="s">
        <v>2412</v>
      </c>
      <c r="J682" s="400" t="s">
        <v>3324</v>
      </c>
      <c r="K682" s="400"/>
      <c r="L682" s="403" t="s">
        <v>101</v>
      </c>
      <c r="M682" s="403" t="s">
        <v>101</v>
      </c>
      <c r="N682" s="400" t="s">
        <v>2461</v>
      </c>
      <c r="O682" s="403" t="s">
        <v>2400</v>
      </c>
      <c r="P682" s="404">
        <v>11.88</v>
      </c>
      <c r="Q682" s="404">
        <v>11.88</v>
      </c>
      <c r="R682" s="404">
        <v>11.88</v>
      </c>
      <c r="S682" s="405">
        <v>11.88</v>
      </c>
    </row>
    <row r="683" spans="2:19" ht="24.6" x14ac:dyDescent="0.3">
      <c r="B683" s="399">
        <v>38881</v>
      </c>
      <c r="C683" s="400" t="s">
        <v>2752</v>
      </c>
      <c r="D683" s="400" t="s">
        <v>2381</v>
      </c>
      <c r="E683" s="400" t="s">
        <v>2556</v>
      </c>
      <c r="F683" s="401" t="s">
        <v>900</v>
      </c>
      <c r="G683" s="402" t="s">
        <v>2578</v>
      </c>
      <c r="H683" s="400"/>
      <c r="I683" s="400"/>
      <c r="J683" s="400" t="s">
        <v>3323</v>
      </c>
      <c r="K683" s="400"/>
      <c r="L683" s="403" t="s">
        <v>92</v>
      </c>
      <c r="M683" s="403" t="s">
        <v>92</v>
      </c>
      <c r="N683" s="400"/>
      <c r="O683" s="403" t="s">
        <v>2400</v>
      </c>
      <c r="P683" s="406">
        <v>0.19800000000000001</v>
      </c>
      <c r="Q683" s="406">
        <v>0</v>
      </c>
      <c r="R683" s="407">
        <v>0.19800000000000001</v>
      </c>
      <c r="S683" s="408">
        <v>0</v>
      </c>
    </row>
    <row r="684" spans="2:19" ht="24.6" x14ac:dyDescent="0.3">
      <c r="B684" s="399">
        <v>38883</v>
      </c>
      <c r="C684" s="400" t="s">
        <v>2753</v>
      </c>
      <c r="D684" s="400" t="s">
        <v>2381</v>
      </c>
      <c r="E684" s="400" t="s">
        <v>2556</v>
      </c>
      <c r="F684" s="401" t="s">
        <v>900</v>
      </c>
      <c r="G684" s="402" t="s">
        <v>2578</v>
      </c>
      <c r="H684" s="400"/>
      <c r="I684" s="400"/>
      <c r="J684" s="400" t="s">
        <v>3323</v>
      </c>
      <c r="K684" s="400"/>
      <c r="L684" s="403" t="s">
        <v>92</v>
      </c>
      <c r="M684" s="403" t="s">
        <v>92</v>
      </c>
      <c r="N684" s="400"/>
      <c r="O684" s="403" t="s">
        <v>2400</v>
      </c>
      <c r="P684" s="404">
        <v>0.438</v>
      </c>
      <c r="Q684" s="404">
        <v>0</v>
      </c>
      <c r="R684" s="404">
        <v>0.438</v>
      </c>
      <c r="S684" s="405">
        <v>0</v>
      </c>
    </row>
    <row r="685" spans="2:19" ht="24.6" x14ac:dyDescent="0.3">
      <c r="B685" s="399">
        <v>38884</v>
      </c>
      <c r="C685" s="400" t="s">
        <v>2754</v>
      </c>
      <c r="D685" s="400" t="s">
        <v>2381</v>
      </c>
      <c r="E685" s="400" t="s">
        <v>2556</v>
      </c>
      <c r="F685" s="401" t="s">
        <v>900</v>
      </c>
      <c r="G685" s="400" t="s">
        <v>2578</v>
      </c>
      <c r="H685" s="400"/>
      <c r="I685" s="400"/>
      <c r="J685" s="400" t="s">
        <v>3323</v>
      </c>
      <c r="K685" s="400"/>
      <c r="L685" s="403" t="s">
        <v>92</v>
      </c>
      <c r="M685" s="403" t="s">
        <v>92</v>
      </c>
      <c r="N685" s="400"/>
      <c r="O685" s="403" t="s">
        <v>2400</v>
      </c>
      <c r="P685" s="406">
        <v>0.44</v>
      </c>
      <c r="Q685" s="406">
        <v>0</v>
      </c>
      <c r="R685" s="407">
        <v>0.44</v>
      </c>
      <c r="S685" s="408">
        <v>0</v>
      </c>
    </row>
    <row r="686" spans="2:19" ht="24.6" x14ac:dyDescent="0.3">
      <c r="B686" s="399">
        <v>38885</v>
      </c>
      <c r="C686" s="400" t="s">
        <v>2755</v>
      </c>
      <c r="D686" s="400" t="s">
        <v>2381</v>
      </c>
      <c r="E686" s="400" t="s">
        <v>2556</v>
      </c>
      <c r="F686" s="401" t="s">
        <v>900</v>
      </c>
      <c r="G686" s="402" t="s">
        <v>2578</v>
      </c>
      <c r="H686" s="400"/>
      <c r="I686" s="400"/>
      <c r="J686" s="400" t="s">
        <v>3323</v>
      </c>
      <c r="K686" s="400"/>
      <c r="L686" s="403" t="s">
        <v>92</v>
      </c>
      <c r="M686" s="403" t="s">
        <v>92</v>
      </c>
      <c r="N686" s="400"/>
      <c r="O686" s="403" t="s">
        <v>2400</v>
      </c>
      <c r="P686" s="404">
        <v>0.45400000000000001</v>
      </c>
      <c r="Q686" s="404">
        <v>0</v>
      </c>
      <c r="R686" s="404">
        <v>0.45400000000000001</v>
      </c>
      <c r="S686" s="405">
        <v>0</v>
      </c>
    </row>
    <row r="687" spans="2:19" x14ac:dyDescent="0.3">
      <c r="B687" s="399">
        <v>38888</v>
      </c>
      <c r="C687" s="400" t="s">
        <v>2756</v>
      </c>
      <c r="D687" s="400" t="s">
        <v>2381</v>
      </c>
      <c r="E687" s="400" t="s">
        <v>2556</v>
      </c>
      <c r="F687" s="401" t="s">
        <v>900</v>
      </c>
      <c r="G687" s="402" t="s">
        <v>2578</v>
      </c>
      <c r="H687" s="400"/>
      <c r="I687" s="400"/>
      <c r="J687" s="400" t="s">
        <v>3324</v>
      </c>
      <c r="K687" s="400"/>
      <c r="L687" s="403" t="s">
        <v>105</v>
      </c>
      <c r="M687" s="403" t="s">
        <v>107</v>
      </c>
      <c r="N687" s="400"/>
      <c r="O687" s="403" t="s">
        <v>2400</v>
      </c>
      <c r="P687" s="404">
        <v>0.432</v>
      </c>
      <c r="Q687" s="404">
        <v>0</v>
      </c>
      <c r="R687" s="404">
        <v>0.432</v>
      </c>
      <c r="S687" s="405">
        <v>0</v>
      </c>
    </row>
    <row r="688" spans="2:19" x14ac:dyDescent="0.3">
      <c r="B688" s="399">
        <v>38889</v>
      </c>
      <c r="C688" s="400" t="s">
        <v>2757</v>
      </c>
      <c r="D688" s="400" t="s">
        <v>2381</v>
      </c>
      <c r="E688" s="400" t="s">
        <v>2556</v>
      </c>
      <c r="F688" s="401" t="s">
        <v>900</v>
      </c>
      <c r="G688" s="402" t="s">
        <v>2578</v>
      </c>
      <c r="H688" s="400"/>
      <c r="I688" s="400"/>
      <c r="J688" s="400" t="s">
        <v>3324</v>
      </c>
      <c r="K688" s="400"/>
      <c r="L688" s="403" t="s">
        <v>105</v>
      </c>
      <c r="M688" s="403" t="s">
        <v>107</v>
      </c>
      <c r="N688" s="400"/>
      <c r="O688" s="403" t="s">
        <v>2400</v>
      </c>
      <c r="P688" s="404">
        <v>0.22900000000000001</v>
      </c>
      <c r="Q688" s="404">
        <v>0</v>
      </c>
      <c r="R688" s="404">
        <v>0.22900000000000001</v>
      </c>
      <c r="S688" s="405">
        <v>0</v>
      </c>
    </row>
    <row r="689" spans="2:19" ht="24.6" x14ac:dyDescent="0.3">
      <c r="B689" s="399">
        <v>38904</v>
      </c>
      <c r="C689" s="400" t="s">
        <v>2523</v>
      </c>
      <c r="D689" s="400" t="s">
        <v>2398</v>
      </c>
      <c r="E689" s="400"/>
      <c r="F689" s="401"/>
      <c r="G689" s="402" t="s">
        <v>3325</v>
      </c>
      <c r="H689" s="400" t="s">
        <v>3326</v>
      </c>
      <c r="I689" s="400" t="s">
        <v>2399</v>
      </c>
      <c r="J689" s="400" t="s">
        <v>3323</v>
      </c>
      <c r="K689" s="400"/>
      <c r="L689" s="403" t="s">
        <v>105</v>
      </c>
      <c r="M689" s="403" t="s">
        <v>2408</v>
      </c>
      <c r="N689" s="400"/>
      <c r="O689" s="403" t="s">
        <v>2400</v>
      </c>
      <c r="P689" s="404">
        <v>1.62</v>
      </c>
      <c r="Q689" s="404">
        <v>1.62</v>
      </c>
      <c r="R689" s="404">
        <v>1.62</v>
      </c>
      <c r="S689" s="405">
        <v>1.62</v>
      </c>
    </row>
    <row r="690" spans="2:19" x14ac:dyDescent="0.3">
      <c r="B690" s="399">
        <v>38905</v>
      </c>
      <c r="C690" s="400" t="s">
        <v>2524</v>
      </c>
      <c r="D690" s="400" t="s">
        <v>2398</v>
      </c>
      <c r="E690" s="400"/>
      <c r="F690" s="401"/>
      <c r="G690" s="402" t="s">
        <v>3325</v>
      </c>
      <c r="H690" s="400" t="s">
        <v>3326</v>
      </c>
      <c r="I690" s="400" t="s">
        <v>2399</v>
      </c>
      <c r="J690" s="400" t="s">
        <v>3324</v>
      </c>
      <c r="K690" s="400"/>
      <c r="L690" s="403" t="s">
        <v>101</v>
      </c>
      <c r="M690" s="403" t="s">
        <v>101</v>
      </c>
      <c r="N690" s="400"/>
      <c r="O690" s="403" t="s">
        <v>2400</v>
      </c>
      <c r="P690" s="404">
        <v>3.4020000000000001</v>
      </c>
      <c r="Q690" s="404">
        <v>3.4020000000000001</v>
      </c>
      <c r="R690" s="404">
        <v>3.4020000000000001</v>
      </c>
      <c r="S690" s="405">
        <v>3.4020000000000001</v>
      </c>
    </row>
    <row r="691" spans="2:19" x14ac:dyDescent="0.3">
      <c r="B691" s="399">
        <v>38927</v>
      </c>
      <c r="C691" s="400" t="s">
        <v>2525</v>
      </c>
      <c r="D691" s="400" t="s">
        <v>2398</v>
      </c>
      <c r="E691" s="400"/>
      <c r="F691" s="401"/>
      <c r="G691" s="402" t="s">
        <v>3325</v>
      </c>
      <c r="H691" s="400" t="s">
        <v>3326</v>
      </c>
      <c r="I691" s="400" t="s">
        <v>2399</v>
      </c>
      <c r="J691" s="400" t="s">
        <v>2494</v>
      </c>
      <c r="K691" s="400"/>
      <c r="L691" s="403" t="s">
        <v>117</v>
      </c>
      <c r="M691" s="403" t="s">
        <v>117</v>
      </c>
      <c r="N691" s="400"/>
      <c r="O691" s="403" t="s">
        <v>2400</v>
      </c>
      <c r="P691" s="404">
        <v>0.55700000000000005</v>
      </c>
      <c r="Q691" s="404">
        <v>0.53200000000000003</v>
      </c>
      <c r="R691" s="404">
        <v>0.53200000000000003</v>
      </c>
      <c r="S691" s="405">
        <v>0.53200000000000003</v>
      </c>
    </row>
    <row r="692" spans="2:19" ht="24.6" x14ac:dyDescent="0.3">
      <c r="B692" s="399">
        <v>38928</v>
      </c>
      <c r="C692" s="400" t="s">
        <v>2526</v>
      </c>
      <c r="D692" s="400" t="s">
        <v>2398</v>
      </c>
      <c r="E692" s="400"/>
      <c r="F692" s="401"/>
      <c r="G692" s="402" t="s">
        <v>3325</v>
      </c>
      <c r="H692" s="400" t="s">
        <v>3326</v>
      </c>
      <c r="I692" s="400" t="s">
        <v>2399</v>
      </c>
      <c r="J692" s="400" t="s">
        <v>3323</v>
      </c>
      <c r="K692" s="400"/>
      <c r="L692" s="403" t="s">
        <v>105</v>
      </c>
      <c r="M692" s="403" t="s">
        <v>2408</v>
      </c>
      <c r="N692" s="400"/>
      <c r="O692" s="403" t="s">
        <v>2400</v>
      </c>
      <c r="P692" s="404">
        <v>1.72</v>
      </c>
      <c r="Q692" s="404">
        <v>1.6830000000000001</v>
      </c>
      <c r="R692" s="404">
        <v>1.6830000000000001</v>
      </c>
      <c r="S692" s="405">
        <v>1.6830000000000001</v>
      </c>
    </row>
    <row r="693" spans="2:19" ht="24.6" x14ac:dyDescent="0.3">
      <c r="B693" s="399">
        <v>38929</v>
      </c>
      <c r="C693" s="400" t="s">
        <v>2527</v>
      </c>
      <c r="D693" s="400" t="s">
        <v>2398</v>
      </c>
      <c r="E693" s="400"/>
      <c r="F693" s="401"/>
      <c r="G693" s="402" t="s">
        <v>3325</v>
      </c>
      <c r="H693" s="400" t="s">
        <v>3326</v>
      </c>
      <c r="I693" s="400" t="s">
        <v>2399</v>
      </c>
      <c r="J693" s="400" t="s">
        <v>3322</v>
      </c>
      <c r="K693" s="400"/>
      <c r="L693" s="403" t="s">
        <v>83</v>
      </c>
      <c r="M693" s="403" t="s">
        <v>83</v>
      </c>
      <c r="N693" s="400"/>
      <c r="O693" s="403" t="s">
        <v>2400</v>
      </c>
      <c r="P693" s="404">
        <v>1.671</v>
      </c>
      <c r="Q693" s="404">
        <v>1.6439999999999999</v>
      </c>
      <c r="R693" s="404">
        <v>1.6439999999999999</v>
      </c>
      <c r="S693" s="405">
        <v>1.6439999999999999</v>
      </c>
    </row>
    <row r="694" spans="2:19" ht="24.6" x14ac:dyDescent="0.3">
      <c r="B694" s="399">
        <v>38931</v>
      </c>
      <c r="C694" s="400" t="s">
        <v>2528</v>
      </c>
      <c r="D694" s="400" t="s">
        <v>2398</v>
      </c>
      <c r="E694" s="400"/>
      <c r="F694" s="401"/>
      <c r="G694" s="402" t="s">
        <v>3325</v>
      </c>
      <c r="H694" s="400" t="s">
        <v>3326</v>
      </c>
      <c r="I694" s="400" t="s">
        <v>2399</v>
      </c>
      <c r="J694" s="400" t="s">
        <v>3323</v>
      </c>
      <c r="K694" s="400"/>
      <c r="L694" s="403" t="s">
        <v>92</v>
      </c>
      <c r="M694" s="403" t="s">
        <v>92</v>
      </c>
      <c r="N694" s="400"/>
      <c r="O694" s="403" t="s">
        <v>2400</v>
      </c>
      <c r="P694" s="404">
        <v>0.55400000000000005</v>
      </c>
      <c r="Q694" s="404">
        <v>0.54100000000000004</v>
      </c>
      <c r="R694" s="404">
        <v>0.54100000000000004</v>
      </c>
      <c r="S694" s="405">
        <v>0.54100000000000004</v>
      </c>
    </row>
    <row r="695" spans="2:19" ht="24.6" x14ac:dyDescent="0.3">
      <c r="B695" s="399">
        <v>38932</v>
      </c>
      <c r="C695" s="400" t="s">
        <v>2529</v>
      </c>
      <c r="D695" s="400" t="s">
        <v>2398</v>
      </c>
      <c r="E695" s="400"/>
      <c r="F695" s="401"/>
      <c r="G695" s="402" t="s">
        <v>3325</v>
      </c>
      <c r="H695" s="400" t="s">
        <v>3326</v>
      </c>
      <c r="I695" s="400" t="s">
        <v>2399</v>
      </c>
      <c r="J695" s="400" t="s">
        <v>3322</v>
      </c>
      <c r="K695" s="400"/>
      <c r="L695" s="403" t="s">
        <v>123</v>
      </c>
      <c r="M695" s="403" t="s">
        <v>123</v>
      </c>
      <c r="N695" s="400"/>
      <c r="O695" s="403" t="s">
        <v>2400</v>
      </c>
      <c r="P695" s="404">
        <v>0.24</v>
      </c>
      <c r="Q695" s="404">
        <v>0.23200000000000001</v>
      </c>
      <c r="R695" s="404">
        <v>0.23200000000000001</v>
      </c>
      <c r="S695" s="405">
        <v>0.23200000000000001</v>
      </c>
    </row>
    <row r="696" spans="2:19" x14ac:dyDescent="0.3">
      <c r="B696" s="399">
        <v>38933</v>
      </c>
      <c r="C696" s="400" t="s">
        <v>2530</v>
      </c>
      <c r="D696" s="400" t="s">
        <v>2398</v>
      </c>
      <c r="E696" s="400"/>
      <c r="F696" s="401"/>
      <c r="G696" s="402" t="s">
        <v>3325</v>
      </c>
      <c r="H696" s="400" t="s">
        <v>3326</v>
      </c>
      <c r="I696" s="400" t="s">
        <v>2399</v>
      </c>
      <c r="J696" s="400" t="s">
        <v>3324</v>
      </c>
      <c r="K696" s="400"/>
      <c r="L696" s="403" t="s">
        <v>105</v>
      </c>
      <c r="M696" s="403" t="s">
        <v>107</v>
      </c>
      <c r="N696" s="400"/>
      <c r="O696" s="403" t="s">
        <v>2400</v>
      </c>
      <c r="P696" s="404">
        <v>1.21</v>
      </c>
      <c r="Q696" s="404">
        <v>1.18</v>
      </c>
      <c r="R696" s="404">
        <v>1.18</v>
      </c>
      <c r="S696" s="405">
        <v>1.18</v>
      </c>
    </row>
    <row r="697" spans="2:19" ht="24.6" x14ac:dyDescent="0.3">
      <c r="B697" s="399">
        <v>38934</v>
      </c>
      <c r="C697" s="400" t="s">
        <v>2531</v>
      </c>
      <c r="D697" s="400" t="s">
        <v>2398</v>
      </c>
      <c r="E697" s="400"/>
      <c r="F697" s="401"/>
      <c r="G697" s="402" t="s">
        <v>3325</v>
      </c>
      <c r="H697" s="400" t="s">
        <v>3326</v>
      </c>
      <c r="I697" s="400" t="s">
        <v>2399</v>
      </c>
      <c r="J697" s="400" t="s">
        <v>3323</v>
      </c>
      <c r="K697" s="400"/>
      <c r="L697" s="403" t="s">
        <v>105</v>
      </c>
      <c r="M697" s="403" t="s">
        <v>195</v>
      </c>
      <c r="N697" s="400"/>
      <c r="O697" s="403" t="s">
        <v>2400</v>
      </c>
      <c r="P697" s="404">
        <v>1.1930000000000001</v>
      </c>
      <c r="Q697" s="404">
        <v>1.1719999999999999</v>
      </c>
      <c r="R697" s="404">
        <v>1.1719999999999999</v>
      </c>
      <c r="S697" s="405">
        <v>1.1719999999999999</v>
      </c>
    </row>
    <row r="698" spans="2:19" x14ac:dyDescent="0.3">
      <c r="B698" s="399">
        <v>38943</v>
      </c>
      <c r="C698" s="400" t="s">
        <v>2758</v>
      </c>
      <c r="D698" s="400" t="s">
        <v>2381</v>
      </c>
      <c r="E698" s="400" t="s">
        <v>2558</v>
      </c>
      <c r="F698" s="401" t="s">
        <v>143</v>
      </c>
      <c r="G698" s="402" t="s">
        <v>2564</v>
      </c>
      <c r="H698" s="400"/>
      <c r="I698" s="400"/>
      <c r="J698" s="400" t="s">
        <v>2494</v>
      </c>
      <c r="K698" s="400"/>
      <c r="L698" s="403" t="s">
        <v>117</v>
      </c>
      <c r="M698" s="403" t="s">
        <v>117</v>
      </c>
      <c r="N698" s="400"/>
      <c r="O698" s="403" t="s">
        <v>2400</v>
      </c>
      <c r="P698" s="404">
        <v>7</v>
      </c>
      <c r="Q698" s="404">
        <v>7</v>
      </c>
      <c r="R698" s="404">
        <v>7</v>
      </c>
      <c r="S698" s="405">
        <v>7</v>
      </c>
    </row>
    <row r="699" spans="2:19" x14ac:dyDescent="0.3">
      <c r="B699" s="399">
        <v>38944</v>
      </c>
      <c r="C699" s="400" t="s">
        <v>2759</v>
      </c>
      <c r="D699" s="400" t="s">
        <v>2381</v>
      </c>
      <c r="E699" s="400" t="s">
        <v>2556</v>
      </c>
      <c r="F699" s="401" t="s">
        <v>900</v>
      </c>
      <c r="G699" s="402" t="s">
        <v>2578</v>
      </c>
      <c r="H699" s="400"/>
      <c r="I699" s="400"/>
      <c r="J699" s="400" t="s">
        <v>3324</v>
      </c>
      <c r="K699" s="400"/>
      <c r="L699" s="403" t="s">
        <v>105</v>
      </c>
      <c r="M699" s="403" t="s">
        <v>107</v>
      </c>
      <c r="N699" s="400"/>
      <c r="O699" s="403" t="s">
        <v>2400</v>
      </c>
      <c r="P699" s="404">
        <v>0.66700000000000004</v>
      </c>
      <c r="Q699" s="404">
        <v>0</v>
      </c>
      <c r="R699" s="404">
        <v>0.66700000000000004</v>
      </c>
      <c r="S699" s="405">
        <v>0</v>
      </c>
    </row>
    <row r="700" spans="2:19" x14ac:dyDescent="0.3">
      <c r="B700" s="399">
        <v>38945</v>
      </c>
      <c r="C700" s="400" t="s">
        <v>2760</v>
      </c>
      <c r="D700" s="400" t="s">
        <v>2381</v>
      </c>
      <c r="E700" s="400" t="s">
        <v>2556</v>
      </c>
      <c r="F700" s="401" t="s">
        <v>900</v>
      </c>
      <c r="G700" s="402" t="s">
        <v>2578</v>
      </c>
      <c r="H700" s="400"/>
      <c r="I700" s="400"/>
      <c r="J700" s="400" t="s">
        <v>3324</v>
      </c>
      <c r="K700" s="400"/>
      <c r="L700" s="403" t="s">
        <v>105</v>
      </c>
      <c r="M700" s="403" t="s">
        <v>107</v>
      </c>
      <c r="N700" s="400"/>
      <c r="O700" s="403" t="s">
        <v>2400</v>
      </c>
      <c r="P700" s="404">
        <v>1.147</v>
      </c>
      <c r="Q700" s="404">
        <v>0</v>
      </c>
      <c r="R700" s="404">
        <v>1.147</v>
      </c>
      <c r="S700" s="405">
        <v>0</v>
      </c>
    </row>
    <row r="701" spans="2:19" x14ac:dyDescent="0.3">
      <c r="B701" s="399">
        <v>38956</v>
      </c>
      <c r="C701" s="400" t="s">
        <v>2532</v>
      </c>
      <c r="D701" s="400" t="s">
        <v>2398</v>
      </c>
      <c r="E701" s="400"/>
      <c r="F701" s="401"/>
      <c r="G701" s="402" t="s">
        <v>3325</v>
      </c>
      <c r="H701" s="400" t="s">
        <v>2411</v>
      </c>
      <c r="I701" s="400" t="s">
        <v>2412</v>
      </c>
      <c r="J701" s="400" t="s">
        <v>3324</v>
      </c>
      <c r="K701" s="400"/>
      <c r="L701" s="403" t="s">
        <v>105</v>
      </c>
      <c r="M701" s="403" t="s">
        <v>107</v>
      </c>
      <c r="N701" s="400" t="s">
        <v>2467</v>
      </c>
      <c r="O701" s="403" t="s">
        <v>2400</v>
      </c>
      <c r="P701" s="404">
        <v>3.1320000000000001</v>
      </c>
      <c r="Q701" s="404">
        <v>3.1320000000000001</v>
      </c>
      <c r="R701" s="404">
        <v>3.1320000000000001</v>
      </c>
      <c r="S701" s="405">
        <v>3.1320000000000001</v>
      </c>
    </row>
    <row r="702" spans="2:19" ht="24.6" x14ac:dyDescent="0.3">
      <c r="B702" s="399">
        <v>38957</v>
      </c>
      <c r="C702" s="400" t="s">
        <v>2533</v>
      </c>
      <c r="D702" s="400" t="s">
        <v>2398</v>
      </c>
      <c r="E702" s="400"/>
      <c r="F702" s="401"/>
      <c r="G702" s="402" t="s">
        <v>3325</v>
      </c>
      <c r="H702" s="400" t="s">
        <v>2411</v>
      </c>
      <c r="I702" s="400" t="s">
        <v>2412</v>
      </c>
      <c r="J702" s="400" t="s">
        <v>3323</v>
      </c>
      <c r="K702" s="400"/>
      <c r="L702" s="403" t="s">
        <v>105</v>
      </c>
      <c r="M702" s="403" t="s">
        <v>195</v>
      </c>
      <c r="N702" s="400" t="s">
        <v>195</v>
      </c>
      <c r="O702" s="403" t="s">
        <v>2400</v>
      </c>
      <c r="P702" s="404">
        <v>1.08</v>
      </c>
      <c r="Q702" s="404">
        <v>1.08</v>
      </c>
      <c r="R702" s="404">
        <v>1.08</v>
      </c>
      <c r="S702" s="405">
        <v>1.08</v>
      </c>
    </row>
    <row r="703" spans="2:19" x14ac:dyDescent="0.3">
      <c r="B703" s="399">
        <v>38961</v>
      </c>
      <c r="C703" s="400" t="s">
        <v>2761</v>
      </c>
      <c r="D703" s="400" t="s">
        <v>2381</v>
      </c>
      <c r="E703" s="400" t="s">
        <v>2556</v>
      </c>
      <c r="F703" s="401" t="s">
        <v>900</v>
      </c>
      <c r="G703" s="402" t="s">
        <v>2578</v>
      </c>
      <c r="H703" s="400"/>
      <c r="I703" s="400"/>
      <c r="J703" s="400" t="s">
        <v>3324</v>
      </c>
      <c r="K703" s="400"/>
      <c r="L703" s="403" t="s">
        <v>105</v>
      </c>
      <c r="M703" s="403" t="s">
        <v>107</v>
      </c>
      <c r="N703" s="400"/>
      <c r="O703" s="403" t="s">
        <v>2400</v>
      </c>
      <c r="P703" s="404">
        <v>0.215</v>
      </c>
      <c r="Q703" s="404">
        <v>0</v>
      </c>
      <c r="R703" s="404">
        <v>0.215</v>
      </c>
      <c r="S703" s="405">
        <v>0</v>
      </c>
    </row>
    <row r="704" spans="2:19" x14ac:dyDescent="0.3">
      <c r="B704" s="399">
        <v>38962</v>
      </c>
      <c r="C704" s="400" t="s">
        <v>2762</v>
      </c>
      <c r="D704" s="400" t="s">
        <v>2381</v>
      </c>
      <c r="E704" s="400" t="s">
        <v>2556</v>
      </c>
      <c r="F704" s="401" t="s">
        <v>900</v>
      </c>
      <c r="G704" s="402" t="s">
        <v>2578</v>
      </c>
      <c r="H704" s="400"/>
      <c r="I704" s="400"/>
      <c r="J704" s="400" t="s">
        <v>3324</v>
      </c>
      <c r="K704" s="400"/>
      <c r="L704" s="403" t="s">
        <v>105</v>
      </c>
      <c r="M704" s="403" t="s">
        <v>107</v>
      </c>
      <c r="N704" s="400"/>
      <c r="O704" s="403" t="s">
        <v>2400</v>
      </c>
      <c r="P704" s="404">
        <v>0.374</v>
      </c>
      <c r="Q704" s="404">
        <v>0</v>
      </c>
      <c r="R704" s="404">
        <v>0.374</v>
      </c>
      <c r="S704" s="405">
        <v>0</v>
      </c>
    </row>
    <row r="705" spans="2:19" x14ac:dyDescent="0.3">
      <c r="B705" s="399">
        <v>38963</v>
      </c>
      <c r="C705" s="400" t="s">
        <v>2763</v>
      </c>
      <c r="D705" s="400" t="s">
        <v>2381</v>
      </c>
      <c r="E705" s="400" t="s">
        <v>2556</v>
      </c>
      <c r="F705" s="401" t="s">
        <v>900</v>
      </c>
      <c r="G705" s="402" t="s">
        <v>2578</v>
      </c>
      <c r="H705" s="400"/>
      <c r="I705" s="400"/>
      <c r="J705" s="400" t="s">
        <v>3324</v>
      </c>
      <c r="K705" s="400"/>
      <c r="L705" s="403" t="s">
        <v>105</v>
      </c>
      <c r="M705" s="403" t="s">
        <v>107</v>
      </c>
      <c r="N705" s="400"/>
      <c r="O705" s="403" t="s">
        <v>2400</v>
      </c>
      <c r="P705" s="404">
        <v>0.42199999999999999</v>
      </c>
      <c r="Q705" s="404">
        <v>0</v>
      </c>
      <c r="R705" s="404">
        <v>0.42199999999999999</v>
      </c>
      <c r="S705" s="405">
        <v>0</v>
      </c>
    </row>
    <row r="706" spans="2:19" x14ac:dyDescent="0.3">
      <c r="B706" s="399">
        <v>38964</v>
      </c>
      <c r="C706" s="400" t="s">
        <v>2534</v>
      </c>
      <c r="D706" s="400" t="s">
        <v>2398</v>
      </c>
      <c r="E706" s="400"/>
      <c r="F706" s="401"/>
      <c r="G706" s="402" t="s">
        <v>3325</v>
      </c>
      <c r="H706" s="400" t="s">
        <v>2411</v>
      </c>
      <c r="I706" s="400" t="s">
        <v>2412</v>
      </c>
      <c r="J706" s="400" t="s">
        <v>3324</v>
      </c>
      <c r="K706" s="400"/>
      <c r="L706" s="403" t="s">
        <v>101</v>
      </c>
      <c r="M706" s="403" t="s">
        <v>101</v>
      </c>
      <c r="N706" s="400" t="s">
        <v>2470</v>
      </c>
      <c r="O706" s="403" t="s">
        <v>2400</v>
      </c>
      <c r="P706" s="404">
        <v>12.9</v>
      </c>
      <c r="Q706" s="404">
        <v>12.9</v>
      </c>
      <c r="R706" s="404">
        <v>12.9</v>
      </c>
      <c r="S706" s="405">
        <v>12.9</v>
      </c>
    </row>
    <row r="707" spans="2:19" x14ac:dyDescent="0.3">
      <c r="B707" s="399">
        <v>38968</v>
      </c>
      <c r="C707" s="400" t="s">
        <v>2537</v>
      </c>
      <c r="D707" s="400" t="s">
        <v>2398</v>
      </c>
      <c r="E707" s="400"/>
      <c r="F707" s="401"/>
      <c r="G707" s="402" t="s">
        <v>3325</v>
      </c>
      <c r="H707" s="400" t="s">
        <v>2411</v>
      </c>
      <c r="I707" s="400" t="s">
        <v>2412</v>
      </c>
      <c r="J707" s="400" t="s">
        <v>3324</v>
      </c>
      <c r="K707" s="400"/>
      <c r="L707" s="403" t="s">
        <v>101</v>
      </c>
      <c r="M707" s="403" t="s">
        <v>101</v>
      </c>
      <c r="N707" s="400" t="s">
        <v>2472</v>
      </c>
      <c r="O707" s="403" t="s">
        <v>2400</v>
      </c>
      <c r="P707" s="404">
        <v>17.079000000000001</v>
      </c>
      <c r="Q707" s="404">
        <v>17.079000000000001</v>
      </c>
      <c r="R707" s="404">
        <v>17.079000000000001</v>
      </c>
      <c r="S707" s="405">
        <v>17.079000000000001</v>
      </c>
    </row>
    <row r="708" spans="2:19" x14ac:dyDescent="0.3">
      <c r="B708" s="399">
        <v>38969</v>
      </c>
      <c r="C708" s="400" t="s">
        <v>2538</v>
      </c>
      <c r="D708" s="400" t="s">
        <v>2398</v>
      </c>
      <c r="E708" s="400"/>
      <c r="F708" s="401"/>
      <c r="G708" s="402" t="s">
        <v>3325</v>
      </c>
      <c r="H708" s="400" t="s">
        <v>3326</v>
      </c>
      <c r="I708" s="400" t="s">
        <v>2399</v>
      </c>
      <c r="J708" s="400" t="s">
        <v>2494</v>
      </c>
      <c r="K708" s="400"/>
      <c r="L708" s="403" t="s">
        <v>117</v>
      </c>
      <c r="M708" s="403" t="s">
        <v>117</v>
      </c>
      <c r="N708" s="400"/>
      <c r="O708" s="403" t="s">
        <v>2400</v>
      </c>
      <c r="P708" s="404">
        <v>3.38</v>
      </c>
      <c r="Q708" s="404">
        <v>0</v>
      </c>
      <c r="R708" s="404">
        <v>3.38</v>
      </c>
      <c r="S708" s="405">
        <v>0</v>
      </c>
    </row>
    <row r="709" spans="2:19" x14ac:dyDescent="0.3">
      <c r="B709" s="399">
        <v>38970</v>
      </c>
      <c r="C709" s="400" t="s">
        <v>2764</v>
      </c>
      <c r="D709" s="400" t="s">
        <v>2381</v>
      </c>
      <c r="E709" s="400" t="s">
        <v>2556</v>
      </c>
      <c r="F709" s="401" t="s">
        <v>900</v>
      </c>
      <c r="G709" s="402" t="s">
        <v>2578</v>
      </c>
      <c r="H709" s="400"/>
      <c r="I709" s="400"/>
      <c r="J709" s="400" t="s">
        <v>3324</v>
      </c>
      <c r="K709" s="400"/>
      <c r="L709" s="403" t="s">
        <v>105</v>
      </c>
      <c r="M709" s="403" t="s">
        <v>107</v>
      </c>
      <c r="N709" s="400"/>
      <c r="O709" s="403" t="s">
        <v>2400</v>
      </c>
      <c r="P709" s="404">
        <v>0.66500000000000004</v>
      </c>
      <c r="Q709" s="404">
        <v>0</v>
      </c>
      <c r="R709" s="404">
        <v>0.66500000000000004</v>
      </c>
      <c r="S709" s="405">
        <v>0</v>
      </c>
    </row>
    <row r="710" spans="2:19" ht="24.6" x14ac:dyDescent="0.3">
      <c r="B710" s="399">
        <v>38971</v>
      </c>
      <c r="C710" s="400" t="s">
        <v>2539</v>
      </c>
      <c r="D710" s="400" t="s">
        <v>2398</v>
      </c>
      <c r="E710" s="400"/>
      <c r="F710" s="401"/>
      <c r="G710" s="402" t="s">
        <v>3325</v>
      </c>
      <c r="H710" s="400" t="s">
        <v>2411</v>
      </c>
      <c r="I710" s="400" t="s">
        <v>2412</v>
      </c>
      <c r="J710" s="400" t="s">
        <v>3322</v>
      </c>
      <c r="K710" s="400"/>
      <c r="L710" s="403" t="s">
        <v>83</v>
      </c>
      <c r="M710" s="403" t="s">
        <v>83</v>
      </c>
      <c r="N710" s="400" t="s">
        <v>2485</v>
      </c>
      <c r="O710" s="403" t="s">
        <v>2400</v>
      </c>
      <c r="P710" s="404">
        <v>2.7</v>
      </c>
      <c r="Q710" s="404">
        <v>2.7</v>
      </c>
      <c r="R710" s="404">
        <v>2.7</v>
      </c>
      <c r="S710" s="405">
        <v>2.7</v>
      </c>
    </row>
    <row r="711" spans="2:19" ht="24.6" x14ac:dyDescent="0.3">
      <c r="B711" s="399">
        <v>38972</v>
      </c>
      <c r="C711" s="400" t="s">
        <v>2540</v>
      </c>
      <c r="D711" s="400" t="s">
        <v>2398</v>
      </c>
      <c r="E711" s="400"/>
      <c r="F711" s="401"/>
      <c r="G711" s="402" t="s">
        <v>3325</v>
      </c>
      <c r="H711" s="400" t="s">
        <v>3326</v>
      </c>
      <c r="I711" s="400" t="s">
        <v>2399</v>
      </c>
      <c r="J711" s="400" t="s">
        <v>3323</v>
      </c>
      <c r="K711" s="400"/>
      <c r="L711" s="403" t="s">
        <v>105</v>
      </c>
      <c r="M711" s="403" t="s">
        <v>2408</v>
      </c>
      <c r="N711" s="400"/>
      <c r="O711" s="403" t="s">
        <v>2400</v>
      </c>
      <c r="P711" s="404">
        <v>0.72499999999999998</v>
      </c>
      <c r="Q711" s="404">
        <v>0</v>
      </c>
      <c r="R711" s="404">
        <v>0.72499999999999998</v>
      </c>
      <c r="S711" s="405">
        <v>0</v>
      </c>
    </row>
    <row r="712" spans="2:19" ht="24.6" x14ac:dyDescent="0.3">
      <c r="B712" s="399">
        <v>38973</v>
      </c>
      <c r="C712" s="400" t="s">
        <v>2765</v>
      </c>
      <c r="D712" s="400" t="s">
        <v>2381</v>
      </c>
      <c r="E712" s="400" t="s">
        <v>2556</v>
      </c>
      <c r="F712" s="401" t="s">
        <v>900</v>
      </c>
      <c r="G712" s="402" t="s">
        <v>2578</v>
      </c>
      <c r="H712" s="400"/>
      <c r="I712" s="400"/>
      <c r="J712" s="400" t="s">
        <v>3323</v>
      </c>
      <c r="K712" s="400"/>
      <c r="L712" s="403" t="s">
        <v>105</v>
      </c>
      <c r="M712" s="403" t="s">
        <v>195</v>
      </c>
      <c r="N712" s="400"/>
      <c r="O712" s="403" t="s">
        <v>2400</v>
      </c>
      <c r="P712" s="404">
        <v>0.30099999999999999</v>
      </c>
      <c r="Q712" s="404">
        <v>0</v>
      </c>
      <c r="R712" s="404">
        <v>0.30099999999999999</v>
      </c>
      <c r="S712" s="405">
        <v>0</v>
      </c>
    </row>
    <row r="713" spans="2:19" ht="24.6" x14ac:dyDescent="0.3">
      <c r="B713" s="399">
        <v>38974</v>
      </c>
      <c r="C713" s="400" t="s">
        <v>2541</v>
      </c>
      <c r="D713" s="400" t="s">
        <v>2398</v>
      </c>
      <c r="E713" s="400"/>
      <c r="F713" s="401"/>
      <c r="G713" s="402" t="s">
        <v>3325</v>
      </c>
      <c r="H713" s="400" t="s">
        <v>3326</v>
      </c>
      <c r="I713" s="400" t="s">
        <v>2399</v>
      </c>
      <c r="J713" s="400" t="s">
        <v>3323</v>
      </c>
      <c r="K713" s="400"/>
      <c r="L713" s="403" t="s">
        <v>92</v>
      </c>
      <c r="M713" s="403" t="s">
        <v>92</v>
      </c>
      <c r="N713" s="400"/>
      <c r="O713" s="403" t="s">
        <v>2400</v>
      </c>
      <c r="P713" s="404">
        <v>2.29</v>
      </c>
      <c r="Q713" s="404">
        <v>0</v>
      </c>
      <c r="R713" s="404">
        <v>2.29</v>
      </c>
      <c r="S713" s="405">
        <v>0</v>
      </c>
    </row>
    <row r="714" spans="2:19" ht="24.6" x14ac:dyDescent="0.3">
      <c r="B714" s="399">
        <v>40594</v>
      </c>
      <c r="C714" s="400" t="s">
        <v>2542</v>
      </c>
      <c r="D714" s="400" t="s">
        <v>2398</v>
      </c>
      <c r="E714" s="400"/>
      <c r="F714" s="401"/>
      <c r="G714" s="402" t="s">
        <v>3325</v>
      </c>
      <c r="H714" s="400" t="s">
        <v>3326</v>
      </c>
      <c r="I714" s="400" t="s">
        <v>2399</v>
      </c>
      <c r="J714" s="400" t="s">
        <v>3323</v>
      </c>
      <c r="K714" s="400"/>
      <c r="L714" s="403" t="s">
        <v>105</v>
      </c>
      <c r="M714" s="403" t="s">
        <v>195</v>
      </c>
      <c r="N714" s="400"/>
      <c r="O714" s="403" t="s">
        <v>2400</v>
      </c>
      <c r="P714" s="404">
        <v>5.0259999999999998</v>
      </c>
      <c r="Q714" s="404">
        <v>0</v>
      </c>
      <c r="R714" s="404">
        <v>5.0259999999999998</v>
      </c>
      <c r="S714" s="405">
        <v>0</v>
      </c>
    </row>
    <row r="715" spans="2:19" x14ac:dyDescent="0.3">
      <c r="B715" s="399">
        <v>40595</v>
      </c>
      <c r="C715" s="400" t="s">
        <v>2766</v>
      </c>
      <c r="D715" s="400" t="s">
        <v>2381</v>
      </c>
      <c r="E715" s="400" t="s">
        <v>2556</v>
      </c>
      <c r="F715" s="401" t="s">
        <v>900</v>
      </c>
      <c r="G715" s="402" t="s">
        <v>2578</v>
      </c>
      <c r="H715" s="400"/>
      <c r="I715" s="400"/>
      <c r="J715" s="400" t="s">
        <v>3324</v>
      </c>
      <c r="K715" s="400"/>
      <c r="L715" s="403" t="s">
        <v>105</v>
      </c>
      <c r="M715" s="403" t="s">
        <v>107</v>
      </c>
      <c r="N715" s="400"/>
      <c r="O715" s="403" t="s">
        <v>2400</v>
      </c>
      <c r="P715" s="404">
        <v>1.605</v>
      </c>
      <c r="Q715" s="404">
        <v>0</v>
      </c>
      <c r="R715" s="404">
        <v>1.605</v>
      </c>
      <c r="S715" s="405">
        <v>0</v>
      </c>
    </row>
    <row r="716" spans="2:19" x14ac:dyDescent="0.3">
      <c r="B716" s="399">
        <v>40596</v>
      </c>
      <c r="C716" s="400" t="s">
        <v>2543</v>
      </c>
      <c r="D716" s="400" t="s">
        <v>2398</v>
      </c>
      <c r="E716" s="400"/>
      <c r="F716" s="401"/>
      <c r="G716" s="402" t="s">
        <v>3325</v>
      </c>
      <c r="H716" s="400" t="s">
        <v>3326</v>
      </c>
      <c r="I716" s="400" t="s">
        <v>2399</v>
      </c>
      <c r="J716" s="400" t="s">
        <v>3324</v>
      </c>
      <c r="K716" s="400"/>
      <c r="L716" s="403" t="s">
        <v>105</v>
      </c>
      <c r="M716" s="403" t="s">
        <v>107</v>
      </c>
      <c r="N716" s="400"/>
      <c r="O716" s="403" t="s">
        <v>2400</v>
      </c>
      <c r="P716" s="404">
        <v>7.1740000000000004</v>
      </c>
      <c r="Q716" s="404">
        <v>0</v>
      </c>
      <c r="R716" s="404">
        <v>7.1740000000000004</v>
      </c>
      <c r="S716" s="405">
        <v>0</v>
      </c>
    </row>
    <row r="717" spans="2:19" ht="24.6" x14ac:dyDescent="0.3">
      <c r="B717" s="399">
        <v>40597</v>
      </c>
      <c r="C717" s="400" t="s">
        <v>2544</v>
      </c>
      <c r="D717" s="400" t="s">
        <v>2398</v>
      </c>
      <c r="E717" s="400"/>
      <c r="F717" s="401"/>
      <c r="G717" s="402" t="s">
        <v>3325</v>
      </c>
      <c r="H717" s="400" t="s">
        <v>2411</v>
      </c>
      <c r="I717" s="400" t="s">
        <v>2412</v>
      </c>
      <c r="J717" s="400" t="s">
        <v>3322</v>
      </c>
      <c r="K717" s="400"/>
      <c r="L717" s="403" t="s">
        <v>123</v>
      </c>
      <c r="M717" s="403" t="s">
        <v>123</v>
      </c>
      <c r="N717" s="400" t="s">
        <v>2415</v>
      </c>
      <c r="O717" s="403" t="s">
        <v>2400</v>
      </c>
      <c r="P717" s="404">
        <v>7.3230000000000004</v>
      </c>
      <c r="Q717" s="404">
        <v>7.3230000000000004</v>
      </c>
      <c r="R717" s="404">
        <v>7.3230000000000004</v>
      </c>
      <c r="S717" s="405">
        <v>7.3230000000000004</v>
      </c>
    </row>
    <row r="718" spans="2:19" ht="24.6" x14ac:dyDescent="0.3">
      <c r="B718" s="399">
        <v>40602</v>
      </c>
      <c r="C718" s="400" t="s">
        <v>2545</v>
      </c>
      <c r="D718" s="400" t="s">
        <v>2398</v>
      </c>
      <c r="E718" s="400"/>
      <c r="F718" s="401"/>
      <c r="G718" s="402" t="s">
        <v>3325</v>
      </c>
      <c r="H718" s="400" t="s">
        <v>2411</v>
      </c>
      <c r="I718" s="400" t="s">
        <v>2412</v>
      </c>
      <c r="J718" s="400" t="s">
        <v>3322</v>
      </c>
      <c r="K718" s="400"/>
      <c r="L718" s="403" t="s">
        <v>123</v>
      </c>
      <c r="M718" s="403" t="s">
        <v>123</v>
      </c>
      <c r="N718" s="400" t="s">
        <v>2488</v>
      </c>
      <c r="O718" s="403" t="s">
        <v>2400</v>
      </c>
      <c r="P718" s="404">
        <v>7.74</v>
      </c>
      <c r="Q718" s="404">
        <v>7.74</v>
      </c>
      <c r="R718" s="404">
        <v>7.74</v>
      </c>
      <c r="S718" s="405">
        <v>7.74</v>
      </c>
    </row>
    <row r="719" spans="2:19" x14ac:dyDescent="0.3">
      <c r="B719" s="399">
        <v>40613</v>
      </c>
      <c r="C719" s="400" t="s">
        <v>2767</v>
      </c>
      <c r="D719" s="400" t="s">
        <v>2381</v>
      </c>
      <c r="E719" s="400" t="s">
        <v>2556</v>
      </c>
      <c r="F719" s="401" t="s">
        <v>900</v>
      </c>
      <c r="G719" s="402" t="s">
        <v>2578</v>
      </c>
      <c r="H719" s="400"/>
      <c r="I719" s="400"/>
      <c r="J719" s="400" t="s">
        <v>3324</v>
      </c>
      <c r="K719" s="400"/>
      <c r="L719" s="403" t="s">
        <v>101</v>
      </c>
      <c r="M719" s="403" t="s">
        <v>101</v>
      </c>
      <c r="N719" s="400"/>
      <c r="O719" s="403" t="s">
        <v>2400</v>
      </c>
      <c r="P719" s="404">
        <v>7.44</v>
      </c>
      <c r="Q719" s="404">
        <v>0</v>
      </c>
      <c r="R719" s="404">
        <v>7.44</v>
      </c>
      <c r="S719" s="405">
        <v>0</v>
      </c>
    </row>
    <row r="720" spans="2:19" x14ac:dyDescent="0.3">
      <c r="B720" s="399">
        <v>40615</v>
      </c>
      <c r="C720" s="400" t="s">
        <v>2768</v>
      </c>
      <c r="D720" s="400" t="s">
        <v>2381</v>
      </c>
      <c r="E720" s="400" t="s">
        <v>2556</v>
      </c>
      <c r="F720" s="401" t="s">
        <v>900</v>
      </c>
      <c r="G720" s="402" t="s">
        <v>2578</v>
      </c>
      <c r="H720" s="400"/>
      <c r="I720" s="400"/>
      <c r="J720" s="400" t="s">
        <v>3324</v>
      </c>
      <c r="K720" s="400"/>
      <c r="L720" s="403" t="s">
        <v>105</v>
      </c>
      <c r="M720" s="403" t="s">
        <v>107</v>
      </c>
      <c r="N720" s="400"/>
      <c r="O720" s="403" t="s">
        <v>2400</v>
      </c>
      <c r="P720" s="404">
        <v>0.63</v>
      </c>
      <c r="Q720" s="404">
        <v>0</v>
      </c>
      <c r="R720" s="404">
        <v>0.63</v>
      </c>
      <c r="S720" s="405">
        <v>0</v>
      </c>
    </row>
    <row r="721" spans="2:19" x14ac:dyDescent="0.3">
      <c r="B721" s="399">
        <v>40616</v>
      </c>
      <c r="C721" s="400" t="s">
        <v>2769</v>
      </c>
      <c r="D721" s="400" t="s">
        <v>2381</v>
      </c>
      <c r="E721" s="400" t="s">
        <v>2556</v>
      </c>
      <c r="F721" s="401" t="s">
        <v>900</v>
      </c>
      <c r="G721" s="402" t="s">
        <v>2578</v>
      </c>
      <c r="H721" s="400"/>
      <c r="I721" s="400"/>
      <c r="J721" s="400" t="s">
        <v>3324</v>
      </c>
      <c r="K721" s="400"/>
      <c r="L721" s="403" t="s">
        <v>101</v>
      </c>
      <c r="M721" s="403" t="s">
        <v>101</v>
      </c>
      <c r="N721" s="400"/>
      <c r="O721" s="403" t="s">
        <v>2400</v>
      </c>
      <c r="P721" s="404">
        <v>9</v>
      </c>
      <c r="Q721" s="404">
        <v>0</v>
      </c>
      <c r="R721" s="404">
        <v>9</v>
      </c>
      <c r="S721" s="405">
        <v>0</v>
      </c>
    </row>
    <row r="722" spans="2:19" x14ac:dyDescent="0.3">
      <c r="B722" s="399">
        <v>40617</v>
      </c>
      <c r="C722" s="400" t="s">
        <v>2770</v>
      </c>
      <c r="D722" s="400" t="s">
        <v>2381</v>
      </c>
      <c r="E722" s="400" t="s">
        <v>2556</v>
      </c>
      <c r="F722" s="401" t="s">
        <v>900</v>
      </c>
      <c r="G722" s="402" t="s">
        <v>2578</v>
      </c>
      <c r="H722" s="400"/>
      <c r="I722" s="400"/>
      <c r="J722" s="400" t="s">
        <v>3324</v>
      </c>
      <c r="K722" s="400"/>
      <c r="L722" s="403" t="s">
        <v>105</v>
      </c>
      <c r="M722" s="403" t="s">
        <v>107</v>
      </c>
      <c r="N722" s="400"/>
      <c r="O722" s="403" t="s">
        <v>2400</v>
      </c>
      <c r="P722" s="404">
        <v>0.17499999999999999</v>
      </c>
      <c r="Q722" s="404">
        <v>0</v>
      </c>
      <c r="R722" s="404">
        <v>0.17499999999999999</v>
      </c>
      <c r="S722" s="405">
        <v>0</v>
      </c>
    </row>
    <row r="723" spans="2:19" x14ac:dyDescent="0.3">
      <c r="B723" s="399">
        <v>40618</v>
      </c>
      <c r="C723" s="400" t="s">
        <v>2771</v>
      </c>
      <c r="D723" s="400" t="s">
        <v>2381</v>
      </c>
      <c r="E723" s="400" t="s">
        <v>2556</v>
      </c>
      <c r="F723" s="401" t="s">
        <v>900</v>
      </c>
      <c r="G723" s="402" t="s">
        <v>2578</v>
      </c>
      <c r="H723" s="400"/>
      <c r="I723" s="400"/>
      <c r="J723" s="400" t="s">
        <v>3324</v>
      </c>
      <c r="K723" s="400"/>
      <c r="L723" s="403" t="s">
        <v>105</v>
      </c>
      <c r="M723" s="403" t="s">
        <v>107</v>
      </c>
      <c r="N723" s="400"/>
      <c r="O723" s="403" t="s">
        <v>2400</v>
      </c>
      <c r="P723" s="404">
        <v>0.376</v>
      </c>
      <c r="Q723" s="404">
        <v>0</v>
      </c>
      <c r="R723" s="404">
        <v>0.376</v>
      </c>
      <c r="S723" s="405">
        <v>0</v>
      </c>
    </row>
    <row r="724" spans="2:19" x14ac:dyDescent="0.3">
      <c r="B724" s="399">
        <v>40619</v>
      </c>
      <c r="C724" s="400" t="s">
        <v>2772</v>
      </c>
      <c r="D724" s="400" t="s">
        <v>2381</v>
      </c>
      <c r="E724" s="400" t="s">
        <v>2556</v>
      </c>
      <c r="F724" s="401" t="s">
        <v>900</v>
      </c>
      <c r="G724" s="402" t="s">
        <v>2578</v>
      </c>
      <c r="H724" s="400"/>
      <c r="I724" s="400"/>
      <c r="J724" s="400" t="s">
        <v>3324</v>
      </c>
      <c r="K724" s="400"/>
      <c r="L724" s="403" t="s">
        <v>105</v>
      </c>
      <c r="M724" s="403" t="s">
        <v>107</v>
      </c>
      <c r="N724" s="400"/>
      <c r="O724" s="403" t="s">
        <v>2400</v>
      </c>
      <c r="P724" s="404">
        <v>0.34699999999999998</v>
      </c>
      <c r="Q724" s="404">
        <v>0</v>
      </c>
      <c r="R724" s="404">
        <v>0.34699999999999998</v>
      </c>
      <c r="S724" s="405">
        <v>0</v>
      </c>
    </row>
    <row r="725" spans="2:19" x14ac:dyDescent="0.3">
      <c r="B725" s="399">
        <v>40620</v>
      </c>
      <c r="C725" s="400" t="s">
        <v>2773</v>
      </c>
      <c r="D725" s="400" t="s">
        <v>2381</v>
      </c>
      <c r="E725" s="400" t="s">
        <v>2556</v>
      </c>
      <c r="F725" s="401" t="s">
        <v>900</v>
      </c>
      <c r="G725" s="402" t="s">
        <v>2578</v>
      </c>
      <c r="H725" s="400"/>
      <c r="I725" s="400"/>
      <c r="J725" s="400" t="s">
        <v>3324</v>
      </c>
      <c r="K725" s="400"/>
      <c r="L725" s="403" t="s">
        <v>105</v>
      </c>
      <c r="M725" s="403" t="s">
        <v>107</v>
      </c>
      <c r="N725" s="400"/>
      <c r="O725" s="403" t="s">
        <v>2400</v>
      </c>
      <c r="P725" s="404">
        <v>0.35899999999999999</v>
      </c>
      <c r="Q725" s="404">
        <v>0</v>
      </c>
      <c r="R725" s="404">
        <v>0.35899999999999999</v>
      </c>
      <c r="S725" s="405">
        <v>0</v>
      </c>
    </row>
    <row r="726" spans="2:19" x14ac:dyDescent="0.3">
      <c r="B726" s="399">
        <v>40621</v>
      </c>
      <c r="C726" s="400" t="s">
        <v>2774</v>
      </c>
      <c r="D726" s="400" t="s">
        <v>2381</v>
      </c>
      <c r="E726" s="400" t="s">
        <v>2556</v>
      </c>
      <c r="F726" s="401" t="s">
        <v>900</v>
      </c>
      <c r="G726" s="402" t="s">
        <v>2578</v>
      </c>
      <c r="H726" s="400"/>
      <c r="I726" s="400"/>
      <c r="J726" s="400" t="s">
        <v>3324</v>
      </c>
      <c r="K726" s="400"/>
      <c r="L726" s="403" t="s">
        <v>105</v>
      </c>
      <c r="M726" s="403" t="s">
        <v>107</v>
      </c>
      <c r="N726" s="400"/>
      <c r="O726" s="403" t="s">
        <v>2400</v>
      </c>
      <c r="P726" s="404">
        <v>0.59</v>
      </c>
      <c r="Q726" s="404">
        <v>0</v>
      </c>
      <c r="R726" s="404">
        <v>0.59</v>
      </c>
      <c r="S726" s="405">
        <v>0</v>
      </c>
    </row>
    <row r="727" spans="2:19" x14ac:dyDescent="0.3">
      <c r="B727" s="399">
        <v>40622</v>
      </c>
      <c r="C727" s="400" t="s">
        <v>2775</v>
      </c>
      <c r="D727" s="400" t="s">
        <v>2381</v>
      </c>
      <c r="E727" s="400" t="s">
        <v>2556</v>
      </c>
      <c r="F727" s="401" t="s">
        <v>900</v>
      </c>
      <c r="G727" s="402" t="s">
        <v>2578</v>
      </c>
      <c r="H727" s="400"/>
      <c r="I727" s="400"/>
      <c r="J727" s="400" t="s">
        <v>3324</v>
      </c>
      <c r="K727" s="400"/>
      <c r="L727" s="403" t="s">
        <v>105</v>
      </c>
      <c r="M727" s="403" t="s">
        <v>107</v>
      </c>
      <c r="N727" s="400"/>
      <c r="O727" s="403" t="s">
        <v>2400</v>
      </c>
      <c r="P727" s="404">
        <v>0.71199999999999997</v>
      </c>
      <c r="Q727" s="404">
        <v>0</v>
      </c>
      <c r="R727" s="404">
        <v>0.71199999999999997</v>
      </c>
      <c r="S727" s="405">
        <v>0</v>
      </c>
    </row>
    <row r="728" spans="2:19" x14ac:dyDescent="0.3">
      <c r="B728" s="399">
        <v>40623</v>
      </c>
      <c r="C728" s="400" t="s">
        <v>2776</v>
      </c>
      <c r="D728" s="400" t="s">
        <v>2381</v>
      </c>
      <c r="E728" s="400" t="s">
        <v>2556</v>
      </c>
      <c r="F728" s="401" t="s">
        <v>900</v>
      </c>
      <c r="G728" s="402" t="s">
        <v>2578</v>
      </c>
      <c r="H728" s="400"/>
      <c r="I728" s="400"/>
      <c r="J728" s="400" t="s">
        <v>3324</v>
      </c>
      <c r="K728" s="400"/>
      <c r="L728" s="403" t="s">
        <v>105</v>
      </c>
      <c r="M728" s="403" t="s">
        <v>107</v>
      </c>
      <c r="N728" s="400"/>
      <c r="O728" s="403" t="s">
        <v>2400</v>
      </c>
      <c r="P728" s="404">
        <v>0.84199999999999997</v>
      </c>
      <c r="Q728" s="404">
        <v>0</v>
      </c>
      <c r="R728" s="404">
        <v>0.84199999999999997</v>
      </c>
      <c r="S728" s="405">
        <v>0</v>
      </c>
    </row>
    <row r="729" spans="2:19" x14ac:dyDescent="0.3">
      <c r="B729" s="399">
        <v>40624</v>
      </c>
      <c r="C729" s="400" t="s">
        <v>2777</v>
      </c>
      <c r="D729" s="400" t="s">
        <v>2381</v>
      </c>
      <c r="E729" s="400" t="s">
        <v>2556</v>
      </c>
      <c r="F729" s="401" t="s">
        <v>900</v>
      </c>
      <c r="G729" s="400" t="s">
        <v>2578</v>
      </c>
      <c r="H729" s="400"/>
      <c r="I729" s="400"/>
      <c r="J729" s="400" t="s">
        <v>3324</v>
      </c>
      <c r="K729" s="400"/>
      <c r="L729" s="403" t="s">
        <v>105</v>
      </c>
      <c r="M729" s="403" t="s">
        <v>107</v>
      </c>
      <c r="N729" s="400"/>
      <c r="O729" s="403" t="s">
        <v>2400</v>
      </c>
      <c r="P729" s="404">
        <v>0.26100000000000001</v>
      </c>
      <c r="Q729" s="404">
        <v>0</v>
      </c>
      <c r="R729" s="404">
        <v>0.26100000000000001</v>
      </c>
      <c r="S729" s="405">
        <v>0</v>
      </c>
    </row>
    <row r="730" spans="2:19" x14ac:dyDescent="0.3">
      <c r="B730" s="399">
        <v>40625</v>
      </c>
      <c r="C730" s="400" t="s">
        <v>2778</v>
      </c>
      <c r="D730" s="400" t="s">
        <v>2381</v>
      </c>
      <c r="E730" s="400" t="s">
        <v>2556</v>
      </c>
      <c r="F730" s="401" t="s">
        <v>900</v>
      </c>
      <c r="G730" s="400" t="s">
        <v>2578</v>
      </c>
      <c r="H730" s="400"/>
      <c r="I730" s="400"/>
      <c r="J730" s="400" t="s">
        <v>3324</v>
      </c>
      <c r="K730" s="400"/>
      <c r="L730" s="403" t="s">
        <v>105</v>
      </c>
      <c r="M730" s="403" t="s">
        <v>107</v>
      </c>
      <c r="N730" s="400"/>
      <c r="O730" s="403" t="s">
        <v>2400</v>
      </c>
      <c r="P730" s="404">
        <v>0.26400000000000001</v>
      </c>
      <c r="Q730" s="404">
        <v>0</v>
      </c>
      <c r="R730" s="404">
        <v>0.26400000000000001</v>
      </c>
      <c r="S730" s="405">
        <v>0</v>
      </c>
    </row>
    <row r="731" spans="2:19" ht="24.6" x14ac:dyDescent="0.3">
      <c r="B731" s="399">
        <v>40626</v>
      </c>
      <c r="C731" s="400" t="s">
        <v>2779</v>
      </c>
      <c r="D731" s="400" t="s">
        <v>2381</v>
      </c>
      <c r="E731" s="400" t="s">
        <v>2556</v>
      </c>
      <c r="F731" s="401" t="s">
        <v>900</v>
      </c>
      <c r="G731" s="400" t="s">
        <v>2578</v>
      </c>
      <c r="H731" s="400"/>
      <c r="I731" s="400"/>
      <c r="J731" s="400" t="s">
        <v>3323</v>
      </c>
      <c r="K731" s="400"/>
      <c r="L731" s="403" t="s">
        <v>105</v>
      </c>
      <c r="M731" s="403" t="s">
        <v>195</v>
      </c>
      <c r="N731" s="400"/>
      <c r="O731" s="403" t="s">
        <v>2400</v>
      </c>
      <c r="P731" s="404">
        <v>0.22900000000000001</v>
      </c>
      <c r="Q731" s="404">
        <v>0</v>
      </c>
      <c r="R731" s="404">
        <v>0.22900000000000001</v>
      </c>
      <c r="S731" s="405">
        <v>0</v>
      </c>
    </row>
    <row r="732" spans="2:19" ht="24.6" x14ac:dyDescent="0.3">
      <c r="B732" s="399">
        <v>40627</v>
      </c>
      <c r="C732" s="400" t="s">
        <v>2780</v>
      </c>
      <c r="D732" s="400" t="s">
        <v>2381</v>
      </c>
      <c r="E732" s="400" t="s">
        <v>2556</v>
      </c>
      <c r="F732" s="401" t="s">
        <v>900</v>
      </c>
      <c r="G732" s="400" t="s">
        <v>2578</v>
      </c>
      <c r="H732" s="400"/>
      <c r="I732" s="400"/>
      <c r="J732" s="400" t="s">
        <v>3323</v>
      </c>
      <c r="K732" s="400"/>
      <c r="L732" s="403" t="s">
        <v>105</v>
      </c>
      <c r="M732" s="403" t="s">
        <v>195</v>
      </c>
      <c r="N732" s="400"/>
      <c r="O732" s="403" t="s">
        <v>2400</v>
      </c>
      <c r="P732" s="404">
        <v>0.16900000000000001</v>
      </c>
      <c r="Q732" s="404">
        <v>0</v>
      </c>
      <c r="R732" s="404">
        <v>0.16900000000000001</v>
      </c>
      <c r="S732" s="405">
        <v>0</v>
      </c>
    </row>
    <row r="733" spans="2:19" ht="24.6" x14ac:dyDescent="0.3">
      <c r="B733" s="399">
        <v>40629</v>
      </c>
      <c r="C733" s="400" t="s">
        <v>2781</v>
      </c>
      <c r="D733" s="400" t="s">
        <v>2381</v>
      </c>
      <c r="E733" s="400" t="s">
        <v>2556</v>
      </c>
      <c r="F733" s="401" t="s">
        <v>900</v>
      </c>
      <c r="G733" s="400" t="s">
        <v>2578</v>
      </c>
      <c r="H733" s="400"/>
      <c r="I733" s="400"/>
      <c r="J733" s="400" t="s">
        <v>3323</v>
      </c>
      <c r="K733" s="400"/>
      <c r="L733" s="403" t="s">
        <v>105</v>
      </c>
      <c r="M733" s="403" t="s">
        <v>195</v>
      </c>
      <c r="N733" s="400"/>
      <c r="O733" s="403" t="s">
        <v>2400</v>
      </c>
      <c r="P733" s="404">
        <v>0.55300000000000005</v>
      </c>
      <c r="Q733" s="404">
        <v>0</v>
      </c>
      <c r="R733" s="404">
        <v>0.55300000000000005</v>
      </c>
      <c r="S733" s="405">
        <v>0</v>
      </c>
    </row>
    <row r="734" spans="2:19" x14ac:dyDescent="0.3">
      <c r="B734" s="399">
        <v>40630</v>
      </c>
      <c r="C734" s="400" t="s">
        <v>2782</v>
      </c>
      <c r="D734" s="400" t="s">
        <v>2381</v>
      </c>
      <c r="E734" s="400" t="s">
        <v>2556</v>
      </c>
      <c r="F734" s="401" t="s">
        <v>900</v>
      </c>
      <c r="G734" s="400" t="s">
        <v>2578</v>
      </c>
      <c r="H734" s="400"/>
      <c r="I734" s="400"/>
      <c r="J734" s="400" t="s">
        <v>3324</v>
      </c>
      <c r="K734" s="400"/>
      <c r="L734" s="403" t="s">
        <v>105</v>
      </c>
      <c r="M734" s="403" t="s">
        <v>107</v>
      </c>
      <c r="N734" s="400"/>
      <c r="O734" s="403" t="s">
        <v>2400</v>
      </c>
      <c r="P734" s="404">
        <v>0.36499999999999999</v>
      </c>
      <c r="Q734" s="404">
        <v>0</v>
      </c>
      <c r="R734" s="404">
        <v>0.36499999999999999</v>
      </c>
      <c r="S734" s="405">
        <v>0</v>
      </c>
    </row>
    <row r="735" spans="2:19" x14ac:dyDescent="0.3">
      <c r="B735" s="399">
        <v>40631</v>
      </c>
      <c r="C735" s="400" t="s">
        <v>2783</v>
      </c>
      <c r="D735" s="400" t="s">
        <v>2381</v>
      </c>
      <c r="E735" s="400" t="s">
        <v>2556</v>
      </c>
      <c r="F735" s="401" t="s">
        <v>900</v>
      </c>
      <c r="G735" s="400" t="s">
        <v>2578</v>
      </c>
      <c r="H735" s="400"/>
      <c r="I735" s="400"/>
      <c r="J735" s="400" t="s">
        <v>3324</v>
      </c>
      <c r="K735" s="400"/>
      <c r="L735" s="403" t="s">
        <v>105</v>
      </c>
      <c r="M735" s="403" t="s">
        <v>107</v>
      </c>
      <c r="N735" s="400"/>
      <c r="O735" s="403" t="s">
        <v>2400</v>
      </c>
      <c r="P735" s="404">
        <v>0.82299999999999995</v>
      </c>
      <c r="Q735" s="404">
        <v>0</v>
      </c>
      <c r="R735" s="404">
        <v>0.82299999999999995</v>
      </c>
      <c r="S735" s="405">
        <v>0</v>
      </c>
    </row>
    <row r="736" spans="2:19" ht="24.6" x14ac:dyDescent="0.3">
      <c r="B736" s="399">
        <v>40632</v>
      </c>
      <c r="C736" s="400" t="s">
        <v>2784</v>
      </c>
      <c r="D736" s="400" t="s">
        <v>2381</v>
      </c>
      <c r="E736" s="400" t="s">
        <v>2556</v>
      </c>
      <c r="F736" s="401" t="s">
        <v>900</v>
      </c>
      <c r="G736" s="402" t="s">
        <v>2578</v>
      </c>
      <c r="H736" s="400"/>
      <c r="I736" s="400"/>
      <c r="J736" s="400" t="s">
        <v>3323</v>
      </c>
      <c r="K736" s="400"/>
      <c r="L736" s="403" t="s">
        <v>92</v>
      </c>
      <c r="M736" s="403" t="s">
        <v>92</v>
      </c>
      <c r="N736" s="400"/>
      <c r="O736" s="403" t="s">
        <v>2400</v>
      </c>
      <c r="P736" s="404">
        <v>0.34200000000000003</v>
      </c>
      <c r="Q736" s="404">
        <v>0</v>
      </c>
      <c r="R736" s="404">
        <v>0.34200000000000003</v>
      </c>
      <c r="S736" s="405">
        <v>0</v>
      </c>
    </row>
    <row r="737" spans="2:19" x14ac:dyDescent="0.3">
      <c r="B737" s="399">
        <v>40653</v>
      </c>
      <c r="C737" s="400" t="s">
        <v>2785</v>
      </c>
      <c r="D737" s="400" t="s">
        <v>2381</v>
      </c>
      <c r="E737" s="400" t="s">
        <v>2558</v>
      </c>
      <c r="F737" s="401" t="s">
        <v>3444</v>
      </c>
      <c r="G737" s="402" t="s">
        <v>2786</v>
      </c>
      <c r="H737" s="400"/>
      <c r="I737" s="400"/>
      <c r="J737" s="400" t="s">
        <v>2494</v>
      </c>
      <c r="K737" s="400"/>
      <c r="L737" s="403" t="s">
        <v>117</v>
      </c>
      <c r="M737" s="403" t="s">
        <v>117</v>
      </c>
      <c r="N737" s="400"/>
      <c r="O737" s="403" t="s">
        <v>2400</v>
      </c>
      <c r="P737" s="400">
        <v>4.99</v>
      </c>
      <c r="Q737" s="400">
        <v>4.99</v>
      </c>
      <c r="R737" s="404">
        <v>4.99</v>
      </c>
      <c r="S737" s="405">
        <v>4.99</v>
      </c>
    </row>
    <row r="738" spans="2:19" ht="24.6" x14ac:dyDescent="0.3">
      <c r="B738" s="399">
        <v>40654</v>
      </c>
      <c r="C738" s="400" t="s">
        <v>2787</v>
      </c>
      <c r="D738" s="400" t="s">
        <v>2381</v>
      </c>
      <c r="E738" s="400" t="s">
        <v>2556</v>
      </c>
      <c r="F738" s="401" t="s">
        <v>900</v>
      </c>
      <c r="G738" s="402" t="s">
        <v>2578</v>
      </c>
      <c r="H738" s="400"/>
      <c r="I738" s="400"/>
      <c r="J738" s="400" t="s">
        <v>3323</v>
      </c>
      <c r="K738" s="400"/>
      <c r="L738" s="403" t="s">
        <v>92</v>
      </c>
      <c r="M738" s="403" t="s">
        <v>92</v>
      </c>
      <c r="N738" s="400"/>
      <c r="O738" s="403" t="s">
        <v>2400</v>
      </c>
      <c r="P738" s="404">
        <v>0.14000000000000001</v>
      </c>
      <c r="Q738" s="404">
        <v>0</v>
      </c>
      <c r="R738" s="404">
        <v>0.14000000000000001</v>
      </c>
      <c r="S738" s="405">
        <v>0</v>
      </c>
    </row>
    <row r="739" spans="2:19" ht="24.6" x14ac:dyDescent="0.3">
      <c r="B739" s="399">
        <v>40655</v>
      </c>
      <c r="C739" s="400" t="s">
        <v>2788</v>
      </c>
      <c r="D739" s="400" t="s">
        <v>2381</v>
      </c>
      <c r="E739" s="400" t="s">
        <v>2556</v>
      </c>
      <c r="F739" s="401" t="s">
        <v>900</v>
      </c>
      <c r="G739" s="402" t="s">
        <v>2578</v>
      </c>
      <c r="H739" s="400"/>
      <c r="I739" s="400"/>
      <c r="J739" s="400" t="s">
        <v>3323</v>
      </c>
      <c r="K739" s="400"/>
      <c r="L739" s="403" t="s">
        <v>92</v>
      </c>
      <c r="M739" s="403" t="s">
        <v>92</v>
      </c>
      <c r="N739" s="400"/>
      <c r="O739" s="403" t="s">
        <v>2400</v>
      </c>
      <c r="P739" s="404">
        <v>0.26400000000000001</v>
      </c>
      <c r="Q739" s="404">
        <v>0</v>
      </c>
      <c r="R739" s="404">
        <v>0.26400000000000001</v>
      </c>
      <c r="S739" s="405">
        <v>0</v>
      </c>
    </row>
    <row r="740" spans="2:19" ht="24.6" x14ac:dyDescent="0.3">
      <c r="B740" s="399">
        <v>40656</v>
      </c>
      <c r="C740" s="400" t="s">
        <v>2789</v>
      </c>
      <c r="D740" s="400" t="s">
        <v>2381</v>
      </c>
      <c r="E740" s="400" t="s">
        <v>2556</v>
      </c>
      <c r="F740" s="401" t="s">
        <v>900</v>
      </c>
      <c r="G740" s="402" t="s">
        <v>2578</v>
      </c>
      <c r="H740" s="400"/>
      <c r="I740" s="400"/>
      <c r="J740" s="400" t="s">
        <v>3323</v>
      </c>
      <c r="K740" s="400"/>
      <c r="L740" s="403" t="s">
        <v>92</v>
      </c>
      <c r="M740" s="403" t="s">
        <v>92</v>
      </c>
      <c r="N740" s="400"/>
      <c r="O740" s="403" t="s">
        <v>2400</v>
      </c>
      <c r="P740" s="404">
        <v>0.70199999999999996</v>
      </c>
      <c r="Q740" s="404">
        <v>0</v>
      </c>
      <c r="R740" s="404">
        <v>0.70199999999999996</v>
      </c>
      <c r="S740" s="405">
        <v>0</v>
      </c>
    </row>
    <row r="741" spans="2:19" ht="24.6" x14ac:dyDescent="0.3">
      <c r="B741" s="399">
        <v>40658</v>
      </c>
      <c r="C741" s="400" t="s">
        <v>2790</v>
      </c>
      <c r="D741" s="400" t="s">
        <v>2381</v>
      </c>
      <c r="E741" s="400" t="s">
        <v>2556</v>
      </c>
      <c r="F741" s="401" t="s">
        <v>591</v>
      </c>
      <c r="G741" s="402" t="s">
        <v>2573</v>
      </c>
      <c r="H741" s="400"/>
      <c r="I741" s="400"/>
      <c r="J741" s="400" t="s">
        <v>3323</v>
      </c>
      <c r="K741" s="400"/>
      <c r="L741" s="403" t="s">
        <v>105</v>
      </c>
      <c r="M741" s="403" t="s">
        <v>195</v>
      </c>
      <c r="N741" s="400"/>
      <c r="O741" s="403" t="s">
        <v>2400</v>
      </c>
      <c r="P741" s="404">
        <v>53.805</v>
      </c>
      <c r="Q741" s="404">
        <v>82.382999999999996</v>
      </c>
      <c r="R741" s="404">
        <v>53.805</v>
      </c>
      <c r="S741" s="405">
        <v>82.382999999999996</v>
      </c>
    </row>
    <row r="742" spans="2:19" ht="24.6" x14ac:dyDescent="0.3">
      <c r="B742" s="399">
        <v>40659</v>
      </c>
      <c r="C742" s="400" t="s">
        <v>2791</v>
      </c>
      <c r="D742" s="400" t="s">
        <v>2381</v>
      </c>
      <c r="E742" s="400" t="s">
        <v>2556</v>
      </c>
      <c r="F742" s="401" t="s">
        <v>900</v>
      </c>
      <c r="G742" s="402" t="s">
        <v>2578</v>
      </c>
      <c r="H742" s="400"/>
      <c r="I742" s="400"/>
      <c r="J742" s="400" t="s">
        <v>3323</v>
      </c>
      <c r="K742" s="400"/>
      <c r="L742" s="403" t="s">
        <v>92</v>
      </c>
      <c r="M742" s="403" t="s">
        <v>92</v>
      </c>
      <c r="N742" s="400"/>
      <c r="O742" s="403" t="s">
        <v>2400</v>
      </c>
      <c r="P742" s="404">
        <v>0.377</v>
      </c>
      <c r="Q742" s="404">
        <v>0</v>
      </c>
      <c r="R742" s="404">
        <v>0.377</v>
      </c>
      <c r="S742" s="405">
        <v>0</v>
      </c>
    </row>
    <row r="743" spans="2:19" x14ac:dyDescent="0.3">
      <c r="B743" s="399">
        <v>40664</v>
      </c>
      <c r="C743" s="400" t="s">
        <v>2792</v>
      </c>
      <c r="D743" s="400" t="s">
        <v>2381</v>
      </c>
      <c r="E743" s="400" t="s">
        <v>2556</v>
      </c>
      <c r="F743" s="401" t="s">
        <v>900</v>
      </c>
      <c r="G743" s="402" t="s">
        <v>2578</v>
      </c>
      <c r="H743" s="400"/>
      <c r="I743" s="400"/>
      <c r="J743" s="400" t="s">
        <v>3324</v>
      </c>
      <c r="K743" s="400"/>
      <c r="L743" s="403" t="s">
        <v>105</v>
      </c>
      <c r="M743" s="403" t="s">
        <v>107</v>
      </c>
      <c r="N743" s="400"/>
      <c r="O743" s="403" t="s">
        <v>2400</v>
      </c>
      <c r="P743" s="404">
        <v>0.67</v>
      </c>
      <c r="Q743" s="404">
        <v>0</v>
      </c>
      <c r="R743" s="404">
        <v>0.67</v>
      </c>
      <c r="S743" s="405">
        <v>0</v>
      </c>
    </row>
    <row r="744" spans="2:19" ht="24.6" x14ac:dyDescent="0.3">
      <c r="B744" s="399">
        <v>40667</v>
      </c>
      <c r="C744" s="400" t="s">
        <v>2793</v>
      </c>
      <c r="D744" s="400" t="s">
        <v>2381</v>
      </c>
      <c r="E744" s="400" t="s">
        <v>2556</v>
      </c>
      <c r="F744" s="401" t="s">
        <v>900</v>
      </c>
      <c r="G744" s="402" t="s">
        <v>2578</v>
      </c>
      <c r="H744" s="400"/>
      <c r="I744" s="400"/>
      <c r="J744" s="400" t="s">
        <v>3323</v>
      </c>
      <c r="K744" s="400"/>
      <c r="L744" s="403" t="s">
        <v>92</v>
      </c>
      <c r="M744" s="403" t="s">
        <v>92</v>
      </c>
      <c r="N744" s="400"/>
      <c r="O744" s="403" t="s">
        <v>2400</v>
      </c>
      <c r="P744" s="400">
        <v>0.46400000000000002</v>
      </c>
      <c r="Q744" s="400">
        <v>0</v>
      </c>
      <c r="R744" s="404">
        <v>0.46400000000000002</v>
      </c>
      <c r="S744" s="405">
        <v>0</v>
      </c>
    </row>
    <row r="745" spans="2:19" ht="24.6" x14ac:dyDescent="0.3">
      <c r="B745" s="399">
        <v>40675</v>
      </c>
      <c r="C745" s="400" t="s">
        <v>2795</v>
      </c>
      <c r="D745" s="400" t="s">
        <v>2381</v>
      </c>
      <c r="E745" s="400" t="s">
        <v>2556</v>
      </c>
      <c r="F745" s="401" t="s">
        <v>900</v>
      </c>
      <c r="G745" s="402" t="s">
        <v>2578</v>
      </c>
      <c r="H745" s="400"/>
      <c r="I745" s="400"/>
      <c r="J745" s="400" t="s">
        <v>3323</v>
      </c>
      <c r="K745" s="400"/>
      <c r="L745" s="403" t="s">
        <v>92</v>
      </c>
      <c r="M745" s="403" t="s">
        <v>92</v>
      </c>
      <c r="N745" s="400"/>
      <c r="O745" s="403" t="s">
        <v>2400</v>
      </c>
      <c r="P745" s="404">
        <v>0.1</v>
      </c>
      <c r="Q745" s="404">
        <v>0</v>
      </c>
      <c r="R745" s="404">
        <v>0.1</v>
      </c>
      <c r="S745" s="405">
        <v>0</v>
      </c>
    </row>
    <row r="746" spans="2:19" ht="24.6" x14ac:dyDescent="0.3">
      <c r="B746" s="399">
        <v>40676</v>
      </c>
      <c r="C746" s="400" t="s">
        <v>2796</v>
      </c>
      <c r="D746" s="400" t="s">
        <v>2381</v>
      </c>
      <c r="E746" s="400" t="s">
        <v>2556</v>
      </c>
      <c r="F746" s="401" t="s">
        <v>900</v>
      </c>
      <c r="G746" s="402" t="s">
        <v>2578</v>
      </c>
      <c r="H746" s="400"/>
      <c r="I746" s="400"/>
      <c r="J746" s="400" t="s">
        <v>3323</v>
      </c>
      <c r="K746" s="400"/>
      <c r="L746" s="403" t="s">
        <v>92</v>
      </c>
      <c r="M746" s="403" t="s">
        <v>92</v>
      </c>
      <c r="N746" s="400"/>
      <c r="O746" s="403" t="s">
        <v>2400</v>
      </c>
      <c r="P746" s="404">
        <v>0.1</v>
      </c>
      <c r="Q746" s="404">
        <v>0</v>
      </c>
      <c r="R746" s="404">
        <v>0.1</v>
      </c>
      <c r="S746" s="405">
        <v>0</v>
      </c>
    </row>
    <row r="747" spans="2:19" x14ac:dyDescent="0.3">
      <c r="B747" s="399">
        <v>40698</v>
      </c>
      <c r="C747" s="400" t="s">
        <v>2797</v>
      </c>
      <c r="D747" s="400" t="s">
        <v>2381</v>
      </c>
      <c r="E747" s="400" t="s">
        <v>2556</v>
      </c>
      <c r="F747" s="401" t="s">
        <v>900</v>
      </c>
      <c r="G747" s="402" t="s">
        <v>2578</v>
      </c>
      <c r="H747" s="400"/>
      <c r="I747" s="400"/>
      <c r="J747" s="400" t="s">
        <v>3324</v>
      </c>
      <c r="K747" s="400"/>
      <c r="L747" s="403" t="s">
        <v>105</v>
      </c>
      <c r="M747" s="403" t="s">
        <v>107</v>
      </c>
      <c r="N747" s="400"/>
      <c r="O747" s="403" t="s">
        <v>2400</v>
      </c>
      <c r="P747" s="404">
        <v>1</v>
      </c>
      <c r="Q747" s="404">
        <v>0</v>
      </c>
      <c r="R747" s="404">
        <v>1</v>
      </c>
      <c r="S747" s="405">
        <v>0</v>
      </c>
    </row>
    <row r="748" spans="2:19" x14ac:dyDescent="0.3">
      <c r="B748" s="399">
        <v>40700</v>
      </c>
      <c r="C748" s="400" t="s">
        <v>2798</v>
      </c>
      <c r="D748" s="400" t="s">
        <v>2381</v>
      </c>
      <c r="E748" s="400" t="s">
        <v>2556</v>
      </c>
      <c r="F748" s="401" t="s">
        <v>900</v>
      </c>
      <c r="G748" s="402" t="s">
        <v>2578</v>
      </c>
      <c r="H748" s="400"/>
      <c r="I748" s="400"/>
      <c r="J748" s="400" t="s">
        <v>3324</v>
      </c>
      <c r="K748" s="400"/>
      <c r="L748" s="403" t="s">
        <v>105</v>
      </c>
      <c r="M748" s="403" t="s">
        <v>107</v>
      </c>
      <c r="N748" s="400"/>
      <c r="O748" s="403" t="s">
        <v>2400</v>
      </c>
      <c r="P748" s="404">
        <v>1.36</v>
      </c>
      <c r="Q748" s="404">
        <v>0</v>
      </c>
      <c r="R748" s="404">
        <v>1.36</v>
      </c>
      <c r="S748" s="405">
        <v>0</v>
      </c>
    </row>
    <row r="749" spans="2:19" x14ac:dyDescent="0.3">
      <c r="B749" s="399">
        <v>40732</v>
      </c>
      <c r="C749" s="400" t="s">
        <v>2803</v>
      </c>
      <c r="D749" s="400" t="s">
        <v>2381</v>
      </c>
      <c r="E749" s="400" t="s">
        <v>2556</v>
      </c>
      <c r="F749" s="401" t="s">
        <v>900</v>
      </c>
      <c r="G749" s="402" t="s">
        <v>2578</v>
      </c>
      <c r="H749" s="400"/>
      <c r="I749" s="400"/>
      <c r="J749" s="400" t="s">
        <v>2494</v>
      </c>
      <c r="K749" s="400"/>
      <c r="L749" s="403" t="s">
        <v>117</v>
      </c>
      <c r="M749" s="403" t="s">
        <v>117</v>
      </c>
      <c r="N749" s="400"/>
      <c r="O749" s="403" t="s">
        <v>2400</v>
      </c>
      <c r="P749" s="400">
        <v>77.099999999999994</v>
      </c>
      <c r="Q749" s="400">
        <v>0</v>
      </c>
      <c r="R749" s="404">
        <v>77.099999999999994</v>
      </c>
      <c r="S749" s="405">
        <v>0</v>
      </c>
    </row>
    <row r="750" spans="2:19" x14ac:dyDescent="0.3">
      <c r="B750" s="399">
        <v>40736</v>
      </c>
      <c r="C750" s="400" t="s">
        <v>2804</v>
      </c>
      <c r="D750" s="400" t="s">
        <v>2381</v>
      </c>
      <c r="E750" s="400" t="s">
        <v>2556</v>
      </c>
      <c r="F750" s="401" t="s">
        <v>900</v>
      </c>
      <c r="G750" s="402" t="s">
        <v>2578</v>
      </c>
      <c r="H750" s="400"/>
      <c r="I750" s="400"/>
      <c r="J750" s="400" t="s">
        <v>3324</v>
      </c>
      <c r="K750" s="400"/>
      <c r="L750" s="403" t="s">
        <v>105</v>
      </c>
      <c r="M750" s="403" t="s">
        <v>107</v>
      </c>
      <c r="N750" s="400"/>
      <c r="O750" s="403" t="s">
        <v>2400</v>
      </c>
      <c r="P750" s="400">
        <v>1.6</v>
      </c>
      <c r="Q750" s="400">
        <v>0</v>
      </c>
      <c r="R750" s="404">
        <v>1.6</v>
      </c>
      <c r="S750" s="405">
        <v>0</v>
      </c>
    </row>
    <row r="751" spans="2:19" ht="24.6" x14ac:dyDescent="0.3">
      <c r="B751" s="399">
        <v>40744</v>
      </c>
      <c r="C751" s="400" t="s">
        <v>2805</v>
      </c>
      <c r="D751" s="400" t="s">
        <v>2381</v>
      </c>
      <c r="E751" s="400" t="s">
        <v>2556</v>
      </c>
      <c r="F751" s="401" t="s">
        <v>900</v>
      </c>
      <c r="G751" s="402" t="s">
        <v>2578</v>
      </c>
      <c r="H751" s="400"/>
      <c r="I751" s="400"/>
      <c r="J751" s="400" t="s">
        <v>3323</v>
      </c>
      <c r="K751" s="400"/>
      <c r="L751" s="403" t="s">
        <v>92</v>
      </c>
      <c r="M751" s="403" t="s">
        <v>92</v>
      </c>
      <c r="N751" s="400"/>
      <c r="O751" s="403" t="s">
        <v>2400</v>
      </c>
      <c r="P751" s="404">
        <v>0.17699999999999999</v>
      </c>
      <c r="Q751" s="404">
        <v>0</v>
      </c>
      <c r="R751" s="404">
        <v>0.17699999999999999</v>
      </c>
      <c r="S751" s="405">
        <v>0</v>
      </c>
    </row>
    <row r="752" spans="2:19" x14ac:dyDescent="0.3">
      <c r="B752" s="399">
        <v>40746</v>
      </c>
      <c r="C752" s="400" t="s">
        <v>2806</v>
      </c>
      <c r="D752" s="400" t="s">
        <v>2381</v>
      </c>
      <c r="E752" s="400" t="s">
        <v>2556</v>
      </c>
      <c r="F752" s="401" t="s">
        <v>900</v>
      </c>
      <c r="G752" s="402" t="s">
        <v>2578</v>
      </c>
      <c r="H752" s="400"/>
      <c r="I752" s="400"/>
      <c r="J752" s="400" t="s">
        <v>3324</v>
      </c>
      <c r="K752" s="400"/>
      <c r="L752" s="410" t="s">
        <v>105</v>
      </c>
      <c r="M752" s="410" t="s">
        <v>107</v>
      </c>
      <c r="N752" s="400"/>
      <c r="O752" s="410" t="s">
        <v>2400</v>
      </c>
      <c r="P752" s="400">
        <v>0.8</v>
      </c>
      <c r="Q752" s="400">
        <v>0</v>
      </c>
      <c r="R752" s="404">
        <v>0.8</v>
      </c>
      <c r="S752" s="405">
        <v>0</v>
      </c>
    </row>
    <row r="753" spans="2:19" x14ac:dyDescent="0.3">
      <c r="B753" s="399">
        <v>40749</v>
      </c>
      <c r="C753" s="400" t="s">
        <v>2808</v>
      </c>
      <c r="D753" s="400" t="s">
        <v>2381</v>
      </c>
      <c r="E753" s="400" t="s">
        <v>2556</v>
      </c>
      <c r="F753" s="401" t="s">
        <v>900</v>
      </c>
      <c r="G753" s="402" t="s">
        <v>2578</v>
      </c>
      <c r="H753" s="400"/>
      <c r="I753" s="400"/>
      <c r="J753" s="400" t="s">
        <v>3324</v>
      </c>
      <c r="K753" s="400"/>
      <c r="L753" s="403" t="s">
        <v>105</v>
      </c>
      <c r="M753" s="403" t="s">
        <v>107</v>
      </c>
      <c r="N753" s="400"/>
      <c r="O753" s="403" t="s">
        <v>2400</v>
      </c>
      <c r="P753" s="404">
        <v>0.8</v>
      </c>
      <c r="Q753" s="404">
        <v>0</v>
      </c>
      <c r="R753" s="404">
        <v>0.8</v>
      </c>
      <c r="S753" s="405">
        <v>0</v>
      </c>
    </row>
    <row r="754" spans="2:19" x14ac:dyDescent="0.3">
      <c r="B754" s="399">
        <v>40751</v>
      </c>
      <c r="C754" s="400" t="s">
        <v>2809</v>
      </c>
      <c r="D754" s="400" t="s">
        <v>2381</v>
      </c>
      <c r="E754" s="400" t="s">
        <v>2556</v>
      </c>
      <c r="F754" s="401" t="s">
        <v>900</v>
      </c>
      <c r="G754" s="402" t="s">
        <v>2578</v>
      </c>
      <c r="H754" s="400"/>
      <c r="I754" s="400"/>
      <c r="J754" s="400" t="s">
        <v>3324</v>
      </c>
      <c r="K754" s="400"/>
      <c r="L754" s="403" t="s">
        <v>105</v>
      </c>
      <c r="M754" s="403" t="s">
        <v>107</v>
      </c>
      <c r="N754" s="400"/>
      <c r="O754" s="403" t="s">
        <v>2400</v>
      </c>
      <c r="P754" s="404">
        <v>0.4</v>
      </c>
      <c r="Q754" s="404">
        <v>0</v>
      </c>
      <c r="R754" s="404">
        <v>0.4</v>
      </c>
      <c r="S754" s="405">
        <v>0</v>
      </c>
    </row>
    <row r="755" spans="2:19" ht="24.6" x14ac:dyDescent="0.3">
      <c r="B755" s="399">
        <v>40765</v>
      </c>
      <c r="C755" s="400" t="s">
        <v>1475</v>
      </c>
      <c r="D755" s="400" t="s">
        <v>2381</v>
      </c>
      <c r="E755" s="400" t="s">
        <v>2556</v>
      </c>
      <c r="F755" s="401" t="s">
        <v>900</v>
      </c>
      <c r="G755" s="402" t="s">
        <v>2578</v>
      </c>
      <c r="H755" s="400"/>
      <c r="I755" s="400"/>
      <c r="J755" s="400" t="s">
        <v>3323</v>
      </c>
      <c r="K755" s="400"/>
      <c r="L755" s="403" t="s">
        <v>105</v>
      </c>
      <c r="M755" s="403" t="s">
        <v>195</v>
      </c>
      <c r="N755" s="400"/>
      <c r="O755" s="403" t="s">
        <v>2400</v>
      </c>
      <c r="P755" s="404">
        <v>0.45</v>
      </c>
      <c r="Q755" s="404">
        <v>0</v>
      </c>
      <c r="R755" s="404">
        <v>0.45</v>
      </c>
      <c r="S755" s="405">
        <v>0</v>
      </c>
    </row>
    <row r="756" spans="2:19" ht="24.6" x14ac:dyDescent="0.3">
      <c r="B756" s="399">
        <v>40766</v>
      </c>
      <c r="C756" s="400" t="s">
        <v>1171</v>
      </c>
      <c r="D756" s="400" t="s">
        <v>2381</v>
      </c>
      <c r="E756" s="400" t="s">
        <v>2556</v>
      </c>
      <c r="F756" s="401" t="s">
        <v>900</v>
      </c>
      <c r="G756" s="402" t="s">
        <v>2578</v>
      </c>
      <c r="H756" s="400"/>
      <c r="I756" s="400"/>
      <c r="J756" s="400" t="s">
        <v>3323</v>
      </c>
      <c r="K756" s="400"/>
      <c r="L756" s="403" t="s">
        <v>105</v>
      </c>
      <c r="M756" s="403" t="s">
        <v>195</v>
      </c>
      <c r="N756" s="400"/>
      <c r="O756" s="403" t="s">
        <v>2400</v>
      </c>
      <c r="P756" s="404">
        <v>0.13800000000000001</v>
      </c>
      <c r="Q756" s="404">
        <v>0</v>
      </c>
      <c r="R756" s="404">
        <v>0.13800000000000001</v>
      </c>
      <c r="S756" s="405">
        <v>0</v>
      </c>
    </row>
    <row r="757" spans="2:19" ht="24.6" x14ac:dyDescent="0.3">
      <c r="B757" s="399">
        <v>40767</v>
      </c>
      <c r="C757" s="400" t="s">
        <v>1173</v>
      </c>
      <c r="D757" s="400" t="s">
        <v>2381</v>
      </c>
      <c r="E757" s="400" t="s">
        <v>2556</v>
      </c>
      <c r="F757" s="401" t="s">
        <v>900</v>
      </c>
      <c r="G757" s="402" t="s">
        <v>2578</v>
      </c>
      <c r="H757" s="400"/>
      <c r="I757" s="400"/>
      <c r="J757" s="400" t="s">
        <v>3323</v>
      </c>
      <c r="K757" s="400"/>
      <c r="L757" s="403" t="s">
        <v>105</v>
      </c>
      <c r="M757" s="403" t="s">
        <v>195</v>
      </c>
      <c r="N757" s="400"/>
      <c r="O757" s="403" t="s">
        <v>2400</v>
      </c>
      <c r="P757" s="404">
        <v>0.22900000000000001</v>
      </c>
      <c r="Q757" s="404">
        <v>0</v>
      </c>
      <c r="R757" s="404">
        <v>0.22900000000000001</v>
      </c>
      <c r="S757" s="405">
        <v>0</v>
      </c>
    </row>
    <row r="758" spans="2:19" ht="24.6" x14ac:dyDescent="0.3">
      <c r="B758" s="399">
        <v>40768</v>
      </c>
      <c r="C758" s="400" t="s">
        <v>1175</v>
      </c>
      <c r="D758" s="400" t="s">
        <v>2381</v>
      </c>
      <c r="E758" s="400" t="s">
        <v>2556</v>
      </c>
      <c r="F758" s="401" t="s">
        <v>900</v>
      </c>
      <c r="G758" s="400" t="s">
        <v>2578</v>
      </c>
      <c r="H758" s="400"/>
      <c r="I758" s="400"/>
      <c r="J758" s="400" t="s">
        <v>3323</v>
      </c>
      <c r="K758" s="400"/>
      <c r="L758" s="403" t="s">
        <v>105</v>
      </c>
      <c r="M758" s="403" t="s">
        <v>195</v>
      </c>
      <c r="N758" s="400"/>
      <c r="O758" s="403" t="s">
        <v>2400</v>
      </c>
      <c r="P758" s="404">
        <v>0.11600000000000001</v>
      </c>
      <c r="Q758" s="404">
        <v>0</v>
      </c>
      <c r="R758" s="404">
        <v>0.11600000000000001</v>
      </c>
      <c r="S758" s="405">
        <v>0</v>
      </c>
    </row>
    <row r="759" spans="2:19" ht="24.6" x14ac:dyDescent="0.3">
      <c r="B759" s="399">
        <v>40769</v>
      </c>
      <c r="C759" s="400" t="s">
        <v>1664</v>
      </c>
      <c r="D759" s="400" t="s">
        <v>2381</v>
      </c>
      <c r="E759" s="400" t="s">
        <v>2556</v>
      </c>
      <c r="F759" s="401" t="s">
        <v>900</v>
      </c>
      <c r="G759" s="402" t="s">
        <v>2578</v>
      </c>
      <c r="H759" s="400"/>
      <c r="I759" s="400"/>
      <c r="J759" s="400" t="s">
        <v>3323</v>
      </c>
      <c r="K759" s="400"/>
      <c r="L759" s="403" t="s">
        <v>105</v>
      </c>
      <c r="M759" s="403" t="s">
        <v>195</v>
      </c>
      <c r="N759" s="400"/>
      <c r="O759" s="403" t="s">
        <v>2400</v>
      </c>
      <c r="P759" s="404">
        <v>0.24</v>
      </c>
      <c r="Q759" s="404">
        <v>0</v>
      </c>
      <c r="R759" s="404">
        <v>0.24</v>
      </c>
      <c r="S759" s="405">
        <v>0</v>
      </c>
    </row>
    <row r="760" spans="2:19" ht="24.6" x14ac:dyDescent="0.3">
      <c r="B760" s="399">
        <v>40770</v>
      </c>
      <c r="C760" s="400" t="s">
        <v>1625</v>
      </c>
      <c r="D760" s="400" t="s">
        <v>2381</v>
      </c>
      <c r="E760" s="400" t="s">
        <v>2556</v>
      </c>
      <c r="F760" s="401" t="s">
        <v>900</v>
      </c>
      <c r="G760" s="402" t="s">
        <v>2578</v>
      </c>
      <c r="H760" s="400"/>
      <c r="I760" s="400"/>
      <c r="J760" s="400" t="s">
        <v>3323</v>
      </c>
      <c r="K760" s="400"/>
      <c r="L760" s="403" t="s">
        <v>105</v>
      </c>
      <c r="M760" s="403" t="s">
        <v>195</v>
      </c>
      <c r="N760" s="400"/>
      <c r="O760" s="403" t="s">
        <v>2400</v>
      </c>
      <c r="P760" s="404">
        <v>1.1719999999999999</v>
      </c>
      <c r="Q760" s="404">
        <v>0</v>
      </c>
      <c r="R760" s="404">
        <v>1.1719999999999999</v>
      </c>
      <c r="S760" s="405">
        <v>0</v>
      </c>
    </row>
    <row r="761" spans="2:19" ht="24.6" x14ac:dyDescent="0.3">
      <c r="B761" s="399">
        <v>40771</v>
      </c>
      <c r="C761" s="400" t="s">
        <v>1662</v>
      </c>
      <c r="D761" s="400" t="s">
        <v>2381</v>
      </c>
      <c r="E761" s="400" t="s">
        <v>2556</v>
      </c>
      <c r="F761" s="401" t="s">
        <v>900</v>
      </c>
      <c r="G761" s="402" t="s">
        <v>2578</v>
      </c>
      <c r="H761" s="400"/>
      <c r="I761" s="400"/>
      <c r="J761" s="400" t="s">
        <v>3323</v>
      </c>
      <c r="K761" s="400"/>
      <c r="L761" s="403" t="s">
        <v>105</v>
      </c>
      <c r="M761" s="403" t="s">
        <v>195</v>
      </c>
      <c r="N761" s="400"/>
      <c r="O761" s="403" t="s">
        <v>2400</v>
      </c>
      <c r="P761" s="404">
        <v>0.20599999999999999</v>
      </c>
      <c r="Q761" s="404">
        <v>0</v>
      </c>
      <c r="R761" s="404">
        <v>0.20599999999999999</v>
      </c>
      <c r="S761" s="405">
        <v>0</v>
      </c>
    </row>
    <row r="762" spans="2:19" ht="24.6" x14ac:dyDescent="0.3">
      <c r="B762" s="399">
        <v>40772</v>
      </c>
      <c r="C762" s="400" t="s">
        <v>1650</v>
      </c>
      <c r="D762" s="400" t="s">
        <v>2381</v>
      </c>
      <c r="E762" s="400" t="s">
        <v>2556</v>
      </c>
      <c r="F762" s="401" t="s">
        <v>900</v>
      </c>
      <c r="G762" s="402" t="s">
        <v>2578</v>
      </c>
      <c r="H762" s="400"/>
      <c r="I762" s="400"/>
      <c r="J762" s="400" t="s">
        <v>3323</v>
      </c>
      <c r="K762" s="400"/>
      <c r="L762" s="403" t="s">
        <v>105</v>
      </c>
      <c r="M762" s="403" t="s">
        <v>195</v>
      </c>
      <c r="N762" s="400"/>
      <c r="O762" s="403" t="s">
        <v>2400</v>
      </c>
      <c r="P762" s="404">
        <v>0.193</v>
      </c>
      <c r="Q762" s="404">
        <v>0</v>
      </c>
      <c r="R762" s="404">
        <v>0.193</v>
      </c>
      <c r="S762" s="405">
        <v>0</v>
      </c>
    </row>
    <row r="763" spans="2:19" ht="24.6" x14ac:dyDescent="0.3">
      <c r="B763" s="399">
        <v>40773</v>
      </c>
      <c r="C763" s="400" t="s">
        <v>1668</v>
      </c>
      <c r="D763" s="400" t="s">
        <v>2381</v>
      </c>
      <c r="E763" s="400" t="s">
        <v>2556</v>
      </c>
      <c r="F763" s="401" t="s">
        <v>900</v>
      </c>
      <c r="G763" s="402" t="s">
        <v>2578</v>
      </c>
      <c r="H763" s="400"/>
      <c r="I763" s="400"/>
      <c r="J763" s="400" t="s">
        <v>3323</v>
      </c>
      <c r="K763" s="400"/>
      <c r="L763" s="403" t="s">
        <v>105</v>
      </c>
      <c r="M763" s="403" t="s">
        <v>195</v>
      </c>
      <c r="N763" s="400"/>
      <c r="O763" s="403" t="s">
        <v>2400</v>
      </c>
      <c r="P763" s="404">
        <v>0.1</v>
      </c>
      <c r="Q763" s="404">
        <v>0</v>
      </c>
      <c r="R763" s="404">
        <v>0.1</v>
      </c>
      <c r="S763" s="405">
        <v>0</v>
      </c>
    </row>
    <row r="764" spans="2:19" ht="24.6" x14ac:dyDescent="0.3">
      <c r="B764" s="399">
        <v>40774</v>
      </c>
      <c r="C764" s="400" t="s">
        <v>1628</v>
      </c>
      <c r="D764" s="400" t="s">
        <v>2381</v>
      </c>
      <c r="E764" s="400" t="s">
        <v>2556</v>
      </c>
      <c r="F764" s="401" t="s">
        <v>900</v>
      </c>
      <c r="G764" s="402" t="s">
        <v>2578</v>
      </c>
      <c r="H764" s="400"/>
      <c r="I764" s="400"/>
      <c r="J764" s="400" t="s">
        <v>3323</v>
      </c>
      <c r="K764" s="400"/>
      <c r="L764" s="403" t="s">
        <v>105</v>
      </c>
      <c r="M764" s="403" t="s">
        <v>195</v>
      </c>
      <c r="N764" s="400"/>
      <c r="O764" s="403" t="s">
        <v>2400</v>
      </c>
      <c r="P764" s="404">
        <v>2.1440000000000001</v>
      </c>
      <c r="Q764" s="404">
        <v>0</v>
      </c>
      <c r="R764" s="404">
        <v>2.1440000000000001</v>
      </c>
      <c r="S764" s="405">
        <v>0</v>
      </c>
    </row>
    <row r="765" spans="2:19" ht="24.6" x14ac:dyDescent="0.3">
      <c r="B765" s="399">
        <v>40775</v>
      </c>
      <c r="C765" s="400" t="s">
        <v>1618</v>
      </c>
      <c r="D765" s="400" t="s">
        <v>2381</v>
      </c>
      <c r="E765" s="400" t="s">
        <v>2556</v>
      </c>
      <c r="F765" s="401" t="s">
        <v>900</v>
      </c>
      <c r="G765" s="402" t="s">
        <v>2578</v>
      </c>
      <c r="H765" s="400"/>
      <c r="I765" s="400"/>
      <c r="J765" s="400" t="s">
        <v>3323</v>
      </c>
      <c r="K765" s="400"/>
      <c r="L765" s="403" t="s">
        <v>105</v>
      </c>
      <c r="M765" s="403" t="s">
        <v>195</v>
      </c>
      <c r="N765" s="400"/>
      <c r="O765" s="403" t="s">
        <v>2400</v>
      </c>
      <c r="P765" s="404">
        <v>0.59799999999999998</v>
      </c>
      <c r="Q765" s="404">
        <v>0</v>
      </c>
      <c r="R765" s="404">
        <v>0.59799999999999998</v>
      </c>
      <c r="S765" s="405">
        <v>0</v>
      </c>
    </row>
    <row r="766" spans="2:19" ht="24.6" x14ac:dyDescent="0.3">
      <c r="B766" s="399">
        <v>40776</v>
      </c>
      <c r="C766" s="400" t="s">
        <v>1620</v>
      </c>
      <c r="D766" s="400" t="s">
        <v>2381</v>
      </c>
      <c r="E766" s="400" t="s">
        <v>2556</v>
      </c>
      <c r="F766" s="401" t="s">
        <v>900</v>
      </c>
      <c r="G766" s="402" t="s">
        <v>2578</v>
      </c>
      <c r="H766" s="400"/>
      <c r="I766" s="400"/>
      <c r="J766" s="400" t="s">
        <v>3323</v>
      </c>
      <c r="K766" s="400"/>
      <c r="L766" s="403" t="s">
        <v>105</v>
      </c>
      <c r="M766" s="403" t="s">
        <v>195</v>
      </c>
      <c r="N766" s="400"/>
      <c r="O766" s="403" t="s">
        <v>2400</v>
      </c>
      <c r="P766" s="404">
        <v>0.33400000000000002</v>
      </c>
      <c r="Q766" s="404">
        <v>0</v>
      </c>
      <c r="R766" s="404">
        <v>0.33400000000000002</v>
      </c>
      <c r="S766" s="405">
        <v>0</v>
      </c>
    </row>
    <row r="767" spans="2:19" ht="24.6" x14ac:dyDescent="0.3">
      <c r="B767" s="399">
        <v>40777</v>
      </c>
      <c r="C767" s="400" t="s">
        <v>1477</v>
      </c>
      <c r="D767" s="400" t="s">
        <v>2381</v>
      </c>
      <c r="E767" s="400" t="s">
        <v>2556</v>
      </c>
      <c r="F767" s="401" t="s">
        <v>900</v>
      </c>
      <c r="G767" s="402" t="s">
        <v>2578</v>
      </c>
      <c r="H767" s="400"/>
      <c r="I767" s="400"/>
      <c r="J767" s="400" t="s">
        <v>3323</v>
      </c>
      <c r="K767" s="400"/>
      <c r="L767" s="403" t="s">
        <v>105</v>
      </c>
      <c r="M767" s="403" t="s">
        <v>195</v>
      </c>
      <c r="N767" s="400"/>
      <c r="O767" s="403" t="s">
        <v>2400</v>
      </c>
      <c r="P767" s="404">
        <v>1.5589999999999999</v>
      </c>
      <c r="Q767" s="404">
        <v>0</v>
      </c>
      <c r="R767" s="404">
        <v>1.5589999999999999</v>
      </c>
      <c r="S767" s="405">
        <v>0</v>
      </c>
    </row>
    <row r="768" spans="2:19" ht="24.6" x14ac:dyDescent="0.3">
      <c r="B768" s="399">
        <v>40778</v>
      </c>
      <c r="C768" s="400" t="s">
        <v>1476</v>
      </c>
      <c r="D768" s="400" t="s">
        <v>2381</v>
      </c>
      <c r="E768" s="400" t="s">
        <v>2556</v>
      </c>
      <c r="F768" s="401" t="s">
        <v>900</v>
      </c>
      <c r="G768" s="402" t="s">
        <v>2578</v>
      </c>
      <c r="H768" s="400"/>
      <c r="I768" s="400"/>
      <c r="J768" s="400" t="s">
        <v>3323</v>
      </c>
      <c r="K768" s="400"/>
      <c r="L768" s="403" t="s">
        <v>105</v>
      </c>
      <c r="M768" s="403" t="s">
        <v>195</v>
      </c>
      <c r="N768" s="400"/>
      <c r="O768" s="403" t="s">
        <v>2400</v>
      </c>
      <c r="P768" s="404">
        <v>0.33200000000000002</v>
      </c>
      <c r="Q768" s="404">
        <v>0</v>
      </c>
      <c r="R768" s="404">
        <v>0.33200000000000002</v>
      </c>
      <c r="S768" s="405">
        <v>0</v>
      </c>
    </row>
    <row r="769" spans="2:19" x14ac:dyDescent="0.3">
      <c r="B769" s="399">
        <v>40779</v>
      </c>
      <c r="C769" s="400" t="s">
        <v>2546</v>
      </c>
      <c r="D769" s="400" t="s">
        <v>2398</v>
      </c>
      <c r="E769" s="400"/>
      <c r="F769" s="401"/>
      <c r="G769" s="402" t="s">
        <v>3325</v>
      </c>
      <c r="H769" s="400" t="s">
        <v>2411</v>
      </c>
      <c r="I769" s="400" t="s">
        <v>2412</v>
      </c>
      <c r="J769" s="400" t="s">
        <v>3324</v>
      </c>
      <c r="K769" s="400"/>
      <c r="L769" s="403" t="s">
        <v>105</v>
      </c>
      <c r="M769" s="403" t="s">
        <v>107</v>
      </c>
      <c r="N769" s="400" t="s">
        <v>2471</v>
      </c>
      <c r="O769" s="403" t="s">
        <v>2400</v>
      </c>
      <c r="P769" s="404">
        <v>1.08</v>
      </c>
      <c r="Q769" s="404">
        <v>1.08</v>
      </c>
      <c r="R769" s="404">
        <v>1.08</v>
      </c>
      <c r="S769" s="405">
        <v>1.08</v>
      </c>
    </row>
    <row r="770" spans="2:19" x14ac:dyDescent="0.3">
      <c r="B770" s="399">
        <v>40783</v>
      </c>
      <c r="C770" s="400" t="s">
        <v>2547</v>
      </c>
      <c r="D770" s="400" t="s">
        <v>2398</v>
      </c>
      <c r="E770" s="400"/>
      <c r="F770" s="401"/>
      <c r="G770" s="402" t="s">
        <v>3325</v>
      </c>
      <c r="H770" s="400" t="s">
        <v>3326</v>
      </c>
      <c r="I770" s="400" t="s">
        <v>2399</v>
      </c>
      <c r="J770" s="400" t="s">
        <v>3324</v>
      </c>
      <c r="K770" s="400"/>
      <c r="L770" s="403" t="s">
        <v>101</v>
      </c>
      <c r="M770" s="403" t="s">
        <v>101</v>
      </c>
      <c r="N770" s="400"/>
      <c r="O770" s="403" t="s">
        <v>2400</v>
      </c>
      <c r="P770" s="404">
        <v>22.356000000000002</v>
      </c>
      <c r="Q770" s="404">
        <v>0</v>
      </c>
      <c r="R770" s="404">
        <v>22.356000000000002</v>
      </c>
      <c r="S770" s="405">
        <v>0</v>
      </c>
    </row>
    <row r="771" spans="2:19" ht="24.6" x14ac:dyDescent="0.3">
      <c r="B771" s="399">
        <v>40785</v>
      </c>
      <c r="C771" s="400" t="s">
        <v>2548</v>
      </c>
      <c r="D771" s="400" t="s">
        <v>2398</v>
      </c>
      <c r="E771" s="400"/>
      <c r="F771" s="401"/>
      <c r="G771" s="402" t="s">
        <v>3325</v>
      </c>
      <c r="H771" s="400" t="s">
        <v>3326</v>
      </c>
      <c r="I771" s="400" t="s">
        <v>2399</v>
      </c>
      <c r="J771" s="400" t="s">
        <v>3322</v>
      </c>
      <c r="K771" s="400"/>
      <c r="L771" s="403" t="s">
        <v>123</v>
      </c>
      <c r="M771" s="403" t="s">
        <v>123</v>
      </c>
      <c r="N771" s="400"/>
      <c r="O771" s="403" t="s">
        <v>2400</v>
      </c>
      <c r="P771" s="404">
        <v>1.1879999999999999</v>
      </c>
      <c r="Q771" s="404">
        <v>0</v>
      </c>
      <c r="R771" s="404">
        <v>1.1879999999999999</v>
      </c>
      <c r="S771" s="405">
        <v>0</v>
      </c>
    </row>
    <row r="772" spans="2:19" ht="24.6" x14ac:dyDescent="0.3">
      <c r="B772" s="399">
        <v>40786</v>
      </c>
      <c r="C772" s="400" t="s">
        <v>2810</v>
      </c>
      <c r="D772" s="400" t="s">
        <v>2381</v>
      </c>
      <c r="E772" s="400" t="s">
        <v>2556</v>
      </c>
      <c r="F772" s="401" t="s">
        <v>900</v>
      </c>
      <c r="G772" s="402" t="s">
        <v>2578</v>
      </c>
      <c r="H772" s="400"/>
      <c r="I772" s="400"/>
      <c r="J772" s="400" t="s">
        <v>3323</v>
      </c>
      <c r="K772" s="400"/>
      <c r="L772" s="403" t="s">
        <v>105</v>
      </c>
      <c r="M772" s="403" t="s">
        <v>2408</v>
      </c>
      <c r="N772" s="400"/>
      <c r="O772" s="403" t="s">
        <v>2400</v>
      </c>
      <c r="P772" s="404">
        <v>0.186</v>
      </c>
      <c r="Q772" s="404">
        <v>0</v>
      </c>
      <c r="R772" s="404">
        <v>0.186</v>
      </c>
      <c r="S772" s="405">
        <v>0</v>
      </c>
    </row>
    <row r="773" spans="2:19" ht="24.6" x14ac:dyDescent="0.3">
      <c r="B773" s="399">
        <v>40789</v>
      </c>
      <c r="C773" s="400" t="s">
        <v>2811</v>
      </c>
      <c r="D773" s="400" t="s">
        <v>2381</v>
      </c>
      <c r="E773" s="400" t="s">
        <v>2556</v>
      </c>
      <c r="F773" s="401" t="s">
        <v>900</v>
      </c>
      <c r="G773" s="402" t="s">
        <v>2578</v>
      </c>
      <c r="H773" s="400"/>
      <c r="I773" s="400"/>
      <c r="J773" s="400" t="s">
        <v>3323</v>
      </c>
      <c r="K773" s="400"/>
      <c r="L773" s="403" t="s">
        <v>105</v>
      </c>
      <c r="M773" s="403" t="s">
        <v>2408</v>
      </c>
      <c r="N773" s="400"/>
      <c r="O773" s="403" t="s">
        <v>2400</v>
      </c>
      <c r="P773" s="404">
        <v>0.104</v>
      </c>
      <c r="Q773" s="404">
        <v>0</v>
      </c>
      <c r="R773" s="404">
        <v>0.104</v>
      </c>
      <c r="S773" s="405">
        <v>0</v>
      </c>
    </row>
    <row r="774" spans="2:19" ht="24.6" x14ac:dyDescent="0.3">
      <c r="B774" s="399">
        <v>40797</v>
      </c>
      <c r="C774" s="400" t="s">
        <v>2812</v>
      </c>
      <c r="D774" s="400" t="s">
        <v>2381</v>
      </c>
      <c r="E774" s="400" t="s">
        <v>2556</v>
      </c>
      <c r="F774" s="401" t="s">
        <v>900</v>
      </c>
      <c r="G774" s="402" t="s">
        <v>2578</v>
      </c>
      <c r="H774" s="400"/>
      <c r="I774" s="400"/>
      <c r="J774" s="400" t="s">
        <v>3323</v>
      </c>
      <c r="K774" s="400"/>
      <c r="L774" s="403" t="s">
        <v>105</v>
      </c>
      <c r="M774" s="403" t="s">
        <v>195</v>
      </c>
      <c r="N774" s="400"/>
      <c r="O774" s="403" t="s">
        <v>2400</v>
      </c>
      <c r="P774" s="404">
        <v>0.12</v>
      </c>
      <c r="Q774" s="404">
        <v>0</v>
      </c>
      <c r="R774" s="404">
        <v>0.12</v>
      </c>
      <c r="S774" s="405">
        <v>0</v>
      </c>
    </row>
    <row r="775" spans="2:19" ht="24.6" x14ac:dyDescent="0.3">
      <c r="B775" s="399">
        <v>40804</v>
      </c>
      <c r="C775" s="400" t="s">
        <v>2549</v>
      </c>
      <c r="D775" s="400" t="s">
        <v>2398</v>
      </c>
      <c r="E775" s="400"/>
      <c r="F775" s="401"/>
      <c r="G775" s="402" t="s">
        <v>3325</v>
      </c>
      <c r="H775" s="400" t="s">
        <v>2411</v>
      </c>
      <c r="I775" s="400" t="s">
        <v>2412</v>
      </c>
      <c r="J775" s="400" t="s">
        <v>3322</v>
      </c>
      <c r="K775" s="400"/>
      <c r="L775" s="403" t="s">
        <v>83</v>
      </c>
      <c r="M775" s="403" t="s">
        <v>83</v>
      </c>
      <c r="N775" s="400" t="s">
        <v>2477</v>
      </c>
      <c r="O775" s="403" t="s">
        <v>2400</v>
      </c>
      <c r="P775" s="404">
        <v>1.08</v>
      </c>
      <c r="Q775" s="404">
        <v>1.08</v>
      </c>
      <c r="R775" s="404">
        <v>0</v>
      </c>
      <c r="S775" s="405">
        <v>0</v>
      </c>
    </row>
    <row r="776" spans="2:19" ht="24.6" x14ac:dyDescent="0.3">
      <c r="B776" s="399">
        <v>40809</v>
      </c>
      <c r="C776" s="400" t="s">
        <v>2550</v>
      </c>
      <c r="D776" s="400" t="s">
        <v>2398</v>
      </c>
      <c r="E776" s="400"/>
      <c r="F776" s="401"/>
      <c r="G776" s="402" t="s">
        <v>3325</v>
      </c>
      <c r="H776" s="400" t="s">
        <v>3326</v>
      </c>
      <c r="I776" s="400" t="s">
        <v>2399</v>
      </c>
      <c r="J776" s="400" t="s">
        <v>3322</v>
      </c>
      <c r="K776" s="400"/>
      <c r="L776" s="403" t="s">
        <v>123</v>
      </c>
      <c r="M776" s="403" t="s">
        <v>123</v>
      </c>
      <c r="N776" s="400"/>
      <c r="O776" s="403" t="s">
        <v>2400</v>
      </c>
      <c r="P776" s="404">
        <v>3.5</v>
      </c>
      <c r="Q776" s="404">
        <v>3.5</v>
      </c>
      <c r="R776" s="404">
        <v>3.5</v>
      </c>
      <c r="S776" s="405">
        <v>3.5</v>
      </c>
    </row>
    <row r="777" spans="2:19" ht="24.6" x14ac:dyDescent="0.3">
      <c r="B777" s="399">
        <v>40811</v>
      </c>
      <c r="C777" s="400" t="s">
        <v>2551</v>
      </c>
      <c r="D777" s="400" t="s">
        <v>2398</v>
      </c>
      <c r="E777" s="400"/>
      <c r="F777" s="401"/>
      <c r="G777" s="400" t="s">
        <v>3325</v>
      </c>
      <c r="H777" s="400" t="s">
        <v>3326</v>
      </c>
      <c r="I777" s="400" t="s">
        <v>2399</v>
      </c>
      <c r="J777" s="400" t="s">
        <v>3322</v>
      </c>
      <c r="K777" s="400"/>
      <c r="L777" s="403" t="s">
        <v>83</v>
      </c>
      <c r="M777" s="403" t="s">
        <v>83</v>
      </c>
      <c r="N777" s="400"/>
      <c r="O777" s="403" t="s">
        <v>2400</v>
      </c>
      <c r="P777" s="404">
        <v>1.5</v>
      </c>
      <c r="Q777" s="404">
        <v>1.5</v>
      </c>
      <c r="R777" s="404">
        <v>1.5</v>
      </c>
      <c r="S777" s="405">
        <v>1.5</v>
      </c>
    </row>
    <row r="778" spans="2:19" ht="24.6" x14ac:dyDescent="0.3">
      <c r="B778" s="399">
        <v>40815</v>
      </c>
      <c r="C778" s="400" t="s">
        <v>2552</v>
      </c>
      <c r="D778" s="400" t="s">
        <v>2398</v>
      </c>
      <c r="E778" s="400"/>
      <c r="F778" s="401"/>
      <c r="G778" s="402" t="s">
        <v>3325</v>
      </c>
      <c r="H778" s="400" t="s">
        <v>3326</v>
      </c>
      <c r="I778" s="400" t="s">
        <v>2399</v>
      </c>
      <c r="J778" s="400" t="s">
        <v>3323</v>
      </c>
      <c r="K778" s="400"/>
      <c r="L778" s="403" t="s">
        <v>105</v>
      </c>
      <c r="M778" s="403" t="s">
        <v>2408</v>
      </c>
      <c r="N778" s="400"/>
      <c r="O778" s="403" t="s">
        <v>2400</v>
      </c>
      <c r="P778" s="404">
        <v>8.5</v>
      </c>
      <c r="Q778" s="404">
        <v>8.5</v>
      </c>
      <c r="R778" s="404">
        <v>8.5</v>
      </c>
      <c r="S778" s="405">
        <v>8.5</v>
      </c>
    </row>
    <row r="779" spans="2:19" ht="24.6" x14ac:dyDescent="0.3">
      <c r="B779" s="399">
        <v>40817</v>
      </c>
      <c r="C779" s="400" t="s">
        <v>2553</v>
      </c>
      <c r="D779" s="400" t="s">
        <v>2398</v>
      </c>
      <c r="E779" s="400"/>
      <c r="F779" s="401"/>
      <c r="G779" s="402" t="s">
        <v>3325</v>
      </c>
      <c r="H779" s="400" t="s">
        <v>3326</v>
      </c>
      <c r="I779" s="400" t="s">
        <v>2399</v>
      </c>
      <c r="J779" s="400" t="s">
        <v>3323</v>
      </c>
      <c r="K779" s="400"/>
      <c r="L779" s="403" t="s">
        <v>105</v>
      </c>
      <c r="M779" s="403" t="s">
        <v>195</v>
      </c>
      <c r="N779" s="400"/>
      <c r="O779" s="403" t="s">
        <v>2400</v>
      </c>
      <c r="P779" s="404">
        <v>5.5</v>
      </c>
      <c r="Q779" s="404">
        <v>5.5</v>
      </c>
      <c r="R779" s="404">
        <v>5.5</v>
      </c>
      <c r="S779" s="405">
        <v>5.5</v>
      </c>
    </row>
    <row r="780" spans="2:19" ht="24.6" x14ac:dyDescent="0.3">
      <c r="B780" s="399">
        <v>40822</v>
      </c>
      <c r="C780" s="400" t="s">
        <v>2555</v>
      </c>
      <c r="D780" s="400" t="s">
        <v>2398</v>
      </c>
      <c r="E780" s="400"/>
      <c r="F780" s="401"/>
      <c r="G780" s="402" t="s">
        <v>3325</v>
      </c>
      <c r="H780" s="400" t="s">
        <v>3326</v>
      </c>
      <c r="I780" s="400" t="s">
        <v>2399</v>
      </c>
      <c r="J780" s="400" t="s">
        <v>3323</v>
      </c>
      <c r="K780" s="400"/>
      <c r="L780" s="403" t="s">
        <v>92</v>
      </c>
      <c r="M780" s="403" t="s">
        <v>92</v>
      </c>
      <c r="N780" s="400"/>
      <c r="O780" s="403" t="s">
        <v>2400</v>
      </c>
      <c r="P780" s="404">
        <v>1</v>
      </c>
      <c r="Q780" s="404">
        <v>1</v>
      </c>
      <c r="R780" s="404">
        <v>1</v>
      </c>
      <c r="S780" s="405">
        <v>1</v>
      </c>
    </row>
    <row r="781" spans="2:19" ht="24.6" x14ac:dyDescent="0.3">
      <c r="B781" s="399">
        <v>40837</v>
      </c>
      <c r="C781" s="400" t="s">
        <v>2894</v>
      </c>
      <c r="D781" s="400" t="s">
        <v>2398</v>
      </c>
      <c r="E781" s="400"/>
      <c r="F781" s="401"/>
      <c r="G781" s="402" t="s">
        <v>3325</v>
      </c>
      <c r="H781" s="400" t="s">
        <v>2411</v>
      </c>
      <c r="I781" s="400" t="s">
        <v>2412</v>
      </c>
      <c r="J781" s="400" t="s">
        <v>3323</v>
      </c>
      <c r="K781" s="400"/>
      <c r="L781" s="403" t="s">
        <v>105</v>
      </c>
      <c r="M781" s="403" t="s">
        <v>2408</v>
      </c>
      <c r="N781" s="400" t="s">
        <v>2413</v>
      </c>
      <c r="O781" s="403" t="s">
        <v>2400</v>
      </c>
      <c r="P781" s="404">
        <v>19.922999999999998</v>
      </c>
      <c r="Q781" s="404">
        <v>19.922999999999998</v>
      </c>
      <c r="R781" s="404">
        <v>19.922999999999998</v>
      </c>
      <c r="S781" s="405">
        <v>19.922999999999998</v>
      </c>
    </row>
    <row r="782" spans="2:19" ht="24.6" x14ac:dyDescent="0.3">
      <c r="B782" s="399">
        <v>40838</v>
      </c>
      <c r="C782" s="400" t="s">
        <v>2895</v>
      </c>
      <c r="D782" s="400" t="s">
        <v>2398</v>
      </c>
      <c r="E782" s="400"/>
      <c r="F782" s="401"/>
      <c r="G782" s="402" t="s">
        <v>3325</v>
      </c>
      <c r="H782" s="400" t="s">
        <v>2411</v>
      </c>
      <c r="I782" s="400" t="s">
        <v>2412</v>
      </c>
      <c r="J782" s="400" t="s">
        <v>3323</v>
      </c>
      <c r="K782" s="400"/>
      <c r="L782" s="403" t="s">
        <v>105</v>
      </c>
      <c r="M782" s="403" t="s">
        <v>2408</v>
      </c>
      <c r="N782" s="400" t="s">
        <v>2413</v>
      </c>
      <c r="O782" s="403" t="s">
        <v>2400</v>
      </c>
      <c r="P782" s="404">
        <v>2.16</v>
      </c>
      <c r="Q782" s="404">
        <v>2.16</v>
      </c>
      <c r="R782" s="404">
        <v>0</v>
      </c>
      <c r="S782" s="405">
        <v>0</v>
      </c>
    </row>
    <row r="783" spans="2:19" ht="24.6" x14ac:dyDescent="0.3">
      <c r="B783" s="399">
        <v>40839</v>
      </c>
      <c r="C783" s="400" t="s">
        <v>2896</v>
      </c>
      <c r="D783" s="400" t="s">
        <v>2398</v>
      </c>
      <c r="E783" s="400"/>
      <c r="F783" s="401"/>
      <c r="G783" s="402" t="s">
        <v>3325</v>
      </c>
      <c r="H783" s="400" t="s">
        <v>2411</v>
      </c>
      <c r="I783" s="400" t="s">
        <v>2412</v>
      </c>
      <c r="J783" s="400" t="s">
        <v>3323</v>
      </c>
      <c r="K783" s="400"/>
      <c r="L783" s="403" t="s">
        <v>105</v>
      </c>
      <c r="M783" s="403" t="s">
        <v>2408</v>
      </c>
      <c r="N783" s="400" t="s">
        <v>2469</v>
      </c>
      <c r="O783" s="403" t="s">
        <v>2400</v>
      </c>
      <c r="P783" s="404">
        <v>4.1040000000000001</v>
      </c>
      <c r="Q783" s="404">
        <v>4.1040000000000001</v>
      </c>
      <c r="R783" s="404">
        <v>1.944</v>
      </c>
      <c r="S783" s="405">
        <v>1.944</v>
      </c>
    </row>
    <row r="784" spans="2:19" ht="24.6" x14ac:dyDescent="0.3">
      <c r="B784" s="399">
        <v>40841</v>
      </c>
      <c r="C784" s="400" t="s">
        <v>2897</v>
      </c>
      <c r="D784" s="400" t="s">
        <v>2398</v>
      </c>
      <c r="E784" s="400"/>
      <c r="F784" s="401"/>
      <c r="G784" s="402" t="s">
        <v>3325</v>
      </c>
      <c r="H784" s="400" t="s">
        <v>2411</v>
      </c>
      <c r="I784" s="400" t="s">
        <v>2412</v>
      </c>
      <c r="J784" s="400" t="s">
        <v>3323</v>
      </c>
      <c r="K784" s="400"/>
      <c r="L784" s="403" t="s">
        <v>105</v>
      </c>
      <c r="M784" s="403" t="s">
        <v>195</v>
      </c>
      <c r="N784" s="400" t="s">
        <v>195</v>
      </c>
      <c r="O784" s="403" t="s">
        <v>2400</v>
      </c>
      <c r="P784" s="404">
        <v>2.16</v>
      </c>
      <c r="Q784" s="404">
        <v>2.16</v>
      </c>
      <c r="R784" s="404">
        <v>0</v>
      </c>
      <c r="S784" s="405">
        <v>0</v>
      </c>
    </row>
    <row r="785" spans="2:19" x14ac:dyDescent="0.3">
      <c r="B785" s="399">
        <v>40842</v>
      </c>
      <c r="C785" s="400" t="s">
        <v>2898</v>
      </c>
      <c r="D785" s="400" t="s">
        <v>2398</v>
      </c>
      <c r="E785" s="400"/>
      <c r="F785" s="401"/>
      <c r="G785" s="402" t="s">
        <v>3325</v>
      </c>
      <c r="H785" s="400" t="s">
        <v>2411</v>
      </c>
      <c r="I785" s="400" t="s">
        <v>2412</v>
      </c>
      <c r="J785" s="400" t="s">
        <v>3324</v>
      </c>
      <c r="K785" s="400"/>
      <c r="L785" s="403" t="s">
        <v>105</v>
      </c>
      <c r="M785" s="403" t="s">
        <v>107</v>
      </c>
      <c r="N785" s="400" t="s">
        <v>2491</v>
      </c>
      <c r="O785" s="403" t="s">
        <v>2400</v>
      </c>
      <c r="P785" s="404">
        <v>1.08</v>
      </c>
      <c r="Q785" s="404">
        <v>1.08</v>
      </c>
      <c r="R785" s="404">
        <v>0</v>
      </c>
      <c r="S785" s="405">
        <v>0</v>
      </c>
    </row>
    <row r="786" spans="2:19" ht="24.6" x14ac:dyDescent="0.3">
      <c r="B786" s="399">
        <v>40843</v>
      </c>
      <c r="C786" s="400" t="s">
        <v>2899</v>
      </c>
      <c r="D786" s="400" t="s">
        <v>2398</v>
      </c>
      <c r="E786" s="400"/>
      <c r="F786" s="401"/>
      <c r="G786" s="402" t="s">
        <v>3325</v>
      </c>
      <c r="H786" s="400" t="s">
        <v>2411</v>
      </c>
      <c r="I786" s="400" t="s">
        <v>2412</v>
      </c>
      <c r="J786" s="400" t="s">
        <v>3323</v>
      </c>
      <c r="K786" s="400"/>
      <c r="L786" s="403" t="s">
        <v>105</v>
      </c>
      <c r="M786" s="403" t="s">
        <v>2408</v>
      </c>
      <c r="N786" s="400" t="s">
        <v>2413</v>
      </c>
      <c r="O786" s="403" t="s">
        <v>2400</v>
      </c>
      <c r="P786" s="404">
        <v>11.891</v>
      </c>
      <c r="Q786" s="404">
        <v>11.891</v>
      </c>
      <c r="R786" s="404">
        <v>11.891</v>
      </c>
      <c r="S786" s="405">
        <v>11.891</v>
      </c>
    </row>
    <row r="787" spans="2:19" x14ac:dyDescent="0.3">
      <c r="B787" s="399">
        <v>40844</v>
      </c>
      <c r="C787" s="400" t="s">
        <v>2900</v>
      </c>
      <c r="D787" s="400" t="s">
        <v>2398</v>
      </c>
      <c r="E787" s="400"/>
      <c r="F787" s="401"/>
      <c r="G787" s="402" t="s">
        <v>3325</v>
      </c>
      <c r="H787" s="400" t="s">
        <v>2411</v>
      </c>
      <c r="I787" s="400" t="s">
        <v>2412</v>
      </c>
      <c r="J787" s="400" t="s">
        <v>3324</v>
      </c>
      <c r="K787" s="400"/>
      <c r="L787" s="403" t="s">
        <v>101</v>
      </c>
      <c r="M787" s="403" t="s">
        <v>101</v>
      </c>
      <c r="N787" s="400" t="s">
        <v>2472</v>
      </c>
      <c r="O787" s="403" t="s">
        <v>2400</v>
      </c>
      <c r="P787" s="404">
        <v>2.16</v>
      </c>
      <c r="Q787" s="404">
        <v>2.16</v>
      </c>
      <c r="R787" s="404">
        <v>0</v>
      </c>
      <c r="S787" s="405">
        <v>0</v>
      </c>
    </row>
    <row r="788" spans="2:19" x14ac:dyDescent="0.3">
      <c r="B788" s="399">
        <v>40845</v>
      </c>
      <c r="C788" s="400" t="s">
        <v>2901</v>
      </c>
      <c r="D788" s="400" t="s">
        <v>2398</v>
      </c>
      <c r="E788" s="400"/>
      <c r="F788" s="401"/>
      <c r="G788" s="402" t="s">
        <v>3325</v>
      </c>
      <c r="H788" s="400" t="s">
        <v>2411</v>
      </c>
      <c r="I788" s="400" t="s">
        <v>2412</v>
      </c>
      <c r="J788" s="400" t="s">
        <v>3324</v>
      </c>
      <c r="K788" s="400"/>
      <c r="L788" s="403" t="s">
        <v>105</v>
      </c>
      <c r="M788" s="403" t="s">
        <v>107</v>
      </c>
      <c r="N788" s="400" t="s">
        <v>2491</v>
      </c>
      <c r="O788" s="403" t="s">
        <v>2400</v>
      </c>
      <c r="P788" s="404">
        <v>1.296</v>
      </c>
      <c r="Q788" s="404">
        <v>1.296</v>
      </c>
      <c r="R788" s="404">
        <v>1.296</v>
      </c>
      <c r="S788" s="405">
        <v>1.296</v>
      </c>
    </row>
    <row r="789" spans="2:19" x14ac:dyDescent="0.3">
      <c r="B789" s="399">
        <v>40846</v>
      </c>
      <c r="C789" s="400" t="s">
        <v>2902</v>
      </c>
      <c r="D789" s="400" t="s">
        <v>2398</v>
      </c>
      <c r="E789" s="400"/>
      <c r="F789" s="401"/>
      <c r="G789" s="402" t="s">
        <v>3325</v>
      </c>
      <c r="H789" s="400" t="s">
        <v>2411</v>
      </c>
      <c r="I789" s="400" t="s">
        <v>2412</v>
      </c>
      <c r="J789" s="400" t="s">
        <v>2494</v>
      </c>
      <c r="K789" s="400"/>
      <c r="L789" s="403" t="s">
        <v>117</v>
      </c>
      <c r="M789" s="403" t="s">
        <v>117</v>
      </c>
      <c r="N789" s="400" t="s">
        <v>2493</v>
      </c>
      <c r="O789" s="403" t="s">
        <v>2400</v>
      </c>
      <c r="P789" s="404">
        <v>2.4300000000000002</v>
      </c>
      <c r="Q789" s="404">
        <v>2.6520000000000001</v>
      </c>
      <c r="R789" s="404">
        <v>2.4300000000000002</v>
      </c>
      <c r="S789" s="405">
        <v>2.4300000000000002</v>
      </c>
    </row>
    <row r="790" spans="2:19" ht="24.6" x14ac:dyDescent="0.3">
      <c r="B790" s="399">
        <v>40847</v>
      </c>
      <c r="C790" s="400" t="s">
        <v>2903</v>
      </c>
      <c r="D790" s="400" t="s">
        <v>2398</v>
      </c>
      <c r="E790" s="400"/>
      <c r="F790" s="401"/>
      <c r="G790" s="402" t="s">
        <v>3325</v>
      </c>
      <c r="H790" s="400" t="s">
        <v>2411</v>
      </c>
      <c r="I790" s="400" t="s">
        <v>2412</v>
      </c>
      <c r="J790" s="400" t="s">
        <v>3323</v>
      </c>
      <c r="K790" s="400"/>
      <c r="L790" s="403" t="s">
        <v>105</v>
      </c>
      <c r="M790" s="403" t="s">
        <v>2408</v>
      </c>
      <c r="N790" s="400" t="s">
        <v>2413</v>
      </c>
      <c r="O790" s="403" t="s">
        <v>2400</v>
      </c>
      <c r="P790" s="404">
        <v>20.59</v>
      </c>
      <c r="Q790" s="404">
        <v>20.59</v>
      </c>
      <c r="R790" s="404">
        <v>14.59</v>
      </c>
      <c r="S790" s="405">
        <v>14.59</v>
      </c>
    </row>
    <row r="791" spans="2:19" x14ac:dyDescent="0.3">
      <c r="B791" s="399">
        <v>40848</v>
      </c>
      <c r="C791" s="400" t="s">
        <v>2904</v>
      </c>
      <c r="D791" s="400" t="s">
        <v>2398</v>
      </c>
      <c r="E791" s="400"/>
      <c r="F791" s="401"/>
      <c r="G791" s="400" t="s">
        <v>3325</v>
      </c>
      <c r="H791" s="400" t="s">
        <v>2411</v>
      </c>
      <c r="I791" s="400" t="s">
        <v>2412</v>
      </c>
      <c r="J791" s="400" t="s">
        <v>3324</v>
      </c>
      <c r="K791" s="400"/>
      <c r="L791" s="403" t="s">
        <v>105</v>
      </c>
      <c r="M791" s="403" t="s">
        <v>107</v>
      </c>
      <c r="N791" s="400" t="s">
        <v>2467</v>
      </c>
      <c r="O791" s="403" t="s">
        <v>2400</v>
      </c>
      <c r="P791" s="404">
        <v>19.411999999999999</v>
      </c>
      <c r="Q791" s="404">
        <v>17.827999999999999</v>
      </c>
      <c r="R791" s="404">
        <v>12.827999999999999</v>
      </c>
      <c r="S791" s="405">
        <v>12.827999999999999</v>
      </c>
    </row>
    <row r="792" spans="2:19" x14ac:dyDescent="0.3">
      <c r="B792" s="399">
        <v>40849</v>
      </c>
      <c r="C792" s="400" t="s">
        <v>2905</v>
      </c>
      <c r="D792" s="400" t="s">
        <v>2398</v>
      </c>
      <c r="E792" s="400"/>
      <c r="F792" s="401"/>
      <c r="G792" s="402" t="s">
        <v>3325</v>
      </c>
      <c r="H792" s="400" t="s">
        <v>2411</v>
      </c>
      <c r="I792" s="400" t="s">
        <v>2412</v>
      </c>
      <c r="J792" s="400" t="s">
        <v>3324</v>
      </c>
      <c r="K792" s="400"/>
      <c r="L792" s="403" t="s">
        <v>101</v>
      </c>
      <c r="M792" s="403" t="s">
        <v>101</v>
      </c>
      <c r="N792" s="400" t="s">
        <v>2461</v>
      </c>
      <c r="O792" s="403" t="s">
        <v>2400</v>
      </c>
      <c r="P792" s="404">
        <v>30.638999999999999</v>
      </c>
      <c r="Q792" s="404">
        <v>31.195</v>
      </c>
      <c r="R792" s="404">
        <v>16.638999999999999</v>
      </c>
      <c r="S792" s="405">
        <v>16.638999999999999</v>
      </c>
    </row>
    <row r="793" spans="2:19" ht="24.6" x14ac:dyDescent="0.3">
      <c r="B793" s="399">
        <v>40850</v>
      </c>
      <c r="C793" s="400" t="s">
        <v>2906</v>
      </c>
      <c r="D793" s="400" t="s">
        <v>2398</v>
      </c>
      <c r="E793" s="400"/>
      <c r="F793" s="401"/>
      <c r="G793" s="402" t="s">
        <v>3325</v>
      </c>
      <c r="H793" s="400" t="s">
        <v>2411</v>
      </c>
      <c r="I793" s="400" t="s">
        <v>2412</v>
      </c>
      <c r="J793" s="400" t="s">
        <v>3323</v>
      </c>
      <c r="K793" s="400"/>
      <c r="L793" s="403" t="s">
        <v>105</v>
      </c>
      <c r="M793" s="403" t="s">
        <v>195</v>
      </c>
      <c r="N793" s="400" t="s">
        <v>2468</v>
      </c>
      <c r="O793" s="403" t="s">
        <v>2400</v>
      </c>
      <c r="P793" s="404">
        <v>6.4779999999999998</v>
      </c>
      <c r="Q793" s="404">
        <v>6.2539999999999996</v>
      </c>
      <c r="R793" s="404">
        <v>6.2539999999999996</v>
      </c>
      <c r="S793" s="405">
        <v>6.2539999999999996</v>
      </c>
    </row>
    <row r="794" spans="2:19" x14ac:dyDescent="0.3">
      <c r="B794" s="399">
        <v>40851</v>
      </c>
      <c r="C794" s="400" t="s">
        <v>2907</v>
      </c>
      <c r="D794" s="400" t="s">
        <v>2398</v>
      </c>
      <c r="E794" s="400"/>
      <c r="F794" s="401"/>
      <c r="G794" s="402" t="s">
        <v>3325</v>
      </c>
      <c r="H794" s="400" t="s">
        <v>2411</v>
      </c>
      <c r="I794" s="400" t="s">
        <v>2412</v>
      </c>
      <c r="J794" s="400" t="s">
        <v>2494</v>
      </c>
      <c r="K794" s="400"/>
      <c r="L794" s="403" t="s">
        <v>117</v>
      </c>
      <c r="M794" s="403" t="s">
        <v>117</v>
      </c>
      <c r="N794" s="400" t="s">
        <v>2494</v>
      </c>
      <c r="O794" s="403" t="s">
        <v>2400</v>
      </c>
      <c r="P794" s="404">
        <v>58.298999999999999</v>
      </c>
      <c r="Q794" s="404">
        <v>78.974999999999994</v>
      </c>
      <c r="R794" s="404">
        <v>24.007000000000001</v>
      </c>
      <c r="S794" s="405">
        <v>24.007000000000001</v>
      </c>
    </row>
    <row r="795" spans="2:19" ht="24.6" x14ac:dyDescent="0.3">
      <c r="B795" s="399">
        <v>40852</v>
      </c>
      <c r="C795" s="400" t="s">
        <v>2908</v>
      </c>
      <c r="D795" s="400" t="s">
        <v>2398</v>
      </c>
      <c r="E795" s="400"/>
      <c r="F795" s="401"/>
      <c r="G795" s="400" t="s">
        <v>3325</v>
      </c>
      <c r="H795" s="400" t="s">
        <v>2411</v>
      </c>
      <c r="I795" s="400" t="s">
        <v>2412</v>
      </c>
      <c r="J795" s="400" t="s">
        <v>3322</v>
      </c>
      <c r="K795" s="400"/>
      <c r="L795" s="403" t="s">
        <v>83</v>
      </c>
      <c r="M795" s="403" t="s">
        <v>83</v>
      </c>
      <c r="N795" s="400" t="s">
        <v>2477</v>
      </c>
      <c r="O795" s="403" t="s">
        <v>2400</v>
      </c>
      <c r="P795" s="404">
        <v>16.596</v>
      </c>
      <c r="Q795" s="404">
        <v>15.877000000000001</v>
      </c>
      <c r="R795" s="404">
        <v>9.8770000000000007</v>
      </c>
      <c r="S795" s="405">
        <v>9.8770000000000007</v>
      </c>
    </row>
    <row r="796" spans="2:19" ht="24.6" x14ac:dyDescent="0.3">
      <c r="B796" s="399">
        <v>40853</v>
      </c>
      <c r="C796" s="400" t="s">
        <v>2909</v>
      </c>
      <c r="D796" s="400" t="s">
        <v>2398</v>
      </c>
      <c r="E796" s="400"/>
      <c r="F796" s="401"/>
      <c r="G796" s="402" t="s">
        <v>3325</v>
      </c>
      <c r="H796" s="400" t="s">
        <v>2411</v>
      </c>
      <c r="I796" s="400" t="s">
        <v>2412</v>
      </c>
      <c r="J796" s="400" t="s">
        <v>3323</v>
      </c>
      <c r="K796" s="400"/>
      <c r="L796" s="403" t="s">
        <v>105</v>
      </c>
      <c r="M796" s="403" t="s">
        <v>2408</v>
      </c>
      <c r="N796" s="400" t="s">
        <v>2469</v>
      </c>
      <c r="O796" s="403" t="s">
        <v>2400</v>
      </c>
      <c r="P796" s="404">
        <v>3.2189999999999999</v>
      </c>
      <c r="Q796" s="404">
        <v>3.2189999999999999</v>
      </c>
      <c r="R796" s="404">
        <v>3.2189999999999999</v>
      </c>
      <c r="S796" s="405">
        <v>3.2189999999999999</v>
      </c>
    </row>
    <row r="797" spans="2:19" x14ac:dyDescent="0.3">
      <c r="B797" s="399">
        <v>40854</v>
      </c>
      <c r="C797" s="400" t="s">
        <v>2910</v>
      </c>
      <c r="D797" s="400" t="s">
        <v>2398</v>
      </c>
      <c r="E797" s="400"/>
      <c r="F797" s="401"/>
      <c r="G797" s="400" t="s">
        <v>3325</v>
      </c>
      <c r="H797" s="400" t="s">
        <v>2411</v>
      </c>
      <c r="I797" s="400" t="s">
        <v>2412</v>
      </c>
      <c r="J797" s="400" t="s">
        <v>3324</v>
      </c>
      <c r="K797" s="400"/>
      <c r="L797" s="403" t="s">
        <v>101</v>
      </c>
      <c r="M797" s="403" t="s">
        <v>101</v>
      </c>
      <c r="N797" s="400" t="s">
        <v>2470</v>
      </c>
      <c r="O797" s="403" t="s">
        <v>2400</v>
      </c>
      <c r="P797" s="404">
        <v>39.890999999999998</v>
      </c>
      <c r="Q797" s="404">
        <v>39.549999999999997</v>
      </c>
      <c r="R797" s="404">
        <v>28.55</v>
      </c>
      <c r="S797" s="405">
        <v>28.55</v>
      </c>
    </row>
    <row r="798" spans="2:19" ht="24.6" x14ac:dyDescent="0.3">
      <c r="B798" s="399">
        <v>40855</v>
      </c>
      <c r="C798" s="400" t="s">
        <v>2911</v>
      </c>
      <c r="D798" s="400" t="s">
        <v>2398</v>
      </c>
      <c r="E798" s="400"/>
      <c r="F798" s="401"/>
      <c r="G798" s="402" t="s">
        <v>3325</v>
      </c>
      <c r="H798" s="400" t="s">
        <v>2411</v>
      </c>
      <c r="I798" s="400" t="s">
        <v>2412</v>
      </c>
      <c r="J798" s="400" t="s">
        <v>3322</v>
      </c>
      <c r="K798" s="400"/>
      <c r="L798" s="403" t="s">
        <v>123</v>
      </c>
      <c r="M798" s="403" t="s">
        <v>123</v>
      </c>
      <c r="N798" s="400" t="s">
        <v>2415</v>
      </c>
      <c r="O798" s="403" t="s">
        <v>2400</v>
      </c>
      <c r="P798" s="404">
        <v>24.622</v>
      </c>
      <c r="Q798" s="404">
        <v>28.51</v>
      </c>
      <c r="R798" s="404">
        <v>13.622</v>
      </c>
      <c r="S798" s="405">
        <v>13.622</v>
      </c>
    </row>
    <row r="799" spans="2:19" x14ac:dyDescent="0.3">
      <c r="B799" s="399">
        <v>40856</v>
      </c>
      <c r="C799" s="400" t="s">
        <v>2912</v>
      </c>
      <c r="D799" s="400" t="s">
        <v>2398</v>
      </c>
      <c r="E799" s="400"/>
      <c r="F799" s="401"/>
      <c r="G799" s="402" t="s">
        <v>3325</v>
      </c>
      <c r="H799" s="400" t="s">
        <v>2411</v>
      </c>
      <c r="I799" s="400" t="s">
        <v>2412</v>
      </c>
      <c r="J799" s="400" t="s">
        <v>3324</v>
      </c>
      <c r="K799" s="400"/>
      <c r="L799" s="403" t="s">
        <v>101</v>
      </c>
      <c r="M799" s="403" t="s">
        <v>101</v>
      </c>
      <c r="N799" s="400" t="s">
        <v>2462</v>
      </c>
      <c r="O799" s="403" t="s">
        <v>2400</v>
      </c>
      <c r="P799" s="404">
        <v>3.0779999999999998</v>
      </c>
      <c r="Q799" s="404">
        <v>3.0779999999999998</v>
      </c>
      <c r="R799" s="404">
        <v>3.0779999999999998</v>
      </c>
      <c r="S799" s="405">
        <v>3.0779999999999998</v>
      </c>
    </row>
    <row r="800" spans="2:19" x14ac:dyDescent="0.3">
      <c r="B800" s="399">
        <v>40857</v>
      </c>
      <c r="C800" s="400" t="s">
        <v>2913</v>
      </c>
      <c r="D800" s="400" t="s">
        <v>2398</v>
      </c>
      <c r="E800" s="400"/>
      <c r="F800" s="401"/>
      <c r="G800" s="402" t="s">
        <v>3325</v>
      </c>
      <c r="H800" s="400" t="s">
        <v>2411</v>
      </c>
      <c r="I800" s="400" t="s">
        <v>2412</v>
      </c>
      <c r="J800" s="400" t="s">
        <v>2494</v>
      </c>
      <c r="K800" s="400"/>
      <c r="L800" s="403" t="s">
        <v>117</v>
      </c>
      <c r="M800" s="403" t="s">
        <v>117</v>
      </c>
      <c r="N800" s="400" t="s">
        <v>2417</v>
      </c>
      <c r="O800" s="403" t="s">
        <v>2400</v>
      </c>
      <c r="P800" s="404">
        <v>2.11</v>
      </c>
      <c r="Q800" s="404">
        <v>3.2120000000000002</v>
      </c>
      <c r="R800" s="404">
        <v>2.11</v>
      </c>
      <c r="S800" s="405">
        <v>2.11</v>
      </c>
    </row>
    <row r="801" spans="2:19" ht="24.6" x14ac:dyDescent="0.3">
      <c r="B801" s="399">
        <v>40858</v>
      </c>
      <c r="C801" s="400" t="s">
        <v>2914</v>
      </c>
      <c r="D801" s="400" t="s">
        <v>2398</v>
      </c>
      <c r="E801" s="400"/>
      <c r="F801" s="401"/>
      <c r="G801" s="402" t="s">
        <v>3325</v>
      </c>
      <c r="H801" s="400" t="s">
        <v>2411</v>
      </c>
      <c r="I801" s="400" t="s">
        <v>2412</v>
      </c>
      <c r="J801" s="400" t="s">
        <v>3323</v>
      </c>
      <c r="K801" s="400"/>
      <c r="L801" s="403" t="s">
        <v>92</v>
      </c>
      <c r="M801" s="403" t="s">
        <v>92</v>
      </c>
      <c r="N801" s="400" t="s">
        <v>2460</v>
      </c>
      <c r="O801" s="403" t="s">
        <v>2400</v>
      </c>
      <c r="P801" s="404">
        <v>20.521000000000001</v>
      </c>
      <c r="Q801" s="404">
        <v>16.991</v>
      </c>
      <c r="R801" s="404">
        <v>12.991</v>
      </c>
      <c r="S801" s="405">
        <v>12.991</v>
      </c>
    </row>
    <row r="802" spans="2:19" ht="24.6" x14ac:dyDescent="0.3">
      <c r="B802" s="399">
        <v>40859</v>
      </c>
      <c r="C802" s="400" t="s">
        <v>2915</v>
      </c>
      <c r="D802" s="400" t="s">
        <v>2398</v>
      </c>
      <c r="E802" s="400"/>
      <c r="F802" s="401"/>
      <c r="G802" s="402" t="s">
        <v>3325</v>
      </c>
      <c r="H802" s="400" t="s">
        <v>2411</v>
      </c>
      <c r="I802" s="400" t="s">
        <v>2412</v>
      </c>
      <c r="J802" s="400" t="s">
        <v>3323</v>
      </c>
      <c r="K802" s="400"/>
      <c r="L802" s="403" t="s">
        <v>105</v>
      </c>
      <c r="M802" s="403" t="s">
        <v>195</v>
      </c>
      <c r="N802" s="400" t="s">
        <v>195</v>
      </c>
      <c r="O802" s="403" t="s">
        <v>2400</v>
      </c>
      <c r="P802" s="404">
        <v>13.754</v>
      </c>
      <c r="Q802" s="404">
        <v>12.102</v>
      </c>
      <c r="R802" s="404">
        <v>8.1020000000000003</v>
      </c>
      <c r="S802" s="405">
        <v>8.1020000000000003</v>
      </c>
    </row>
    <row r="803" spans="2:19" ht="24.6" x14ac:dyDescent="0.3">
      <c r="B803" s="399">
        <v>40860</v>
      </c>
      <c r="C803" s="400" t="s">
        <v>2916</v>
      </c>
      <c r="D803" s="400" t="s">
        <v>2398</v>
      </c>
      <c r="E803" s="400"/>
      <c r="F803" s="401"/>
      <c r="G803" s="402" t="s">
        <v>3325</v>
      </c>
      <c r="H803" s="400" t="s">
        <v>2411</v>
      </c>
      <c r="I803" s="400" t="s">
        <v>2412</v>
      </c>
      <c r="J803" s="400" t="s">
        <v>3322</v>
      </c>
      <c r="K803" s="400"/>
      <c r="L803" s="403" t="s">
        <v>83</v>
      </c>
      <c r="M803" s="403" t="s">
        <v>83</v>
      </c>
      <c r="N803" s="400" t="s">
        <v>2485</v>
      </c>
      <c r="O803" s="403" t="s">
        <v>2400</v>
      </c>
      <c r="P803" s="404">
        <v>7.992</v>
      </c>
      <c r="Q803" s="404">
        <v>7.9909999999999997</v>
      </c>
      <c r="R803" s="404">
        <v>5.9909999999999997</v>
      </c>
      <c r="S803" s="405">
        <v>5.9909999999999997</v>
      </c>
    </row>
    <row r="804" spans="2:19" x14ac:dyDescent="0.3">
      <c r="B804" s="399">
        <v>40861</v>
      </c>
      <c r="C804" s="400" t="s">
        <v>2917</v>
      </c>
      <c r="D804" s="400" t="s">
        <v>2398</v>
      </c>
      <c r="E804" s="400"/>
      <c r="F804" s="401"/>
      <c r="G804" s="402" t="s">
        <v>3325</v>
      </c>
      <c r="H804" s="400" t="s">
        <v>2411</v>
      </c>
      <c r="I804" s="400" t="s">
        <v>2412</v>
      </c>
      <c r="J804" s="400" t="s">
        <v>3324</v>
      </c>
      <c r="K804" s="400"/>
      <c r="L804" s="403" t="s">
        <v>105</v>
      </c>
      <c r="M804" s="403" t="s">
        <v>107</v>
      </c>
      <c r="N804" s="400" t="s">
        <v>2471</v>
      </c>
      <c r="O804" s="403" t="s">
        <v>2400</v>
      </c>
      <c r="P804" s="404">
        <v>18.856000000000002</v>
      </c>
      <c r="Q804" s="404">
        <v>17.689</v>
      </c>
      <c r="R804" s="404">
        <v>8.6890000000000001</v>
      </c>
      <c r="S804" s="405">
        <v>8.6890000000000001</v>
      </c>
    </row>
    <row r="805" spans="2:19" ht="24.6" x14ac:dyDescent="0.3">
      <c r="B805" s="399">
        <v>40862</v>
      </c>
      <c r="C805" s="400" t="s">
        <v>2918</v>
      </c>
      <c r="D805" s="400" t="s">
        <v>2398</v>
      </c>
      <c r="E805" s="400"/>
      <c r="F805" s="401"/>
      <c r="G805" s="402" t="s">
        <v>3325</v>
      </c>
      <c r="H805" s="400" t="s">
        <v>2411</v>
      </c>
      <c r="I805" s="400" t="s">
        <v>2412</v>
      </c>
      <c r="J805" s="400" t="s">
        <v>3322</v>
      </c>
      <c r="K805" s="400"/>
      <c r="L805" s="403" t="s">
        <v>123</v>
      </c>
      <c r="M805" s="403" t="s">
        <v>123</v>
      </c>
      <c r="N805" s="400" t="s">
        <v>2488</v>
      </c>
      <c r="O805" s="403" t="s">
        <v>2400</v>
      </c>
      <c r="P805" s="404">
        <v>5.81</v>
      </c>
      <c r="Q805" s="404">
        <v>7.1120000000000001</v>
      </c>
      <c r="R805" s="404">
        <v>3.81</v>
      </c>
      <c r="S805" s="405">
        <v>3.81</v>
      </c>
    </row>
    <row r="806" spans="2:19" x14ac:dyDescent="0.3">
      <c r="B806" s="399">
        <v>40863</v>
      </c>
      <c r="C806" s="400" t="s">
        <v>2919</v>
      </c>
      <c r="D806" s="400" t="s">
        <v>2398</v>
      </c>
      <c r="E806" s="400"/>
      <c r="F806" s="401"/>
      <c r="G806" s="402" t="s">
        <v>3325</v>
      </c>
      <c r="H806" s="400" t="s">
        <v>2411</v>
      </c>
      <c r="I806" s="400" t="s">
        <v>2412</v>
      </c>
      <c r="J806" s="400" t="s">
        <v>3324</v>
      </c>
      <c r="K806" s="400"/>
      <c r="L806" s="403" t="s">
        <v>101</v>
      </c>
      <c r="M806" s="403" t="s">
        <v>101</v>
      </c>
      <c r="N806" s="400" t="s">
        <v>2472</v>
      </c>
      <c r="O806" s="403" t="s">
        <v>2400</v>
      </c>
      <c r="P806" s="404">
        <v>40.353999999999999</v>
      </c>
      <c r="Q806" s="404">
        <v>39.433</v>
      </c>
      <c r="R806" s="404">
        <v>25.433</v>
      </c>
      <c r="S806" s="405">
        <v>25.433</v>
      </c>
    </row>
    <row r="807" spans="2:19" x14ac:dyDescent="0.3">
      <c r="B807" s="399">
        <v>40864</v>
      </c>
      <c r="C807" s="400" t="s">
        <v>2920</v>
      </c>
      <c r="D807" s="400" t="s">
        <v>2398</v>
      </c>
      <c r="E807" s="400"/>
      <c r="F807" s="401"/>
      <c r="G807" s="402" t="s">
        <v>3325</v>
      </c>
      <c r="H807" s="400" t="s">
        <v>2411</v>
      </c>
      <c r="I807" s="400" t="s">
        <v>2412</v>
      </c>
      <c r="J807" s="400" t="s">
        <v>3324</v>
      </c>
      <c r="K807" s="400"/>
      <c r="L807" s="403" t="s">
        <v>105</v>
      </c>
      <c r="M807" s="403" t="s">
        <v>107</v>
      </c>
      <c r="N807" s="400" t="s">
        <v>2491</v>
      </c>
      <c r="O807" s="403" t="s">
        <v>2400</v>
      </c>
      <c r="P807" s="404">
        <v>20.07</v>
      </c>
      <c r="Q807" s="404">
        <v>19.166</v>
      </c>
      <c r="R807" s="404">
        <v>12.166</v>
      </c>
      <c r="S807" s="405">
        <v>12.166</v>
      </c>
    </row>
    <row r="808" spans="2:19" x14ac:dyDescent="0.3">
      <c r="B808" s="399">
        <v>40865</v>
      </c>
      <c r="C808" s="400" t="s">
        <v>2921</v>
      </c>
      <c r="D808" s="400" t="s">
        <v>2398</v>
      </c>
      <c r="E808" s="400"/>
      <c r="F808" s="401"/>
      <c r="G808" s="402" t="s">
        <v>3325</v>
      </c>
      <c r="H808" s="400" t="s">
        <v>2411</v>
      </c>
      <c r="I808" s="400" t="s">
        <v>2412</v>
      </c>
      <c r="J808" s="400" t="s">
        <v>3324</v>
      </c>
      <c r="K808" s="400"/>
      <c r="L808" s="403" t="s">
        <v>101</v>
      </c>
      <c r="M808" s="403" t="s">
        <v>101</v>
      </c>
      <c r="N808" s="400" t="s">
        <v>2461</v>
      </c>
      <c r="O808" s="403" t="s">
        <v>2400</v>
      </c>
      <c r="P808" s="404">
        <v>1.35</v>
      </c>
      <c r="Q808" s="404">
        <v>1.35</v>
      </c>
      <c r="R808" s="404">
        <v>0</v>
      </c>
      <c r="S808" s="405">
        <v>0</v>
      </c>
    </row>
    <row r="809" spans="2:19" x14ac:dyDescent="0.3">
      <c r="B809" s="399">
        <v>40866</v>
      </c>
      <c r="C809" s="400" t="s">
        <v>2922</v>
      </c>
      <c r="D809" s="400" t="s">
        <v>2398</v>
      </c>
      <c r="E809" s="400"/>
      <c r="F809" s="401"/>
      <c r="G809" s="402" t="s">
        <v>3325</v>
      </c>
      <c r="H809" s="400" t="s">
        <v>2411</v>
      </c>
      <c r="I809" s="400" t="s">
        <v>2412</v>
      </c>
      <c r="J809" s="400" t="s">
        <v>3324</v>
      </c>
      <c r="K809" s="400"/>
      <c r="L809" s="403" t="s">
        <v>101</v>
      </c>
      <c r="M809" s="403" t="s">
        <v>101</v>
      </c>
      <c r="N809" s="400" t="s">
        <v>2470</v>
      </c>
      <c r="O809" s="403" t="s">
        <v>2400</v>
      </c>
      <c r="P809" s="404">
        <v>2.7</v>
      </c>
      <c r="Q809" s="404">
        <v>2.7</v>
      </c>
      <c r="R809" s="404">
        <v>0</v>
      </c>
      <c r="S809" s="405">
        <v>0</v>
      </c>
    </row>
    <row r="810" spans="2:19" x14ac:dyDescent="0.3">
      <c r="B810" s="399">
        <v>40867</v>
      </c>
      <c r="C810" s="400" t="s">
        <v>2923</v>
      </c>
      <c r="D810" s="400" t="s">
        <v>2398</v>
      </c>
      <c r="E810" s="400"/>
      <c r="F810" s="401"/>
      <c r="G810" s="400" t="s">
        <v>3325</v>
      </c>
      <c r="H810" s="400" t="s">
        <v>2411</v>
      </c>
      <c r="I810" s="400" t="s">
        <v>2412</v>
      </c>
      <c r="J810" s="400" t="s">
        <v>3324</v>
      </c>
      <c r="K810" s="400"/>
      <c r="L810" s="403" t="s">
        <v>101</v>
      </c>
      <c r="M810" s="403" t="s">
        <v>101</v>
      </c>
      <c r="N810" s="400" t="s">
        <v>2472</v>
      </c>
      <c r="O810" s="403" t="s">
        <v>2400</v>
      </c>
      <c r="P810" s="404">
        <v>11.71</v>
      </c>
      <c r="Q810" s="404">
        <v>11.71</v>
      </c>
      <c r="R810" s="404">
        <v>11.71</v>
      </c>
      <c r="S810" s="405">
        <v>11.71</v>
      </c>
    </row>
    <row r="811" spans="2:19" ht="24.6" x14ac:dyDescent="0.3">
      <c r="B811" s="399">
        <v>40868</v>
      </c>
      <c r="C811" s="400" t="s">
        <v>2924</v>
      </c>
      <c r="D811" s="400" t="s">
        <v>2398</v>
      </c>
      <c r="E811" s="400"/>
      <c r="F811" s="401"/>
      <c r="G811" s="402" t="s">
        <v>3325</v>
      </c>
      <c r="H811" s="400" t="s">
        <v>2411</v>
      </c>
      <c r="I811" s="400" t="s">
        <v>2412</v>
      </c>
      <c r="J811" s="400" t="s">
        <v>3323</v>
      </c>
      <c r="K811" s="400"/>
      <c r="L811" s="403" t="s">
        <v>105</v>
      </c>
      <c r="M811" s="403" t="s">
        <v>2408</v>
      </c>
      <c r="N811" s="400" t="s">
        <v>2413</v>
      </c>
      <c r="O811" s="403" t="s">
        <v>2400</v>
      </c>
      <c r="P811" s="404">
        <v>9.6829999999999998</v>
      </c>
      <c r="Q811" s="404">
        <v>9.6829999999999998</v>
      </c>
      <c r="R811" s="404">
        <v>7.9779999999999998</v>
      </c>
      <c r="S811" s="405">
        <v>7.9779999999999998</v>
      </c>
    </row>
    <row r="812" spans="2:19" ht="24.6" x14ac:dyDescent="0.3">
      <c r="B812" s="399">
        <v>40869</v>
      </c>
      <c r="C812" s="400" t="s">
        <v>2925</v>
      </c>
      <c r="D812" s="400" t="s">
        <v>2398</v>
      </c>
      <c r="E812" s="400"/>
      <c r="F812" s="401"/>
      <c r="G812" s="400" t="s">
        <v>3325</v>
      </c>
      <c r="H812" s="400" t="s">
        <v>2411</v>
      </c>
      <c r="I812" s="400" t="s">
        <v>2412</v>
      </c>
      <c r="J812" s="400" t="s">
        <v>3323</v>
      </c>
      <c r="K812" s="400"/>
      <c r="L812" s="403" t="s">
        <v>105</v>
      </c>
      <c r="M812" s="403" t="s">
        <v>2408</v>
      </c>
      <c r="N812" s="400" t="s">
        <v>2469</v>
      </c>
      <c r="O812" s="403" t="s">
        <v>2400</v>
      </c>
      <c r="P812" s="404">
        <v>7.8E-2</v>
      </c>
      <c r="Q812" s="404">
        <v>0.17799999999999999</v>
      </c>
      <c r="R812" s="404">
        <v>7.8E-2</v>
      </c>
      <c r="S812" s="405">
        <v>7.8E-2</v>
      </c>
    </row>
    <row r="813" spans="2:19" ht="24.6" x14ac:dyDescent="0.3">
      <c r="B813" s="399">
        <v>40870</v>
      </c>
      <c r="C813" s="400" t="s">
        <v>2926</v>
      </c>
      <c r="D813" s="400" t="s">
        <v>2398</v>
      </c>
      <c r="E813" s="400"/>
      <c r="F813" s="401"/>
      <c r="G813" s="402" t="s">
        <v>3325</v>
      </c>
      <c r="H813" s="400" t="s">
        <v>2411</v>
      </c>
      <c r="I813" s="400" t="s">
        <v>2412</v>
      </c>
      <c r="J813" s="400" t="s">
        <v>3323</v>
      </c>
      <c r="K813" s="400"/>
      <c r="L813" s="403" t="s">
        <v>92</v>
      </c>
      <c r="M813" s="403" t="s">
        <v>92</v>
      </c>
      <c r="N813" s="400" t="s">
        <v>2460</v>
      </c>
      <c r="O813" s="403" t="s">
        <v>2400</v>
      </c>
      <c r="P813" s="404">
        <v>0.745</v>
      </c>
      <c r="Q813" s="404">
        <v>0.745</v>
      </c>
      <c r="R813" s="404">
        <v>0.58299999999999996</v>
      </c>
      <c r="S813" s="405">
        <v>0.58299999999999996</v>
      </c>
    </row>
    <row r="814" spans="2:19" ht="24.6" x14ac:dyDescent="0.3">
      <c r="B814" s="399">
        <v>40871</v>
      </c>
      <c r="C814" s="400" t="s">
        <v>2927</v>
      </c>
      <c r="D814" s="400" t="s">
        <v>2398</v>
      </c>
      <c r="E814" s="400"/>
      <c r="F814" s="401"/>
      <c r="G814" s="402" t="s">
        <v>3325</v>
      </c>
      <c r="H814" s="400" t="s">
        <v>2411</v>
      </c>
      <c r="I814" s="400" t="s">
        <v>2412</v>
      </c>
      <c r="J814" s="400" t="s">
        <v>3323</v>
      </c>
      <c r="K814" s="400"/>
      <c r="L814" s="403" t="s">
        <v>105</v>
      </c>
      <c r="M814" s="403" t="s">
        <v>195</v>
      </c>
      <c r="N814" s="400" t="s">
        <v>195</v>
      </c>
      <c r="O814" s="403" t="s">
        <v>2400</v>
      </c>
      <c r="P814" s="404">
        <v>0.877</v>
      </c>
      <c r="Q814" s="404">
        <v>0.877</v>
      </c>
      <c r="R814" s="404">
        <v>0.55700000000000005</v>
      </c>
      <c r="S814" s="405">
        <v>0.55700000000000005</v>
      </c>
    </row>
    <row r="815" spans="2:19" x14ac:dyDescent="0.3">
      <c r="B815" s="399">
        <v>40872</v>
      </c>
      <c r="C815" s="400" t="s">
        <v>2928</v>
      </c>
      <c r="D815" s="400" t="s">
        <v>2398</v>
      </c>
      <c r="E815" s="400"/>
      <c r="F815" s="401"/>
      <c r="G815" s="402" t="s">
        <v>3325</v>
      </c>
      <c r="H815" s="400" t="s">
        <v>2411</v>
      </c>
      <c r="I815" s="400" t="s">
        <v>2412</v>
      </c>
      <c r="J815" s="400" t="s">
        <v>3324</v>
      </c>
      <c r="K815" s="400"/>
      <c r="L815" s="403" t="s">
        <v>105</v>
      </c>
      <c r="M815" s="403" t="s">
        <v>107</v>
      </c>
      <c r="N815" s="400" t="s">
        <v>2467</v>
      </c>
      <c r="O815" s="403" t="s">
        <v>2400</v>
      </c>
      <c r="P815" s="406">
        <v>0.73399999999999999</v>
      </c>
      <c r="Q815" s="406">
        <v>0.73399999999999999</v>
      </c>
      <c r="R815" s="407">
        <v>0.622</v>
      </c>
      <c r="S815" s="408">
        <v>0.622</v>
      </c>
    </row>
    <row r="816" spans="2:19" x14ac:dyDescent="0.3">
      <c r="B816" s="399">
        <v>355</v>
      </c>
      <c r="C816" s="400" t="s">
        <v>169</v>
      </c>
      <c r="D816" s="400" t="s">
        <v>2381</v>
      </c>
      <c r="E816" s="400" t="s">
        <v>2558</v>
      </c>
      <c r="F816" s="401" t="s">
        <v>121</v>
      </c>
      <c r="G816" s="402" t="s">
        <v>2563</v>
      </c>
      <c r="H816" s="400"/>
      <c r="I816" s="400"/>
      <c r="J816" s="400" t="s">
        <v>3324</v>
      </c>
      <c r="K816" s="400"/>
      <c r="L816" s="403" t="s">
        <v>101</v>
      </c>
      <c r="M816" s="403" t="s">
        <v>101</v>
      </c>
      <c r="N816" s="400"/>
      <c r="O816" s="403" t="s">
        <v>2419</v>
      </c>
      <c r="P816" s="404">
        <v>15.84</v>
      </c>
      <c r="Q816" s="404">
        <v>20.95</v>
      </c>
      <c r="R816" s="404">
        <v>0</v>
      </c>
      <c r="S816" s="405">
        <v>0</v>
      </c>
    </row>
    <row r="817" spans="2:19" x14ac:dyDescent="0.3">
      <c r="B817" s="399">
        <v>396</v>
      </c>
      <c r="C817" s="400" t="s">
        <v>235</v>
      </c>
      <c r="D817" s="400" t="s">
        <v>2381</v>
      </c>
      <c r="E817" s="400" t="s">
        <v>2558</v>
      </c>
      <c r="F817" s="401" t="s">
        <v>121</v>
      </c>
      <c r="G817" s="402" t="s">
        <v>2563</v>
      </c>
      <c r="H817" s="400"/>
      <c r="I817" s="400"/>
      <c r="J817" s="400" t="s">
        <v>3324</v>
      </c>
      <c r="K817" s="400"/>
      <c r="L817" s="403" t="s">
        <v>101</v>
      </c>
      <c r="M817" s="403" t="s">
        <v>101</v>
      </c>
      <c r="N817" s="400"/>
      <c r="O817" s="403" t="s">
        <v>2419</v>
      </c>
      <c r="P817" s="404">
        <v>14.407</v>
      </c>
      <c r="Q817" s="404">
        <v>19.186</v>
      </c>
      <c r="R817" s="404">
        <v>0</v>
      </c>
      <c r="S817" s="405">
        <v>0</v>
      </c>
    </row>
    <row r="818" spans="2:19" x14ac:dyDescent="0.3">
      <c r="B818" s="399">
        <v>420</v>
      </c>
      <c r="C818" s="400" t="s">
        <v>265</v>
      </c>
      <c r="D818" s="400" t="s">
        <v>2381</v>
      </c>
      <c r="E818" s="400" t="s">
        <v>2558</v>
      </c>
      <c r="F818" s="401" t="s">
        <v>121</v>
      </c>
      <c r="G818" s="402" t="s">
        <v>2563</v>
      </c>
      <c r="H818" s="400"/>
      <c r="I818" s="400"/>
      <c r="J818" s="400" t="s">
        <v>3324</v>
      </c>
      <c r="K818" s="400"/>
      <c r="L818" s="403" t="s">
        <v>101</v>
      </c>
      <c r="M818" s="403" t="s">
        <v>101</v>
      </c>
      <c r="N818" s="400"/>
      <c r="O818" s="403" t="s">
        <v>2419</v>
      </c>
      <c r="P818" s="406">
        <v>15.417</v>
      </c>
      <c r="Q818" s="406">
        <v>20.527000000000001</v>
      </c>
      <c r="R818" s="404">
        <v>0</v>
      </c>
      <c r="S818" s="405">
        <v>0</v>
      </c>
    </row>
    <row r="819" spans="2:19" x14ac:dyDescent="0.3">
      <c r="B819" s="399">
        <v>478</v>
      </c>
      <c r="C819" s="400" t="s">
        <v>332</v>
      </c>
      <c r="D819" s="400" t="s">
        <v>2381</v>
      </c>
      <c r="E819" s="400" t="s">
        <v>2558</v>
      </c>
      <c r="F819" s="401" t="s">
        <v>121</v>
      </c>
      <c r="G819" s="402" t="s">
        <v>2565</v>
      </c>
      <c r="H819" s="400"/>
      <c r="I819" s="400"/>
      <c r="J819" s="400" t="s">
        <v>3324</v>
      </c>
      <c r="K819" s="400"/>
      <c r="L819" s="403" t="s">
        <v>101</v>
      </c>
      <c r="M819" s="403" t="s">
        <v>101</v>
      </c>
      <c r="N819" s="400"/>
      <c r="O819" s="403" t="s">
        <v>2419</v>
      </c>
      <c r="P819" s="404">
        <v>15.515000000000001</v>
      </c>
      <c r="Q819" s="404">
        <v>20.015000000000001</v>
      </c>
      <c r="R819" s="404">
        <v>0</v>
      </c>
      <c r="S819" s="405">
        <v>0</v>
      </c>
    </row>
    <row r="820" spans="2:19" x14ac:dyDescent="0.3">
      <c r="B820" s="399">
        <v>480</v>
      </c>
      <c r="C820" s="400" t="s">
        <v>334</v>
      </c>
      <c r="D820" s="400" t="s">
        <v>2381</v>
      </c>
      <c r="E820" s="400" t="s">
        <v>2558</v>
      </c>
      <c r="F820" s="401" t="s">
        <v>143</v>
      </c>
      <c r="G820" s="402" t="s">
        <v>2567</v>
      </c>
      <c r="H820" s="400"/>
      <c r="I820" s="400"/>
      <c r="J820" s="400" t="s">
        <v>3324</v>
      </c>
      <c r="K820" s="400"/>
      <c r="L820" s="403" t="s">
        <v>101</v>
      </c>
      <c r="M820" s="403" t="s">
        <v>101</v>
      </c>
      <c r="N820" s="400"/>
      <c r="O820" s="403" t="s">
        <v>2419</v>
      </c>
      <c r="P820" s="406">
        <v>375</v>
      </c>
      <c r="Q820" s="406">
        <v>378</v>
      </c>
      <c r="R820" s="407">
        <v>0</v>
      </c>
      <c r="S820" s="408">
        <v>0</v>
      </c>
    </row>
    <row r="821" spans="2:19" ht="24.6" x14ac:dyDescent="0.3">
      <c r="B821" s="399">
        <v>528</v>
      </c>
      <c r="C821" s="400" t="s">
        <v>372</v>
      </c>
      <c r="D821" s="400" t="s">
        <v>2381</v>
      </c>
      <c r="E821" s="400" t="s">
        <v>2558</v>
      </c>
      <c r="F821" s="401" t="s">
        <v>88</v>
      </c>
      <c r="G821" s="402" t="s">
        <v>2559</v>
      </c>
      <c r="H821" s="400"/>
      <c r="I821" s="400"/>
      <c r="J821" s="400" t="s">
        <v>3323</v>
      </c>
      <c r="K821" s="400"/>
      <c r="L821" s="403" t="s">
        <v>92</v>
      </c>
      <c r="M821" s="403" t="s">
        <v>92</v>
      </c>
      <c r="N821" s="400"/>
      <c r="O821" s="403" t="s">
        <v>2419</v>
      </c>
      <c r="P821" s="404">
        <v>333.36200000000002</v>
      </c>
      <c r="Q821" s="404">
        <v>334</v>
      </c>
      <c r="R821" s="404">
        <v>0</v>
      </c>
      <c r="S821" s="405">
        <v>0</v>
      </c>
    </row>
    <row r="822" spans="2:19" ht="24.6" x14ac:dyDescent="0.3">
      <c r="B822" s="399">
        <v>529</v>
      </c>
      <c r="C822" s="400" t="s">
        <v>375</v>
      </c>
      <c r="D822" s="400" t="s">
        <v>2381</v>
      </c>
      <c r="E822" s="400" t="s">
        <v>2558</v>
      </c>
      <c r="F822" s="401" t="s">
        <v>88</v>
      </c>
      <c r="G822" s="402" t="s">
        <v>2559</v>
      </c>
      <c r="H822" s="400"/>
      <c r="I822" s="400"/>
      <c r="J822" s="400" t="s">
        <v>3323</v>
      </c>
      <c r="K822" s="400"/>
      <c r="L822" s="403" t="s">
        <v>92</v>
      </c>
      <c r="M822" s="403" t="s">
        <v>92</v>
      </c>
      <c r="N822" s="400"/>
      <c r="O822" s="403" t="s">
        <v>2419</v>
      </c>
      <c r="P822" s="404">
        <v>334</v>
      </c>
      <c r="Q822" s="404">
        <v>334</v>
      </c>
      <c r="R822" s="404">
        <v>0</v>
      </c>
      <c r="S822" s="405">
        <v>0</v>
      </c>
    </row>
    <row r="823" spans="2:19" x14ac:dyDescent="0.3">
      <c r="B823" s="399">
        <v>595</v>
      </c>
      <c r="C823" s="400" t="s">
        <v>450</v>
      </c>
      <c r="D823" s="400" t="s">
        <v>2381</v>
      </c>
      <c r="E823" s="400" t="s">
        <v>2558</v>
      </c>
      <c r="F823" s="401" t="s">
        <v>121</v>
      </c>
      <c r="G823" s="400" t="s">
        <v>2563</v>
      </c>
      <c r="H823" s="400"/>
      <c r="I823" s="400"/>
      <c r="J823" s="400" t="s">
        <v>3324</v>
      </c>
      <c r="K823" s="400"/>
      <c r="L823" s="403" t="s">
        <v>101</v>
      </c>
      <c r="M823" s="403" t="s">
        <v>101</v>
      </c>
      <c r="N823" s="400"/>
      <c r="O823" s="403" t="s">
        <v>2419</v>
      </c>
      <c r="P823" s="404">
        <v>15.638</v>
      </c>
      <c r="Q823" s="404">
        <v>20.748000000000001</v>
      </c>
      <c r="R823" s="404">
        <v>0</v>
      </c>
      <c r="S823" s="405">
        <v>0</v>
      </c>
    </row>
    <row r="824" spans="2:19" ht="24.6" x14ac:dyDescent="0.3">
      <c r="B824" s="399">
        <v>12581</v>
      </c>
      <c r="C824" s="400" t="s">
        <v>2418</v>
      </c>
      <c r="D824" s="400" t="s">
        <v>2398</v>
      </c>
      <c r="E824" s="400"/>
      <c r="F824" s="401"/>
      <c r="G824" s="402" t="s">
        <v>3325</v>
      </c>
      <c r="H824" s="400" t="s">
        <v>3327</v>
      </c>
      <c r="I824" s="400" t="s">
        <v>2399</v>
      </c>
      <c r="J824" s="400" t="s">
        <v>3324</v>
      </c>
      <c r="K824" s="400"/>
      <c r="L824" s="403" t="s">
        <v>101</v>
      </c>
      <c r="M824" s="403" t="s">
        <v>101</v>
      </c>
      <c r="N824" s="400"/>
      <c r="O824" s="403" t="s">
        <v>2419</v>
      </c>
      <c r="P824" s="404">
        <v>8</v>
      </c>
      <c r="Q824" s="404">
        <v>15</v>
      </c>
      <c r="R824" s="404">
        <v>8</v>
      </c>
      <c r="S824" s="405">
        <v>8</v>
      </c>
    </row>
    <row r="825" spans="2:19" x14ac:dyDescent="0.3">
      <c r="B825" s="399">
        <v>12600</v>
      </c>
      <c r="C825" s="400" t="s">
        <v>2426</v>
      </c>
      <c r="D825" s="400" t="s">
        <v>2398</v>
      </c>
      <c r="E825" s="400"/>
      <c r="F825" s="401"/>
      <c r="G825" s="402" t="s">
        <v>3325</v>
      </c>
      <c r="H825" s="400" t="s">
        <v>3327</v>
      </c>
      <c r="I825" s="400" t="s">
        <v>2399</v>
      </c>
      <c r="J825" s="400" t="s">
        <v>3324</v>
      </c>
      <c r="K825" s="400"/>
      <c r="L825" s="403" t="s">
        <v>101</v>
      </c>
      <c r="M825" s="403" t="s">
        <v>101</v>
      </c>
      <c r="N825" s="400"/>
      <c r="O825" s="403" t="s">
        <v>2419</v>
      </c>
      <c r="P825" s="404">
        <v>16.012</v>
      </c>
      <c r="Q825" s="404">
        <v>12.617000000000001</v>
      </c>
      <c r="R825" s="404">
        <v>16.012</v>
      </c>
      <c r="S825" s="405">
        <v>12.617000000000001</v>
      </c>
    </row>
    <row r="826" spans="2:19" x14ac:dyDescent="0.3">
      <c r="B826" s="399">
        <v>12657</v>
      </c>
      <c r="C826" s="400" t="s">
        <v>2427</v>
      </c>
      <c r="D826" s="400" t="s">
        <v>2398</v>
      </c>
      <c r="E826" s="400"/>
      <c r="F826" s="401"/>
      <c r="G826" s="402" t="s">
        <v>3325</v>
      </c>
      <c r="H826" s="400" t="s">
        <v>3326</v>
      </c>
      <c r="I826" s="400" t="s">
        <v>2399</v>
      </c>
      <c r="J826" s="400" t="s">
        <v>3324</v>
      </c>
      <c r="K826" s="400"/>
      <c r="L826" s="403" t="s">
        <v>105</v>
      </c>
      <c r="M826" s="403" t="s">
        <v>107</v>
      </c>
      <c r="N826" s="400"/>
      <c r="O826" s="403" t="s">
        <v>2419</v>
      </c>
      <c r="P826" s="406">
        <v>0.64500000000000002</v>
      </c>
      <c r="Q826" s="406">
        <v>0.68100000000000005</v>
      </c>
      <c r="R826" s="407">
        <v>0.64500000000000002</v>
      </c>
      <c r="S826" s="408">
        <v>0.64500000000000002</v>
      </c>
    </row>
    <row r="827" spans="2:19" ht="24.6" x14ac:dyDescent="0.3">
      <c r="B827" s="399">
        <v>12670</v>
      </c>
      <c r="C827" s="400" t="s">
        <v>2428</v>
      </c>
      <c r="D827" s="400" t="s">
        <v>2398</v>
      </c>
      <c r="E827" s="400"/>
      <c r="F827" s="401"/>
      <c r="G827" s="402" t="s">
        <v>3325</v>
      </c>
      <c r="H827" s="400" t="s">
        <v>3326</v>
      </c>
      <c r="I827" s="400" t="s">
        <v>2399</v>
      </c>
      <c r="J827" s="400" t="s">
        <v>3323</v>
      </c>
      <c r="K827" s="400"/>
      <c r="L827" s="403" t="s">
        <v>105</v>
      </c>
      <c r="M827" s="403" t="s">
        <v>2408</v>
      </c>
      <c r="N827" s="400"/>
      <c r="O827" s="403" t="s">
        <v>2419</v>
      </c>
      <c r="P827" s="404">
        <v>32.137999999999998</v>
      </c>
      <c r="Q827" s="404">
        <v>27.513999999999999</v>
      </c>
      <c r="R827" s="404">
        <v>27.513999999999999</v>
      </c>
      <c r="S827" s="405">
        <v>27.513999999999999</v>
      </c>
    </row>
    <row r="828" spans="2:19" ht="24.6" x14ac:dyDescent="0.3">
      <c r="B828" s="399">
        <v>12671</v>
      </c>
      <c r="C828" s="400" t="s">
        <v>2429</v>
      </c>
      <c r="D828" s="400" t="s">
        <v>2398</v>
      </c>
      <c r="E828" s="400"/>
      <c r="F828" s="401"/>
      <c r="G828" s="402" t="s">
        <v>3325</v>
      </c>
      <c r="H828" s="400" t="s">
        <v>3326</v>
      </c>
      <c r="I828" s="400" t="s">
        <v>2399</v>
      </c>
      <c r="J828" s="400" t="s">
        <v>3322</v>
      </c>
      <c r="K828" s="400"/>
      <c r="L828" s="403" t="s">
        <v>83</v>
      </c>
      <c r="M828" s="403" t="s">
        <v>83</v>
      </c>
      <c r="N828" s="400"/>
      <c r="O828" s="403" t="s">
        <v>2419</v>
      </c>
      <c r="P828" s="406">
        <v>0.51800000000000002</v>
      </c>
      <c r="Q828" s="406">
        <v>0.39900000000000002</v>
      </c>
      <c r="R828" s="407">
        <v>0.39900000000000002</v>
      </c>
      <c r="S828" s="408">
        <v>0.39900000000000002</v>
      </c>
    </row>
    <row r="829" spans="2:19" ht="24.6" x14ac:dyDescent="0.3">
      <c r="B829" s="399">
        <v>12672</v>
      </c>
      <c r="C829" s="400" t="s">
        <v>2430</v>
      </c>
      <c r="D829" s="400" t="s">
        <v>2398</v>
      </c>
      <c r="E829" s="400"/>
      <c r="F829" s="401"/>
      <c r="G829" s="400" t="s">
        <v>3325</v>
      </c>
      <c r="H829" s="400" t="s">
        <v>3326</v>
      </c>
      <c r="I829" s="400" t="s">
        <v>2399</v>
      </c>
      <c r="J829" s="400" t="s">
        <v>3323</v>
      </c>
      <c r="K829" s="400"/>
      <c r="L829" s="403" t="s">
        <v>92</v>
      </c>
      <c r="M829" s="403" t="s">
        <v>92</v>
      </c>
      <c r="N829" s="400"/>
      <c r="O829" s="403" t="s">
        <v>2419</v>
      </c>
      <c r="P829" s="404">
        <v>35.075000000000003</v>
      </c>
      <c r="Q829" s="404">
        <v>26.646999999999998</v>
      </c>
      <c r="R829" s="404">
        <v>26.646999999999998</v>
      </c>
      <c r="S829" s="405">
        <v>26.646999999999998</v>
      </c>
    </row>
    <row r="830" spans="2:19" ht="24.6" x14ac:dyDescent="0.3">
      <c r="B830" s="399">
        <v>12673</v>
      </c>
      <c r="C830" s="400" t="s">
        <v>2431</v>
      </c>
      <c r="D830" s="400" t="s">
        <v>2398</v>
      </c>
      <c r="E830" s="400"/>
      <c r="F830" s="401"/>
      <c r="G830" s="400" t="s">
        <v>3325</v>
      </c>
      <c r="H830" s="400" t="s">
        <v>3326</v>
      </c>
      <c r="I830" s="400" t="s">
        <v>2399</v>
      </c>
      <c r="J830" s="400" t="s">
        <v>3323</v>
      </c>
      <c r="K830" s="400"/>
      <c r="L830" s="403" t="s">
        <v>105</v>
      </c>
      <c r="M830" s="403" t="s">
        <v>195</v>
      </c>
      <c r="N830" s="400"/>
      <c r="O830" s="403" t="s">
        <v>2419</v>
      </c>
      <c r="P830" s="404">
        <v>56.204000000000001</v>
      </c>
      <c r="Q830" s="404">
        <v>45.64</v>
      </c>
      <c r="R830" s="404">
        <v>45.64</v>
      </c>
      <c r="S830" s="405">
        <v>45.64</v>
      </c>
    </row>
    <row r="831" spans="2:19" x14ac:dyDescent="0.3">
      <c r="B831" s="399">
        <v>12674</v>
      </c>
      <c r="C831" s="400" t="s">
        <v>2432</v>
      </c>
      <c r="D831" s="400" t="s">
        <v>2398</v>
      </c>
      <c r="E831" s="400"/>
      <c r="F831" s="401"/>
      <c r="G831" s="402" t="s">
        <v>3325</v>
      </c>
      <c r="H831" s="400" t="s">
        <v>3326</v>
      </c>
      <c r="I831" s="400" t="s">
        <v>2399</v>
      </c>
      <c r="J831" s="400" t="s">
        <v>3324</v>
      </c>
      <c r="K831" s="400"/>
      <c r="L831" s="403" t="s">
        <v>105</v>
      </c>
      <c r="M831" s="403" t="s">
        <v>107</v>
      </c>
      <c r="N831" s="400"/>
      <c r="O831" s="403" t="s">
        <v>2419</v>
      </c>
      <c r="P831" s="404">
        <v>44.481000000000002</v>
      </c>
      <c r="Q831" s="404">
        <v>33.628999999999998</v>
      </c>
      <c r="R831" s="404">
        <v>33.628999999999998</v>
      </c>
      <c r="S831" s="405">
        <v>33.628999999999998</v>
      </c>
    </row>
    <row r="832" spans="2:19" ht="24.6" x14ac:dyDescent="0.3">
      <c r="B832" s="399">
        <v>12684</v>
      </c>
      <c r="C832" s="400" t="s">
        <v>2433</v>
      </c>
      <c r="D832" s="400" t="s">
        <v>2398</v>
      </c>
      <c r="E832" s="400"/>
      <c r="F832" s="401"/>
      <c r="G832" s="402" t="s">
        <v>3325</v>
      </c>
      <c r="H832" s="400" t="s">
        <v>3326</v>
      </c>
      <c r="I832" s="400" t="s">
        <v>2399</v>
      </c>
      <c r="J832" s="400" t="s">
        <v>3323</v>
      </c>
      <c r="K832" s="400"/>
      <c r="L832" s="403" t="s">
        <v>105</v>
      </c>
      <c r="M832" s="403" t="s">
        <v>2408</v>
      </c>
      <c r="N832" s="400"/>
      <c r="O832" s="403" t="s">
        <v>2419</v>
      </c>
      <c r="P832" s="404">
        <v>47.704999999999998</v>
      </c>
      <c r="Q832" s="404">
        <v>16.824999999999999</v>
      </c>
      <c r="R832" s="404">
        <v>14.04</v>
      </c>
      <c r="S832" s="405">
        <v>14.04</v>
      </c>
    </row>
    <row r="833" spans="2:19" ht="24.6" x14ac:dyDescent="0.3">
      <c r="B833" s="399">
        <v>12685</v>
      </c>
      <c r="C833" s="400" t="s">
        <v>2434</v>
      </c>
      <c r="D833" s="400" t="s">
        <v>2398</v>
      </c>
      <c r="E833" s="400"/>
      <c r="F833" s="401"/>
      <c r="G833" s="402" t="s">
        <v>3325</v>
      </c>
      <c r="H833" s="400" t="s">
        <v>3326</v>
      </c>
      <c r="I833" s="400" t="s">
        <v>2399</v>
      </c>
      <c r="J833" s="400" t="s">
        <v>3323</v>
      </c>
      <c r="K833" s="400"/>
      <c r="L833" s="403" t="s">
        <v>105</v>
      </c>
      <c r="M833" s="403" t="s">
        <v>195</v>
      </c>
      <c r="N833" s="400"/>
      <c r="O833" s="403" t="s">
        <v>2419</v>
      </c>
      <c r="P833" s="404">
        <v>9.2129999999999992</v>
      </c>
      <c r="Q833" s="404">
        <v>4.2039999999999997</v>
      </c>
      <c r="R833" s="404">
        <v>3.45</v>
      </c>
      <c r="S833" s="405">
        <v>3.45</v>
      </c>
    </row>
    <row r="834" spans="2:19" ht="24.6" x14ac:dyDescent="0.3">
      <c r="B834" s="399">
        <v>12693</v>
      </c>
      <c r="C834" s="400" t="s">
        <v>2435</v>
      </c>
      <c r="D834" s="400" t="s">
        <v>2398</v>
      </c>
      <c r="E834" s="400"/>
      <c r="F834" s="401"/>
      <c r="G834" s="402" t="s">
        <v>3325</v>
      </c>
      <c r="H834" s="400" t="s">
        <v>3326</v>
      </c>
      <c r="I834" s="400" t="s">
        <v>2399</v>
      </c>
      <c r="J834" s="400" t="s">
        <v>3322</v>
      </c>
      <c r="K834" s="400"/>
      <c r="L834" s="403" t="s">
        <v>83</v>
      </c>
      <c r="M834" s="403" t="s">
        <v>83</v>
      </c>
      <c r="N834" s="400"/>
      <c r="O834" s="403" t="s">
        <v>2419</v>
      </c>
      <c r="P834" s="404">
        <v>15.682</v>
      </c>
      <c r="Q834" s="404">
        <v>26.155000000000001</v>
      </c>
      <c r="R834" s="404">
        <v>15.682</v>
      </c>
      <c r="S834" s="405">
        <v>15.682</v>
      </c>
    </row>
    <row r="835" spans="2:19" ht="24.6" x14ac:dyDescent="0.3">
      <c r="B835" s="399">
        <v>12705</v>
      </c>
      <c r="C835" s="400" t="s">
        <v>2438</v>
      </c>
      <c r="D835" s="400" t="s">
        <v>2398</v>
      </c>
      <c r="E835" s="400"/>
      <c r="F835" s="401"/>
      <c r="G835" s="402" t="s">
        <v>3325</v>
      </c>
      <c r="H835" s="400" t="s">
        <v>3326</v>
      </c>
      <c r="I835" s="400" t="s">
        <v>2399</v>
      </c>
      <c r="J835" s="400" t="s">
        <v>3323</v>
      </c>
      <c r="K835" s="400"/>
      <c r="L835" s="403" t="s">
        <v>105</v>
      </c>
      <c r="M835" s="403" t="s">
        <v>195</v>
      </c>
      <c r="N835" s="400"/>
      <c r="O835" s="403" t="s">
        <v>2419</v>
      </c>
      <c r="P835" s="404">
        <v>11.113</v>
      </c>
      <c r="Q835" s="404">
        <v>17.626999999999999</v>
      </c>
      <c r="R835" s="404">
        <v>11.113</v>
      </c>
      <c r="S835" s="405">
        <v>15.026</v>
      </c>
    </row>
    <row r="836" spans="2:19" ht="24.6" x14ac:dyDescent="0.3">
      <c r="B836" s="399">
        <v>12757</v>
      </c>
      <c r="C836" s="400" t="s">
        <v>2442</v>
      </c>
      <c r="D836" s="400" t="s">
        <v>2398</v>
      </c>
      <c r="E836" s="400"/>
      <c r="F836" s="401"/>
      <c r="G836" s="402" t="s">
        <v>3325</v>
      </c>
      <c r="H836" s="400" t="s">
        <v>3326</v>
      </c>
      <c r="I836" s="400" t="s">
        <v>2399</v>
      </c>
      <c r="J836" s="400" t="s">
        <v>3322</v>
      </c>
      <c r="K836" s="400"/>
      <c r="L836" s="403" t="s">
        <v>83</v>
      </c>
      <c r="M836" s="403" t="s">
        <v>83</v>
      </c>
      <c r="N836" s="400"/>
      <c r="O836" s="403" t="s">
        <v>2419</v>
      </c>
      <c r="P836" s="404">
        <v>0.54600000000000004</v>
      </c>
      <c r="Q836" s="404">
        <v>0.67500000000000004</v>
      </c>
      <c r="R836" s="404">
        <v>0.54600000000000004</v>
      </c>
      <c r="S836" s="405">
        <v>0.54600000000000004</v>
      </c>
    </row>
    <row r="837" spans="2:19" x14ac:dyDescent="0.3">
      <c r="B837" s="399">
        <v>12779</v>
      </c>
      <c r="C837" s="400" t="s">
        <v>2443</v>
      </c>
      <c r="D837" s="400" t="s">
        <v>2398</v>
      </c>
      <c r="E837" s="400"/>
      <c r="F837" s="401"/>
      <c r="G837" s="402" t="s">
        <v>3325</v>
      </c>
      <c r="H837" s="400" t="s">
        <v>3326</v>
      </c>
      <c r="I837" s="400" t="s">
        <v>2399</v>
      </c>
      <c r="J837" s="400" t="s">
        <v>3324</v>
      </c>
      <c r="K837" s="400"/>
      <c r="L837" s="403" t="s">
        <v>101</v>
      </c>
      <c r="M837" s="403" t="s">
        <v>101</v>
      </c>
      <c r="N837" s="400"/>
      <c r="O837" s="403" t="s">
        <v>2419</v>
      </c>
      <c r="P837" s="404">
        <v>6.6529999999999996</v>
      </c>
      <c r="Q837" s="404">
        <v>6.6529999999999996</v>
      </c>
      <c r="R837" s="404">
        <v>2.9580000000000002</v>
      </c>
      <c r="S837" s="405">
        <v>2.9580000000000002</v>
      </c>
    </row>
    <row r="838" spans="2:19" ht="24.6" x14ac:dyDescent="0.3">
      <c r="B838" s="399">
        <v>12801</v>
      </c>
      <c r="C838" s="400" t="s">
        <v>2448</v>
      </c>
      <c r="D838" s="400" t="s">
        <v>2398</v>
      </c>
      <c r="E838" s="400"/>
      <c r="F838" s="401"/>
      <c r="G838" s="402" t="s">
        <v>3325</v>
      </c>
      <c r="H838" s="400" t="s">
        <v>3326</v>
      </c>
      <c r="I838" s="400" t="s">
        <v>2399</v>
      </c>
      <c r="J838" s="400" t="s">
        <v>3322</v>
      </c>
      <c r="K838" s="400"/>
      <c r="L838" s="403" t="s">
        <v>83</v>
      </c>
      <c r="M838" s="403" t="s">
        <v>83</v>
      </c>
      <c r="N838" s="400"/>
      <c r="O838" s="403" t="s">
        <v>2419</v>
      </c>
      <c r="P838" s="404">
        <v>1.2310000000000001</v>
      </c>
      <c r="Q838" s="404">
        <v>1.0620000000000001</v>
      </c>
      <c r="R838" s="404">
        <v>1.0620000000000001</v>
      </c>
      <c r="S838" s="405">
        <v>1.0620000000000001</v>
      </c>
    </row>
    <row r="839" spans="2:19" ht="24.6" x14ac:dyDescent="0.3">
      <c r="B839" s="399">
        <v>12822</v>
      </c>
      <c r="C839" s="400" t="s">
        <v>2451</v>
      </c>
      <c r="D839" s="400" t="s">
        <v>2398</v>
      </c>
      <c r="E839" s="400"/>
      <c r="F839" s="401"/>
      <c r="G839" s="402" t="s">
        <v>3325</v>
      </c>
      <c r="H839" s="400" t="s">
        <v>3326</v>
      </c>
      <c r="I839" s="400" t="s">
        <v>2399</v>
      </c>
      <c r="J839" s="400" t="s">
        <v>3322</v>
      </c>
      <c r="K839" s="400"/>
      <c r="L839" s="403" t="s">
        <v>123</v>
      </c>
      <c r="M839" s="403" t="s">
        <v>123</v>
      </c>
      <c r="N839" s="400"/>
      <c r="O839" s="403" t="s">
        <v>2419</v>
      </c>
      <c r="P839" s="404">
        <v>1.381</v>
      </c>
      <c r="Q839" s="404">
        <v>2.1459999999999999</v>
      </c>
      <c r="R839" s="404">
        <v>1.381</v>
      </c>
      <c r="S839" s="405">
        <v>1.381</v>
      </c>
    </row>
    <row r="840" spans="2:19" x14ac:dyDescent="0.3">
      <c r="B840" s="399">
        <v>12838</v>
      </c>
      <c r="C840" s="400" t="s">
        <v>2454</v>
      </c>
      <c r="D840" s="400" t="s">
        <v>2398</v>
      </c>
      <c r="E840" s="400"/>
      <c r="F840" s="401"/>
      <c r="G840" s="402" t="s">
        <v>3325</v>
      </c>
      <c r="H840" s="400" t="s">
        <v>3326</v>
      </c>
      <c r="I840" s="400" t="s">
        <v>2399</v>
      </c>
      <c r="J840" s="400" t="s">
        <v>3324</v>
      </c>
      <c r="K840" s="400"/>
      <c r="L840" s="403" t="s">
        <v>105</v>
      </c>
      <c r="M840" s="403" t="s">
        <v>107</v>
      </c>
      <c r="N840" s="400"/>
      <c r="O840" s="403" t="s">
        <v>2419</v>
      </c>
      <c r="P840" s="404">
        <v>2.16</v>
      </c>
      <c r="Q840" s="404">
        <v>2.16</v>
      </c>
      <c r="R840" s="404">
        <v>2.16</v>
      </c>
      <c r="S840" s="405">
        <v>2.16</v>
      </c>
    </row>
    <row r="841" spans="2:19" ht="24.6" x14ac:dyDescent="0.3">
      <c r="B841" s="399">
        <v>12845</v>
      </c>
      <c r="C841" s="400" t="s">
        <v>2456</v>
      </c>
      <c r="D841" s="400" t="s">
        <v>2398</v>
      </c>
      <c r="E841" s="400"/>
      <c r="F841" s="401"/>
      <c r="G841" s="402" t="s">
        <v>3325</v>
      </c>
      <c r="H841" s="400" t="s">
        <v>3326</v>
      </c>
      <c r="I841" s="400" t="s">
        <v>2399</v>
      </c>
      <c r="J841" s="400" t="s">
        <v>3322</v>
      </c>
      <c r="K841" s="400"/>
      <c r="L841" s="403" t="s">
        <v>123</v>
      </c>
      <c r="M841" s="403" t="s">
        <v>123</v>
      </c>
      <c r="N841" s="400"/>
      <c r="O841" s="403" t="s">
        <v>2419</v>
      </c>
      <c r="P841" s="404">
        <v>9.18</v>
      </c>
      <c r="Q841" s="404">
        <v>36.72</v>
      </c>
      <c r="R841" s="404">
        <v>9.18</v>
      </c>
      <c r="S841" s="405">
        <v>9.18</v>
      </c>
    </row>
    <row r="842" spans="2:19" x14ac:dyDescent="0.3">
      <c r="B842" s="399">
        <v>37929</v>
      </c>
      <c r="C842" s="400" t="s">
        <v>2473</v>
      </c>
      <c r="D842" s="400" t="s">
        <v>2398</v>
      </c>
      <c r="E842" s="400"/>
      <c r="F842" s="401"/>
      <c r="G842" s="402" t="s">
        <v>3325</v>
      </c>
      <c r="H842" s="400" t="s">
        <v>2411</v>
      </c>
      <c r="I842" s="400" t="s">
        <v>2412</v>
      </c>
      <c r="J842" s="400" t="s">
        <v>3324</v>
      </c>
      <c r="K842" s="400"/>
      <c r="L842" s="403" t="s">
        <v>105</v>
      </c>
      <c r="M842" s="403" t="s">
        <v>107</v>
      </c>
      <c r="N842" s="400" t="s">
        <v>2467</v>
      </c>
      <c r="O842" s="403" t="s">
        <v>2419</v>
      </c>
      <c r="P842" s="404">
        <v>3.24</v>
      </c>
      <c r="Q842" s="404">
        <v>3.24</v>
      </c>
      <c r="R842" s="404">
        <v>0</v>
      </c>
      <c r="S842" s="405">
        <v>0</v>
      </c>
    </row>
    <row r="843" spans="2:19" x14ac:dyDescent="0.3">
      <c r="B843" s="399">
        <v>37930</v>
      </c>
      <c r="C843" s="400" t="s">
        <v>2474</v>
      </c>
      <c r="D843" s="400" t="s">
        <v>2398</v>
      </c>
      <c r="E843" s="400"/>
      <c r="F843" s="401"/>
      <c r="G843" s="402" t="s">
        <v>3325</v>
      </c>
      <c r="H843" s="400" t="s">
        <v>2411</v>
      </c>
      <c r="I843" s="400" t="s">
        <v>2412</v>
      </c>
      <c r="J843" s="400" t="s">
        <v>3324</v>
      </c>
      <c r="K843" s="400"/>
      <c r="L843" s="403" t="s">
        <v>101</v>
      </c>
      <c r="M843" s="403" t="s">
        <v>101</v>
      </c>
      <c r="N843" s="400" t="s">
        <v>2461</v>
      </c>
      <c r="O843" s="403" t="s">
        <v>2419</v>
      </c>
      <c r="P843" s="404">
        <v>1.62</v>
      </c>
      <c r="Q843" s="404">
        <v>1.62</v>
      </c>
      <c r="R843" s="404">
        <v>0</v>
      </c>
      <c r="S843" s="405">
        <v>0</v>
      </c>
    </row>
    <row r="844" spans="2:19" ht="24.6" x14ac:dyDescent="0.3">
      <c r="B844" s="399">
        <v>37931</v>
      </c>
      <c r="C844" s="400" t="s">
        <v>2475</v>
      </c>
      <c r="D844" s="400" t="s">
        <v>2398</v>
      </c>
      <c r="E844" s="400"/>
      <c r="F844" s="401"/>
      <c r="G844" s="402" t="s">
        <v>3325</v>
      </c>
      <c r="H844" s="400" t="s">
        <v>2411</v>
      </c>
      <c r="I844" s="400" t="s">
        <v>2412</v>
      </c>
      <c r="J844" s="400" t="s">
        <v>3323</v>
      </c>
      <c r="K844" s="400"/>
      <c r="L844" s="403" t="s">
        <v>105</v>
      </c>
      <c r="M844" s="403" t="s">
        <v>195</v>
      </c>
      <c r="N844" s="400" t="s">
        <v>2468</v>
      </c>
      <c r="O844" s="403" t="s">
        <v>2419</v>
      </c>
      <c r="P844" s="404">
        <v>1.728</v>
      </c>
      <c r="Q844" s="404">
        <v>1.728</v>
      </c>
      <c r="R844" s="404">
        <v>0.54</v>
      </c>
      <c r="S844" s="405">
        <v>0.54</v>
      </c>
    </row>
    <row r="845" spans="2:19" ht="24.6" x14ac:dyDescent="0.3">
      <c r="B845" s="399">
        <v>37933</v>
      </c>
      <c r="C845" s="400" t="s">
        <v>2476</v>
      </c>
      <c r="D845" s="400" t="s">
        <v>2398</v>
      </c>
      <c r="E845" s="400"/>
      <c r="F845" s="401"/>
      <c r="G845" s="402" t="s">
        <v>3325</v>
      </c>
      <c r="H845" s="400" t="s">
        <v>2411</v>
      </c>
      <c r="I845" s="400" t="s">
        <v>2412</v>
      </c>
      <c r="J845" s="400" t="s">
        <v>3322</v>
      </c>
      <c r="K845" s="400"/>
      <c r="L845" s="403" t="s">
        <v>83</v>
      </c>
      <c r="M845" s="403" t="s">
        <v>83</v>
      </c>
      <c r="N845" s="400" t="s">
        <v>2477</v>
      </c>
      <c r="O845" s="403" t="s">
        <v>2419</v>
      </c>
      <c r="P845" s="404">
        <v>2.16</v>
      </c>
      <c r="Q845" s="404">
        <v>2.16</v>
      </c>
      <c r="R845" s="404">
        <v>0</v>
      </c>
      <c r="S845" s="405">
        <v>0</v>
      </c>
    </row>
    <row r="846" spans="2:19" ht="24.6" x14ac:dyDescent="0.3">
      <c r="B846" s="399">
        <v>37934</v>
      </c>
      <c r="C846" s="400" t="s">
        <v>2478</v>
      </c>
      <c r="D846" s="400" t="s">
        <v>2398</v>
      </c>
      <c r="E846" s="400"/>
      <c r="F846" s="401"/>
      <c r="G846" s="402" t="s">
        <v>3325</v>
      </c>
      <c r="H846" s="400" t="s">
        <v>2411</v>
      </c>
      <c r="I846" s="400" t="s">
        <v>2412</v>
      </c>
      <c r="J846" s="400" t="s">
        <v>3323</v>
      </c>
      <c r="K846" s="400"/>
      <c r="L846" s="403" t="s">
        <v>105</v>
      </c>
      <c r="M846" s="403" t="s">
        <v>2408</v>
      </c>
      <c r="N846" s="400" t="s">
        <v>2469</v>
      </c>
      <c r="O846" s="403" t="s">
        <v>2419</v>
      </c>
      <c r="P846" s="404">
        <v>0.64800000000000002</v>
      </c>
      <c r="Q846" s="404">
        <v>0.64800000000000002</v>
      </c>
      <c r="R846" s="404">
        <v>0.54</v>
      </c>
      <c r="S846" s="405">
        <v>0.54</v>
      </c>
    </row>
    <row r="847" spans="2:19" x14ac:dyDescent="0.3">
      <c r="B847" s="399">
        <v>37935</v>
      </c>
      <c r="C847" s="400" t="s">
        <v>2479</v>
      </c>
      <c r="D847" s="400" t="s">
        <v>2398</v>
      </c>
      <c r="E847" s="400"/>
      <c r="F847" s="401"/>
      <c r="G847" s="402" t="s">
        <v>3325</v>
      </c>
      <c r="H847" s="400" t="s">
        <v>2411</v>
      </c>
      <c r="I847" s="400" t="s">
        <v>2412</v>
      </c>
      <c r="J847" s="400" t="s">
        <v>3324</v>
      </c>
      <c r="K847" s="400"/>
      <c r="L847" s="403" t="s">
        <v>101</v>
      </c>
      <c r="M847" s="403" t="s">
        <v>101</v>
      </c>
      <c r="N847" s="400" t="s">
        <v>2470</v>
      </c>
      <c r="O847" s="403" t="s">
        <v>2419</v>
      </c>
      <c r="P847" s="406">
        <v>2.16</v>
      </c>
      <c r="Q847" s="406">
        <v>2.16</v>
      </c>
      <c r="R847" s="407">
        <v>0</v>
      </c>
      <c r="S847" s="408">
        <v>0</v>
      </c>
    </row>
    <row r="848" spans="2:19" x14ac:dyDescent="0.3">
      <c r="B848" s="399">
        <v>37936</v>
      </c>
      <c r="C848" s="400" t="s">
        <v>2480</v>
      </c>
      <c r="D848" s="400" t="s">
        <v>2398</v>
      </c>
      <c r="E848" s="400"/>
      <c r="F848" s="401"/>
      <c r="G848" s="402" t="s">
        <v>3325</v>
      </c>
      <c r="H848" s="400" t="s">
        <v>2411</v>
      </c>
      <c r="I848" s="400" t="s">
        <v>2412</v>
      </c>
      <c r="J848" s="400" t="s">
        <v>3324</v>
      </c>
      <c r="K848" s="400"/>
      <c r="L848" s="403" t="s">
        <v>101</v>
      </c>
      <c r="M848" s="403" t="s">
        <v>101</v>
      </c>
      <c r="N848" s="400" t="s">
        <v>2462</v>
      </c>
      <c r="O848" s="403" t="s">
        <v>2419</v>
      </c>
      <c r="P848" s="404">
        <v>1.08</v>
      </c>
      <c r="Q848" s="404">
        <v>1.08</v>
      </c>
      <c r="R848" s="404">
        <v>0.54</v>
      </c>
      <c r="S848" s="405">
        <v>0.54</v>
      </c>
    </row>
    <row r="849" spans="2:19" x14ac:dyDescent="0.3">
      <c r="B849" s="399">
        <v>37937</v>
      </c>
      <c r="C849" s="400" t="s">
        <v>2481</v>
      </c>
      <c r="D849" s="400" t="s">
        <v>2398</v>
      </c>
      <c r="E849" s="400"/>
      <c r="F849" s="401"/>
      <c r="G849" s="400" t="s">
        <v>3325</v>
      </c>
      <c r="H849" s="400" t="s">
        <v>2411</v>
      </c>
      <c r="I849" s="400" t="s">
        <v>2412</v>
      </c>
      <c r="J849" s="400" t="s">
        <v>2494</v>
      </c>
      <c r="K849" s="400"/>
      <c r="L849" s="403" t="s">
        <v>117</v>
      </c>
      <c r="M849" s="403" t="s">
        <v>117</v>
      </c>
      <c r="N849" s="400" t="s">
        <v>2417</v>
      </c>
      <c r="O849" s="403" t="s">
        <v>2419</v>
      </c>
      <c r="P849" s="406">
        <v>1.08</v>
      </c>
      <c r="Q849" s="406">
        <v>1.08</v>
      </c>
      <c r="R849" s="407">
        <v>0</v>
      </c>
      <c r="S849" s="408">
        <v>0</v>
      </c>
    </row>
    <row r="850" spans="2:19" ht="24.6" x14ac:dyDescent="0.3">
      <c r="B850" s="399">
        <v>37939</v>
      </c>
      <c r="C850" s="400" t="s">
        <v>2483</v>
      </c>
      <c r="D850" s="400" t="s">
        <v>2398</v>
      </c>
      <c r="E850" s="400"/>
      <c r="F850" s="401"/>
      <c r="G850" s="402" t="s">
        <v>3325</v>
      </c>
      <c r="H850" s="400" t="s">
        <v>2411</v>
      </c>
      <c r="I850" s="400" t="s">
        <v>2412</v>
      </c>
      <c r="J850" s="400" t="s">
        <v>3323</v>
      </c>
      <c r="K850" s="400"/>
      <c r="L850" s="403" t="s">
        <v>105</v>
      </c>
      <c r="M850" s="403" t="s">
        <v>195</v>
      </c>
      <c r="N850" s="400" t="s">
        <v>195</v>
      </c>
      <c r="O850" s="403" t="s">
        <v>2419</v>
      </c>
      <c r="P850" s="404">
        <v>1.08</v>
      </c>
      <c r="Q850" s="404">
        <v>1.08</v>
      </c>
      <c r="R850" s="404">
        <v>0.54</v>
      </c>
      <c r="S850" s="405">
        <v>0.54</v>
      </c>
    </row>
    <row r="851" spans="2:19" x14ac:dyDescent="0.3">
      <c r="B851" s="399">
        <v>37941</v>
      </c>
      <c r="C851" s="400" t="s">
        <v>2486</v>
      </c>
      <c r="D851" s="400" t="s">
        <v>2398</v>
      </c>
      <c r="E851" s="400"/>
      <c r="F851" s="401"/>
      <c r="G851" s="402" t="s">
        <v>3325</v>
      </c>
      <c r="H851" s="400" t="s">
        <v>2411</v>
      </c>
      <c r="I851" s="400" t="s">
        <v>2412</v>
      </c>
      <c r="J851" s="400" t="s">
        <v>3324</v>
      </c>
      <c r="K851" s="400"/>
      <c r="L851" s="403" t="s">
        <v>105</v>
      </c>
      <c r="M851" s="403" t="s">
        <v>107</v>
      </c>
      <c r="N851" s="400" t="s">
        <v>2471</v>
      </c>
      <c r="O851" s="403" t="s">
        <v>2419</v>
      </c>
      <c r="P851" s="404">
        <v>1.08</v>
      </c>
      <c r="Q851" s="404">
        <v>1.08</v>
      </c>
      <c r="R851" s="404">
        <v>0.54</v>
      </c>
      <c r="S851" s="405">
        <v>0.54</v>
      </c>
    </row>
    <row r="852" spans="2:19" x14ac:dyDescent="0.3">
      <c r="B852" s="399">
        <v>37943</v>
      </c>
      <c r="C852" s="400" t="s">
        <v>2489</v>
      </c>
      <c r="D852" s="400" t="s">
        <v>2398</v>
      </c>
      <c r="E852" s="400"/>
      <c r="F852" s="401"/>
      <c r="G852" s="402" t="s">
        <v>3325</v>
      </c>
      <c r="H852" s="400" t="s">
        <v>2411</v>
      </c>
      <c r="I852" s="400" t="s">
        <v>2412</v>
      </c>
      <c r="J852" s="400" t="s">
        <v>3324</v>
      </c>
      <c r="K852" s="400"/>
      <c r="L852" s="403" t="s">
        <v>101</v>
      </c>
      <c r="M852" s="403" t="s">
        <v>101</v>
      </c>
      <c r="N852" s="400" t="s">
        <v>2472</v>
      </c>
      <c r="O852" s="403" t="s">
        <v>2419</v>
      </c>
      <c r="P852" s="404">
        <v>1.296</v>
      </c>
      <c r="Q852" s="404">
        <v>1.296</v>
      </c>
      <c r="R852" s="404">
        <v>0.54</v>
      </c>
      <c r="S852" s="405">
        <v>0.54</v>
      </c>
    </row>
    <row r="853" spans="2:19" x14ac:dyDescent="0.3">
      <c r="B853" s="399">
        <v>37944</v>
      </c>
      <c r="C853" s="400" t="s">
        <v>2490</v>
      </c>
      <c r="D853" s="400" t="s">
        <v>2398</v>
      </c>
      <c r="E853" s="400"/>
      <c r="F853" s="401"/>
      <c r="G853" s="400" t="s">
        <v>3325</v>
      </c>
      <c r="H853" s="400" t="s">
        <v>2411</v>
      </c>
      <c r="I853" s="400" t="s">
        <v>2412</v>
      </c>
      <c r="J853" s="400" t="s">
        <v>3324</v>
      </c>
      <c r="K853" s="400"/>
      <c r="L853" s="403" t="s">
        <v>105</v>
      </c>
      <c r="M853" s="403" t="s">
        <v>107</v>
      </c>
      <c r="N853" s="400" t="s">
        <v>2491</v>
      </c>
      <c r="O853" s="403" t="s">
        <v>2419</v>
      </c>
      <c r="P853" s="404">
        <v>1.4039999999999999</v>
      </c>
      <c r="Q853" s="404">
        <v>1.4039999999999999</v>
      </c>
      <c r="R853" s="404">
        <v>0.54</v>
      </c>
      <c r="S853" s="405">
        <v>0.54</v>
      </c>
    </row>
    <row r="854" spans="2:19" x14ac:dyDescent="0.3">
      <c r="B854" s="399">
        <v>38057</v>
      </c>
      <c r="C854" s="400" t="s">
        <v>2492</v>
      </c>
      <c r="D854" s="400" t="s">
        <v>2398</v>
      </c>
      <c r="E854" s="400"/>
      <c r="F854" s="401"/>
      <c r="G854" s="402" t="s">
        <v>3325</v>
      </c>
      <c r="H854" s="400" t="s">
        <v>3326</v>
      </c>
      <c r="I854" s="400" t="s">
        <v>2399</v>
      </c>
      <c r="J854" s="400" t="s">
        <v>2494</v>
      </c>
      <c r="K854" s="400"/>
      <c r="L854" s="403" t="s">
        <v>117</v>
      </c>
      <c r="M854" s="403" t="s">
        <v>117</v>
      </c>
      <c r="N854" s="400"/>
      <c r="O854" s="403" t="s">
        <v>2419</v>
      </c>
      <c r="P854" s="404">
        <v>99.293999999999997</v>
      </c>
      <c r="Q854" s="404">
        <v>73.290000000000006</v>
      </c>
      <c r="R854" s="404">
        <v>45</v>
      </c>
      <c r="S854" s="405">
        <v>35.536999999999999</v>
      </c>
    </row>
    <row r="855" spans="2:19" ht="24.6" x14ac:dyDescent="0.3">
      <c r="B855" s="399">
        <v>38210</v>
      </c>
      <c r="C855" s="400" t="s">
        <v>2495</v>
      </c>
      <c r="D855" s="400" t="s">
        <v>2398</v>
      </c>
      <c r="E855" s="400"/>
      <c r="F855" s="401"/>
      <c r="G855" s="402" t="s">
        <v>3325</v>
      </c>
      <c r="H855" s="400" t="s">
        <v>2411</v>
      </c>
      <c r="I855" s="400" t="s">
        <v>2412</v>
      </c>
      <c r="J855" s="400" t="s">
        <v>3323</v>
      </c>
      <c r="K855" s="400"/>
      <c r="L855" s="403" t="s">
        <v>105</v>
      </c>
      <c r="M855" s="403" t="s">
        <v>2408</v>
      </c>
      <c r="N855" s="400" t="s">
        <v>2469</v>
      </c>
      <c r="O855" s="403" t="s">
        <v>2419</v>
      </c>
      <c r="P855" s="404">
        <v>10.368</v>
      </c>
      <c r="Q855" s="404">
        <v>6.6959999999999997</v>
      </c>
      <c r="R855" s="404">
        <v>0</v>
      </c>
      <c r="S855" s="405">
        <v>0</v>
      </c>
    </row>
    <row r="856" spans="2:19" x14ac:dyDescent="0.3">
      <c r="B856" s="399">
        <v>38219</v>
      </c>
      <c r="C856" s="400" t="s">
        <v>2498</v>
      </c>
      <c r="D856" s="400" t="s">
        <v>2398</v>
      </c>
      <c r="E856" s="400"/>
      <c r="F856" s="401"/>
      <c r="G856" s="402" t="s">
        <v>3325</v>
      </c>
      <c r="H856" s="400" t="s">
        <v>3326</v>
      </c>
      <c r="I856" s="400" t="s">
        <v>2399</v>
      </c>
      <c r="J856" s="400" t="s">
        <v>3324</v>
      </c>
      <c r="K856" s="400"/>
      <c r="L856" s="403" t="s">
        <v>105</v>
      </c>
      <c r="M856" s="403" t="s">
        <v>107</v>
      </c>
      <c r="N856" s="400"/>
      <c r="O856" s="403" t="s">
        <v>2419</v>
      </c>
      <c r="P856" s="404">
        <v>21.702999999999999</v>
      </c>
      <c r="Q856" s="404">
        <v>19.422000000000001</v>
      </c>
      <c r="R856" s="404">
        <v>19.422000000000001</v>
      </c>
      <c r="S856" s="405">
        <v>19.422000000000001</v>
      </c>
    </row>
    <row r="857" spans="2:19" x14ac:dyDescent="0.3">
      <c r="B857" s="399">
        <v>38322</v>
      </c>
      <c r="C857" s="400" t="s">
        <v>2500</v>
      </c>
      <c r="D857" s="400" t="s">
        <v>2398</v>
      </c>
      <c r="E857" s="400"/>
      <c r="F857" s="401"/>
      <c r="G857" s="402" t="s">
        <v>3325</v>
      </c>
      <c r="H857" s="400" t="s">
        <v>2411</v>
      </c>
      <c r="I857" s="400" t="s">
        <v>2412</v>
      </c>
      <c r="J857" s="400" t="s">
        <v>3324</v>
      </c>
      <c r="K857" s="400"/>
      <c r="L857" s="403" t="s">
        <v>105</v>
      </c>
      <c r="M857" s="403" t="s">
        <v>107</v>
      </c>
      <c r="N857" s="400" t="s">
        <v>2467</v>
      </c>
      <c r="O857" s="403" t="s">
        <v>2419</v>
      </c>
      <c r="P857" s="404">
        <v>13.608000000000001</v>
      </c>
      <c r="Q857" s="404">
        <v>10.584</v>
      </c>
      <c r="R857" s="404">
        <v>4.5999999999999996</v>
      </c>
      <c r="S857" s="405">
        <v>4.5999999999999996</v>
      </c>
    </row>
    <row r="858" spans="2:19" ht="24.6" x14ac:dyDescent="0.3">
      <c r="B858" s="399">
        <v>38324</v>
      </c>
      <c r="C858" s="400" t="s">
        <v>2501</v>
      </c>
      <c r="D858" s="400" t="s">
        <v>2398</v>
      </c>
      <c r="E858" s="400"/>
      <c r="F858" s="401"/>
      <c r="G858" s="400" t="s">
        <v>3325</v>
      </c>
      <c r="H858" s="400" t="s">
        <v>2411</v>
      </c>
      <c r="I858" s="400" t="s">
        <v>2412</v>
      </c>
      <c r="J858" s="400" t="s">
        <v>3323</v>
      </c>
      <c r="K858" s="400"/>
      <c r="L858" s="403" t="s">
        <v>105</v>
      </c>
      <c r="M858" s="403" t="s">
        <v>195</v>
      </c>
      <c r="N858" s="400" t="s">
        <v>2468</v>
      </c>
      <c r="O858" s="403" t="s">
        <v>2419</v>
      </c>
      <c r="P858" s="404">
        <v>6.9119999999999999</v>
      </c>
      <c r="Q858" s="404">
        <v>5.0759999999999996</v>
      </c>
      <c r="R858" s="404">
        <v>3.78</v>
      </c>
      <c r="S858" s="405">
        <v>3.78</v>
      </c>
    </row>
    <row r="859" spans="2:19" ht="24.6" x14ac:dyDescent="0.3">
      <c r="B859" s="399">
        <v>38331</v>
      </c>
      <c r="C859" s="400" t="s">
        <v>2502</v>
      </c>
      <c r="D859" s="400" t="s">
        <v>2398</v>
      </c>
      <c r="E859" s="400"/>
      <c r="F859" s="401"/>
      <c r="G859" s="402" t="s">
        <v>3325</v>
      </c>
      <c r="H859" s="400" t="s">
        <v>2411</v>
      </c>
      <c r="I859" s="400" t="s">
        <v>2412</v>
      </c>
      <c r="J859" s="400" t="s">
        <v>3323</v>
      </c>
      <c r="K859" s="400"/>
      <c r="L859" s="403" t="s">
        <v>92</v>
      </c>
      <c r="M859" s="403" t="s">
        <v>92</v>
      </c>
      <c r="N859" s="400" t="s">
        <v>2460</v>
      </c>
      <c r="O859" s="403" t="s">
        <v>2419</v>
      </c>
      <c r="P859" s="404">
        <v>8.64</v>
      </c>
      <c r="Q859" s="404">
        <v>6.5880000000000001</v>
      </c>
      <c r="R859" s="404">
        <v>0</v>
      </c>
      <c r="S859" s="405">
        <v>0</v>
      </c>
    </row>
    <row r="860" spans="2:19" ht="24.6" x14ac:dyDescent="0.3">
      <c r="B860" s="399">
        <v>38334</v>
      </c>
      <c r="C860" s="400" t="s">
        <v>2503</v>
      </c>
      <c r="D860" s="400" t="s">
        <v>2398</v>
      </c>
      <c r="E860" s="400"/>
      <c r="F860" s="401"/>
      <c r="G860" s="400" t="s">
        <v>3325</v>
      </c>
      <c r="H860" s="400" t="s">
        <v>2411</v>
      </c>
      <c r="I860" s="400" t="s">
        <v>2412</v>
      </c>
      <c r="J860" s="400" t="s">
        <v>3323</v>
      </c>
      <c r="K860" s="400"/>
      <c r="L860" s="403" t="s">
        <v>105</v>
      </c>
      <c r="M860" s="403" t="s">
        <v>195</v>
      </c>
      <c r="N860" s="400" t="s">
        <v>195</v>
      </c>
      <c r="O860" s="403" t="s">
        <v>2419</v>
      </c>
      <c r="P860" s="404">
        <v>8.532</v>
      </c>
      <c r="Q860" s="404">
        <v>5.94</v>
      </c>
      <c r="R860" s="404">
        <v>0.9</v>
      </c>
      <c r="S860" s="405">
        <v>0.9</v>
      </c>
    </row>
    <row r="861" spans="2:19" ht="24.6" x14ac:dyDescent="0.3">
      <c r="B861" s="399">
        <v>38360</v>
      </c>
      <c r="C861" s="400" t="s">
        <v>2504</v>
      </c>
      <c r="D861" s="400" t="s">
        <v>2398</v>
      </c>
      <c r="E861" s="400"/>
      <c r="F861" s="401"/>
      <c r="G861" s="402" t="s">
        <v>3325</v>
      </c>
      <c r="H861" s="400" t="s">
        <v>2411</v>
      </c>
      <c r="I861" s="400" t="s">
        <v>2412</v>
      </c>
      <c r="J861" s="400" t="s">
        <v>3323</v>
      </c>
      <c r="K861" s="400"/>
      <c r="L861" s="403" t="s">
        <v>105</v>
      </c>
      <c r="M861" s="403" t="s">
        <v>2408</v>
      </c>
      <c r="N861" s="400" t="s">
        <v>2413</v>
      </c>
      <c r="O861" s="403" t="s">
        <v>2419</v>
      </c>
      <c r="P861" s="404">
        <v>27.648</v>
      </c>
      <c r="Q861" s="404">
        <v>20.52</v>
      </c>
      <c r="R861" s="404">
        <v>5.6</v>
      </c>
      <c r="S861" s="405">
        <v>5.6</v>
      </c>
    </row>
    <row r="862" spans="2:19" ht="24.6" x14ac:dyDescent="0.3">
      <c r="B862" s="399">
        <v>38387</v>
      </c>
      <c r="C862" s="400" t="s">
        <v>2505</v>
      </c>
      <c r="D862" s="400" t="s">
        <v>2398</v>
      </c>
      <c r="E862" s="400"/>
      <c r="F862" s="401"/>
      <c r="G862" s="402" t="s">
        <v>3325</v>
      </c>
      <c r="H862" s="400" t="s">
        <v>3326</v>
      </c>
      <c r="I862" s="400" t="s">
        <v>2399</v>
      </c>
      <c r="J862" s="400" t="s">
        <v>3323</v>
      </c>
      <c r="K862" s="400"/>
      <c r="L862" s="403" t="s">
        <v>105</v>
      </c>
      <c r="M862" s="403" t="s">
        <v>2408</v>
      </c>
      <c r="N862" s="400"/>
      <c r="O862" s="403" t="s">
        <v>2419</v>
      </c>
      <c r="P862" s="404">
        <v>2.077</v>
      </c>
      <c r="Q862" s="404">
        <v>2.077</v>
      </c>
      <c r="R862" s="404">
        <v>0</v>
      </c>
      <c r="S862" s="405">
        <v>0</v>
      </c>
    </row>
    <row r="863" spans="2:19" ht="24.6" x14ac:dyDescent="0.3">
      <c r="B863" s="399">
        <v>38388</v>
      </c>
      <c r="C863" s="400" t="s">
        <v>2506</v>
      </c>
      <c r="D863" s="400" t="s">
        <v>2398</v>
      </c>
      <c r="E863" s="400"/>
      <c r="F863" s="401"/>
      <c r="G863" s="400" t="s">
        <v>3325</v>
      </c>
      <c r="H863" s="400" t="s">
        <v>3326</v>
      </c>
      <c r="I863" s="400" t="s">
        <v>2399</v>
      </c>
      <c r="J863" s="400" t="s">
        <v>3323</v>
      </c>
      <c r="K863" s="400"/>
      <c r="L863" s="403" t="s">
        <v>105</v>
      </c>
      <c r="M863" s="403" t="s">
        <v>195</v>
      </c>
      <c r="N863" s="400"/>
      <c r="O863" s="403" t="s">
        <v>2419</v>
      </c>
      <c r="P863" s="404">
        <v>0.25900000000000001</v>
      </c>
      <c r="Q863" s="404">
        <v>0.25900000000000001</v>
      </c>
      <c r="R863" s="404">
        <v>0.25900000000000001</v>
      </c>
      <c r="S863" s="405">
        <v>0.25900000000000001</v>
      </c>
    </row>
    <row r="864" spans="2:19" x14ac:dyDescent="0.3">
      <c r="B864" s="399">
        <v>38389</v>
      </c>
      <c r="C864" s="400" t="s">
        <v>2507</v>
      </c>
      <c r="D864" s="400" t="s">
        <v>2398</v>
      </c>
      <c r="E864" s="400"/>
      <c r="F864" s="401"/>
      <c r="G864" s="402" t="s">
        <v>3325</v>
      </c>
      <c r="H864" s="400" t="s">
        <v>3326</v>
      </c>
      <c r="I864" s="400" t="s">
        <v>2399</v>
      </c>
      <c r="J864" s="400" t="s">
        <v>3324</v>
      </c>
      <c r="K864" s="400"/>
      <c r="L864" s="403" t="s">
        <v>105</v>
      </c>
      <c r="M864" s="403" t="s">
        <v>107</v>
      </c>
      <c r="N864" s="400"/>
      <c r="O864" s="403" t="s">
        <v>2419</v>
      </c>
      <c r="P864" s="404">
        <v>1.6240000000000001</v>
      </c>
      <c r="Q864" s="404">
        <v>1.6240000000000001</v>
      </c>
      <c r="R864" s="404">
        <v>0.17199999999999999</v>
      </c>
      <c r="S864" s="405">
        <v>0.17199999999999999</v>
      </c>
    </row>
    <row r="865" spans="2:19" ht="24.6" x14ac:dyDescent="0.3">
      <c r="B865" s="399">
        <v>38483</v>
      </c>
      <c r="C865" s="400" t="s">
        <v>2512</v>
      </c>
      <c r="D865" s="400" t="s">
        <v>2398</v>
      </c>
      <c r="E865" s="400"/>
      <c r="F865" s="401"/>
      <c r="G865" s="402" t="s">
        <v>3325</v>
      </c>
      <c r="H865" s="400" t="s">
        <v>3326</v>
      </c>
      <c r="I865" s="400" t="s">
        <v>2399</v>
      </c>
      <c r="J865" s="400" t="s">
        <v>3323</v>
      </c>
      <c r="K865" s="400"/>
      <c r="L865" s="403" t="s">
        <v>105</v>
      </c>
      <c r="M865" s="403" t="s">
        <v>195</v>
      </c>
      <c r="N865" s="400"/>
      <c r="O865" s="403" t="s">
        <v>2419</v>
      </c>
      <c r="P865" s="404">
        <v>0.245</v>
      </c>
      <c r="Q865" s="404">
        <v>0.245</v>
      </c>
      <c r="R865" s="404">
        <v>0</v>
      </c>
      <c r="S865" s="405">
        <v>0</v>
      </c>
    </row>
    <row r="866" spans="2:19" x14ac:dyDescent="0.3">
      <c r="B866" s="399">
        <v>38800</v>
      </c>
      <c r="C866" s="400" t="s">
        <v>2518</v>
      </c>
      <c r="D866" s="400" t="s">
        <v>2398</v>
      </c>
      <c r="E866" s="400"/>
      <c r="F866" s="401"/>
      <c r="G866" s="402" t="s">
        <v>3325</v>
      </c>
      <c r="H866" s="400" t="s">
        <v>2411</v>
      </c>
      <c r="I866" s="400" t="s">
        <v>2412</v>
      </c>
      <c r="J866" s="400" t="s">
        <v>3324</v>
      </c>
      <c r="K866" s="400"/>
      <c r="L866" s="403" t="s">
        <v>105</v>
      </c>
      <c r="M866" s="403" t="s">
        <v>107</v>
      </c>
      <c r="N866" s="400" t="s">
        <v>2491</v>
      </c>
      <c r="O866" s="403" t="s">
        <v>2419</v>
      </c>
      <c r="P866" s="404">
        <v>24.731999999999999</v>
      </c>
      <c r="Q866" s="404">
        <v>20.52</v>
      </c>
      <c r="R866" s="404">
        <v>0</v>
      </c>
      <c r="S866" s="405">
        <v>0</v>
      </c>
    </row>
    <row r="867" spans="2:19" x14ac:dyDescent="0.3">
      <c r="B867" s="399">
        <v>38803</v>
      </c>
      <c r="C867" s="400" t="s">
        <v>2519</v>
      </c>
      <c r="D867" s="400" t="s">
        <v>2398</v>
      </c>
      <c r="E867" s="400"/>
      <c r="F867" s="401"/>
      <c r="G867" s="402" t="s">
        <v>3325</v>
      </c>
      <c r="H867" s="400" t="s">
        <v>2411</v>
      </c>
      <c r="I867" s="400" t="s">
        <v>2412</v>
      </c>
      <c r="J867" s="400" t="s">
        <v>3324</v>
      </c>
      <c r="K867" s="400"/>
      <c r="L867" s="403" t="s">
        <v>105</v>
      </c>
      <c r="M867" s="403" t="s">
        <v>107</v>
      </c>
      <c r="N867" s="400" t="s">
        <v>2471</v>
      </c>
      <c r="O867" s="403" t="s">
        <v>2419</v>
      </c>
      <c r="P867" s="404">
        <v>7.452</v>
      </c>
      <c r="Q867" s="404">
        <v>6.2640000000000002</v>
      </c>
      <c r="R867" s="404">
        <v>0</v>
      </c>
      <c r="S867" s="405">
        <v>0</v>
      </c>
    </row>
    <row r="868" spans="2:19" ht="24.6" x14ac:dyDescent="0.3">
      <c r="B868" s="399">
        <v>38813</v>
      </c>
      <c r="C868" s="400" t="s">
        <v>2520</v>
      </c>
      <c r="D868" s="400" t="s">
        <v>2398</v>
      </c>
      <c r="E868" s="400"/>
      <c r="F868" s="401"/>
      <c r="G868" s="402" t="s">
        <v>3325</v>
      </c>
      <c r="H868" s="400" t="s">
        <v>2411</v>
      </c>
      <c r="I868" s="400" t="s">
        <v>2412</v>
      </c>
      <c r="J868" s="400" t="s">
        <v>3322</v>
      </c>
      <c r="K868" s="400"/>
      <c r="L868" s="403" t="s">
        <v>83</v>
      </c>
      <c r="M868" s="403" t="s">
        <v>83</v>
      </c>
      <c r="N868" s="400" t="s">
        <v>2477</v>
      </c>
      <c r="O868" s="403" t="s">
        <v>2419</v>
      </c>
      <c r="P868" s="404">
        <v>9.3960000000000008</v>
      </c>
      <c r="Q868" s="404">
        <v>10.8</v>
      </c>
      <c r="R868" s="404">
        <v>0</v>
      </c>
      <c r="S868" s="405">
        <v>0</v>
      </c>
    </row>
    <row r="869" spans="2:19" x14ac:dyDescent="0.3">
      <c r="B869" s="399">
        <v>38824</v>
      </c>
      <c r="C869" s="400" t="s">
        <v>2728</v>
      </c>
      <c r="D869" s="400" t="s">
        <v>2381</v>
      </c>
      <c r="E869" s="400" t="s">
        <v>2556</v>
      </c>
      <c r="F869" s="401" t="s">
        <v>900</v>
      </c>
      <c r="G869" s="402" t="s">
        <v>2578</v>
      </c>
      <c r="H869" s="400"/>
      <c r="I869" s="400"/>
      <c r="J869" s="400" t="s">
        <v>3324</v>
      </c>
      <c r="K869" s="400"/>
      <c r="L869" s="403" t="s">
        <v>105</v>
      </c>
      <c r="M869" s="403" t="s">
        <v>107</v>
      </c>
      <c r="N869" s="400"/>
      <c r="O869" s="403" t="s">
        <v>2419</v>
      </c>
      <c r="P869" s="404">
        <v>12.7</v>
      </c>
      <c r="Q869" s="404">
        <v>0</v>
      </c>
      <c r="R869" s="404">
        <v>5.6470000000000002</v>
      </c>
      <c r="S869" s="405">
        <v>0</v>
      </c>
    </row>
    <row r="870" spans="2:19" x14ac:dyDescent="0.3">
      <c r="B870" s="399">
        <v>38825</v>
      </c>
      <c r="C870" s="400" t="s">
        <v>2729</v>
      </c>
      <c r="D870" s="400" t="s">
        <v>2381</v>
      </c>
      <c r="E870" s="400" t="s">
        <v>2556</v>
      </c>
      <c r="F870" s="401" t="s">
        <v>900</v>
      </c>
      <c r="G870" s="402" t="s">
        <v>2578</v>
      </c>
      <c r="H870" s="400"/>
      <c r="I870" s="400"/>
      <c r="J870" s="400" t="s">
        <v>2494</v>
      </c>
      <c r="K870" s="400"/>
      <c r="L870" s="403" t="s">
        <v>117</v>
      </c>
      <c r="M870" s="403" t="s">
        <v>117</v>
      </c>
      <c r="N870" s="400"/>
      <c r="O870" s="403" t="s">
        <v>2419</v>
      </c>
      <c r="P870" s="404">
        <v>30.4</v>
      </c>
      <c r="Q870" s="404">
        <v>0</v>
      </c>
      <c r="R870" s="404">
        <v>13.516</v>
      </c>
      <c r="S870" s="405">
        <v>0</v>
      </c>
    </row>
    <row r="871" spans="2:19" x14ac:dyDescent="0.3">
      <c r="B871" s="399">
        <v>38826</v>
      </c>
      <c r="C871" s="400" t="s">
        <v>2730</v>
      </c>
      <c r="D871" s="400" t="s">
        <v>2381</v>
      </c>
      <c r="E871" s="400" t="s">
        <v>2556</v>
      </c>
      <c r="F871" s="401" t="s">
        <v>900</v>
      </c>
      <c r="G871" s="400" t="s">
        <v>2578</v>
      </c>
      <c r="H871" s="400"/>
      <c r="I871" s="400"/>
      <c r="J871" s="400" t="s">
        <v>3324</v>
      </c>
      <c r="K871" s="400"/>
      <c r="L871" s="403" t="s">
        <v>101</v>
      </c>
      <c r="M871" s="403" t="s">
        <v>101</v>
      </c>
      <c r="N871" s="400"/>
      <c r="O871" s="403" t="s">
        <v>2419</v>
      </c>
      <c r="P871" s="406">
        <v>24.9</v>
      </c>
      <c r="Q871" s="406">
        <v>0</v>
      </c>
      <c r="R871" s="407">
        <v>11.071</v>
      </c>
      <c r="S871" s="408">
        <v>0</v>
      </c>
    </row>
    <row r="872" spans="2:19" x14ac:dyDescent="0.3">
      <c r="B872" s="399">
        <v>38838</v>
      </c>
      <c r="C872" s="400" t="s">
        <v>2736</v>
      </c>
      <c r="D872" s="400" t="s">
        <v>2381</v>
      </c>
      <c r="E872" s="400" t="s">
        <v>2556</v>
      </c>
      <c r="F872" s="401" t="s">
        <v>900</v>
      </c>
      <c r="G872" s="402" t="s">
        <v>2578</v>
      </c>
      <c r="H872" s="400"/>
      <c r="I872" s="400"/>
      <c r="J872" s="400" t="s">
        <v>2494</v>
      </c>
      <c r="K872" s="400"/>
      <c r="L872" s="403" t="s">
        <v>117</v>
      </c>
      <c r="M872" s="403" t="s">
        <v>117</v>
      </c>
      <c r="N872" s="400"/>
      <c r="O872" s="403" t="s">
        <v>2419</v>
      </c>
      <c r="P872" s="404">
        <v>48.04</v>
      </c>
      <c r="Q872" s="404">
        <v>0</v>
      </c>
      <c r="R872" s="404">
        <v>21.359000000000002</v>
      </c>
      <c r="S872" s="405">
        <v>0</v>
      </c>
    </row>
    <row r="873" spans="2:19" x14ac:dyDescent="0.3">
      <c r="B873" s="399">
        <v>38848</v>
      </c>
      <c r="C873" s="400" t="s">
        <v>2740</v>
      </c>
      <c r="D873" s="400" t="s">
        <v>2381</v>
      </c>
      <c r="E873" s="400" t="s">
        <v>2556</v>
      </c>
      <c r="F873" s="401" t="s">
        <v>900</v>
      </c>
      <c r="G873" s="402" t="s">
        <v>2578</v>
      </c>
      <c r="H873" s="400"/>
      <c r="I873" s="400"/>
      <c r="J873" s="400" t="s">
        <v>3324</v>
      </c>
      <c r="K873" s="400"/>
      <c r="L873" s="403" t="s">
        <v>101</v>
      </c>
      <c r="M873" s="403" t="s">
        <v>101</v>
      </c>
      <c r="N873" s="400"/>
      <c r="O873" s="403" t="s">
        <v>2419</v>
      </c>
      <c r="P873" s="404">
        <v>11.6</v>
      </c>
      <c r="Q873" s="404">
        <v>0</v>
      </c>
      <c r="R873" s="404">
        <v>5.157</v>
      </c>
      <c r="S873" s="405">
        <v>0</v>
      </c>
    </row>
    <row r="874" spans="2:19" ht="24.6" x14ac:dyDescent="0.3">
      <c r="B874" s="399">
        <v>38849</v>
      </c>
      <c r="C874" s="400" t="s">
        <v>2741</v>
      </c>
      <c r="D874" s="400" t="s">
        <v>2381</v>
      </c>
      <c r="E874" s="400" t="s">
        <v>2556</v>
      </c>
      <c r="F874" s="401" t="s">
        <v>900</v>
      </c>
      <c r="G874" s="402" t="s">
        <v>2578</v>
      </c>
      <c r="H874" s="400"/>
      <c r="I874" s="400"/>
      <c r="J874" s="400" t="s">
        <v>3322</v>
      </c>
      <c r="K874" s="400"/>
      <c r="L874" s="403" t="s">
        <v>83</v>
      </c>
      <c r="M874" s="403" t="s">
        <v>83</v>
      </c>
      <c r="N874" s="400"/>
      <c r="O874" s="403" t="s">
        <v>2419</v>
      </c>
      <c r="P874" s="404">
        <v>5.78</v>
      </c>
      <c r="Q874" s="404">
        <v>0</v>
      </c>
      <c r="R874" s="404">
        <v>0</v>
      </c>
      <c r="S874" s="405">
        <v>0</v>
      </c>
    </row>
    <row r="875" spans="2:19" x14ac:dyDescent="0.3">
      <c r="B875" s="399">
        <v>38892</v>
      </c>
      <c r="C875" s="400" t="s">
        <v>2929</v>
      </c>
      <c r="D875" s="400" t="s">
        <v>2381</v>
      </c>
      <c r="E875" s="400" t="s">
        <v>2556</v>
      </c>
      <c r="F875" s="401" t="s">
        <v>900</v>
      </c>
      <c r="G875" s="402" t="s">
        <v>2578</v>
      </c>
      <c r="H875" s="400"/>
      <c r="I875" s="400"/>
      <c r="J875" s="400" t="s">
        <v>2494</v>
      </c>
      <c r="K875" s="400"/>
      <c r="L875" s="403" t="s">
        <v>117</v>
      </c>
      <c r="M875" s="403" t="s">
        <v>117</v>
      </c>
      <c r="N875" s="400"/>
      <c r="O875" s="403" t="s">
        <v>2419</v>
      </c>
      <c r="P875" s="404">
        <v>10.41</v>
      </c>
      <c r="Q875" s="404">
        <v>0</v>
      </c>
      <c r="R875" s="404">
        <v>0</v>
      </c>
      <c r="S875" s="405">
        <v>0</v>
      </c>
    </row>
    <row r="876" spans="2:19" x14ac:dyDescent="0.3">
      <c r="B876" s="399">
        <v>38894</v>
      </c>
      <c r="C876" s="400" t="s">
        <v>2930</v>
      </c>
      <c r="D876" s="400" t="s">
        <v>2381</v>
      </c>
      <c r="E876" s="400" t="s">
        <v>2556</v>
      </c>
      <c r="F876" s="401" t="s">
        <v>900</v>
      </c>
      <c r="G876" s="402" t="s">
        <v>2578</v>
      </c>
      <c r="H876" s="400"/>
      <c r="I876" s="400"/>
      <c r="J876" s="400" t="s">
        <v>2494</v>
      </c>
      <c r="K876" s="400"/>
      <c r="L876" s="403" t="s">
        <v>117</v>
      </c>
      <c r="M876" s="403" t="s">
        <v>117</v>
      </c>
      <c r="N876" s="400"/>
      <c r="O876" s="403" t="s">
        <v>2419</v>
      </c>
      <c r="P876" s="404">
        <v>11.204000000000001</v>
      </c>
      <c r="Q876" s="404">
        <v>0</v>
      </c>
      <c r="R876" s="404">
        <v>0</v>
      </c>
      <c r="S876" s="405">
        <v>0</v>
      </c>
    </row>
    <row r="877" spans="2:19" x14ac:dyDescent="0.3">
      <c r="B877" s="399">
        <v>38964</v>
      </c>
      <c r="C877" s="400" t="s">
        <v>2534</v>
      </c>
      <c r="D877" s="400" t="s">
        <v>2398</v>
      </c>
      <c r="E877" s="400"/>
      <c r="F877" s="401"/>
      <c r="G877" s="402" t="s">
        <v>3325</v>
      </c>
      <c r="H877" s="400" t="s">
        <v>2411</v>
      </c>
      <c r="I877" s="400" t="s">
        <v>2412</v>
      </c>
      <c r="J877" s="400" t="s">
        <v>3324</v>
      </c>
      <c r="K877" s="400"/>
      <c r="L877" s="403" t="s">
        <v>101</v>
      </c>
      <c r="M877" s="403" t="s">
        <v>101</v>
      </c>
      <c r="N877" s="400" t="s">
        <v>2470</v>
      </c>
      <c r="O877" s="403" t="s">
        <v>2419</v>
      </c>
      <c r="P877" s="404">
        <v>5.94</v>
      </c>
      <c r="Q877" s="404">
        <v>5.1840000000000002</v>
      </c>
      <c r="R877" s="404">
        <v>0</v>
      </c>
      <c r="S877" s="405">
        <v>0</v>
      </c>
    </row>
    <row r="878" spans="2:19" x14ac:dyDescent="0.3">
      <c r="B878" s="399">
        <v>38965</v>
      </c>
      <c r="C878" s="400" t="s">
        <v>2535</v>
      </c>
      <c r="D878" s="400" t="s">
        <v>2398</v>
      </c>
      <c r="E878" s="400"/>
      <c r="F878" s="401"/>
      <c r="G878" s="402" t="s">
        <v>3325</v>
      </c>
      <c r="H878" s="400" t="s">
        <v>2411</v>
      </c>
      <c r="I878" s="400" t="s">
        <v>2412</v>
      </c>
      <c r="J878" s="400" t="s">
        <v>3324</v>
      </c>
      <c r="K878" s="400"/>
      <c r="L878" s="403" t="s">
        <v>101</v>
      </c>
      <c r="M878" s="403" t="s">
        <v>101</v>
      </c>
      <c r="N878" s="400" t="s">
        <v>2461</v>
      </c>
      <c r="O878" s="403" t="s">
        <v>2419</v>
      </c>
      <c r="P878" s="404">
        <v>4.8600000000000003</v>
      </c>
      <c r="Q878" s="404">
        <v>2.5920000000000001</v>
      </c>
      <c r="R878" s="404">
        <v>0</v>
      </c>
      <c r="S878" s="405">
        <v>0</v>
      </c>
    </row>
    <row r="879" spans="2:19" x14ac:dyDescent="0.3">
      <c r="B879" s="399">
        <v>38966</v>
      </c>
      <c r="C879" s="400" t="s">
        <v>2536</v>
      </c>
      <c r="D879" s="400" t="s">
        <v>2398</v>
      </c>
      <c r="E879" s="400"/>
      <c r="F879" s="401"/>
      <c r="G879" s="402" t="s">
        <v>3325</v>
      </c>
      <c r="H879" s="400" t="s">
        <v>2411</v>
      </c>
      <c r="I879" s="400" t="s">
        <v>2412</v>
      </c>
      <c r="J879" s="400" t="s">
        <v>3324</v>
      </c>
      <c r="K879" s="400"/>
      <c r="L879" s="403" t="s">
        <v>101</v>
      </c>
      <c r="M879" s="403" t="s">
        <v>101</v>
      </c>
      <c r="N879" s="400" t="s">
        <v>2462</v>
      </c>
      <c r="O879" s="403" t="s">
        <v>2419</v>
      </c>
      <c r="P879" s="404">
        <v>7.9269999999999996</v>
      </c>
      <c r="Q879" s="404">
        <v>6.3719999999999999</v>
      </c>
      <c r="R879" s="404">
        <v>0</v>
      </c>
      <c r="S879" s="405">
        <v>0</v>
      </c>
    </row>
    <row r="880" spans="2:19" x14ac:dyDescent="0.3">
      <c r="B880" s="399">
        <v>38968</v>
      </c>
      <c r="C880" s="400" t="s">
        <v>2537</v>
      </c>
      <c r="D880" s="400" t="s">
        <v>2398</v>
      </c>
      <c r="E880" s="400"/>
      <c r="F880" s="401"/>
      <c r="G880" s="402" t="s">
        <v>3325</v>
      </c>
      <c r="H880" s="400" t="s">
        <v>2411</v>
      </c>
      <c r="I880" s="400" t="s">
        <v>2412</v>
      </c>
      <c r="J880" s="400" t="s">
        <v>3324</v>
      </c>
      <c r="K880" s="400"/>
      <c r="L880" s="403" t="s">
        <v>101</v>
      </c>
      <c r="M880" s="403" t="s">
        <v>101</v>
      </c>
      <c r="N880" s="400" t="s">
        <v>2472</v>
      </c>
      <c r="O880" s="403" t="s">
        <v>2419</v>
      </c>
      <c r="P880" s="404">
        <v>7.3440000000000003</v>
      </c>
      <c r="Q880" s="404">
        <v>5.8319999999999999</v>
      </c>
      <c r="R880" s="404">
        <v>0</v>
      </c>
      <c r="S880" s="405">
        <v>0</v>
      </c>
    </row>
    <row r="881" spans="2:19" ht="24.6" x14ac:dyDescent="0.3">
      <c r="B881" s="399">
        <v>38971</v>
      </c>
      <c r="C881" s="400" t="s">
        <v>2539</v>
      </c>
      <c r="D881" s="400" t="s">
        <v>2398</v>
      </c>
      <c r="E881" s="400"/>
      <c r="F881" s="401"/>
      <c r="G881" s="402" t="s">
        <v>3325</v>
      </c>
      <c r="H881" s="400" t="s">
        <v>2411</v>
      </c>
      <c r="I881" s="400" t="s">
        <v>2412</v>
      </c>
      <c r="J881" s="400" t="s">
        <v>3322</v>
      </c>
      <c r="K881" s="400"/>
      <c r="L881" s="403" t="s">
        <v>83</v>
      </c>
      <c r="M881" s="403" t="s">
        <v>83</v>
      </c>
      <c r="N881" s="400" t="s">
        <v>2485</v>
      </c>
      <c r="O881" s="403" t="s">
        <v>2419</v>
      </c>
      <c r="P881" s="404">
        <v>2.484</v>
      </c>
      <c r="Q881" s="404">
        <v>2.16</v>
      </c>
      <c r="R881" s="404">
        <v>2.16</v>
      </c>
      <c r="S881" s="405">
        <v>2.16</v>
      </c>
    </row>
    <row r="882" spans="2:19" ht="24.6" x14ac:dyDescent="0.3">
      <c r="B882" s="399">
        <v>40597</v>
      </c>
      <c r="C882" s="400" t="s">
        <v>2544</v>
      </c>
      <c r="D882" s="400" t="s">
        <v>2398</v>
      </c>
      <c r="E882" s="400"/>
      <c r="F882" s="401"/>
      <c r="G882" s="402" t="s">
        <v>3325</v>
      </c>
      <c r="H882" s="400" t="s">
        <v>2411</v>
      </c>
      <c r="I882" s="400" t="s">
        <v>2412</v>
      </c>
      <c r="J882" s="400" t="s">
        <v>3322</v>
      </c>
      <c r="K882" s="400"/>
      <c r="L882" s="403" t="s">
        <v>123</v>
      </c>
      <c r="M882" s="403" t="s">
        <v>123</v>
      </c>
      <c r="N882" s="400" t="s">
        <v>2415</v>
      </c>
      <c r="O882" s="403" t="s">
        <v>2419</v>
      </c>
      <c r="P882" s="404">
        <v>0.91800000000000004</v>
      </c>
      <c r="Q882" s="404">
        <v>1.296</v>
      </c>
      <c r="R882" s="404">
        <v>0</v>
      </c>
      <c r="S882" s="405">
        <v>0</v>
      </c>
    </row>
    <row r="883" spans="2:19" ht="24.6" x14ac:dyDescent="0.3">
      <c r="B883" s="399">
        <v>40598</v>
      </c>
      <c r="C883" s="400" t="s">
        <v>2931</v>
      </c>
      <c r="D883" s="400" t="s">
        <v>2398</v>
      </c>
      <c r="E883" s="400"/>
      <c r="F883" s="401"/>
      <c r="G883" s="402" t="s">
        <v>3325</v>
      </c>
      <c r="H883" s="400" t="s">
        <v>3326</v>
      </c>
      <c r="I883" s="400" t="s">
        <v>2399</v>
      </c>
      <c r="J883" s="400" t="s">
        <v>3323</v>
      </c>
      <c r="K883" s="400"/>
      <c r="L883" s="403" t="s">
        <v>105</v>
      </c>
      <c r="M883" s="403" t="s">
        <v>2408</v>
      </c>
      <c r="N883" s="400"/>
      <c r="O883" s="403" t="s">
        <v>2419</v>
      </c>
      <c r="P883" s="404">
        <v>1.331</v>
      </c>
      <c r="Q883" s="404">
        <v>0</v>
      </c>
      <c r="R883" s="404">
        <v>1.232</v>
      </c>
      <c r="S883" s="405">
        <v>0</v>
      </c>
    </row>
    <row r="884" spans="2:19" ht="24.6" x14ac:dyDescent="0.3">
      <c r="B884" s="399">
        <v>40600</v>
      </c>
      <c r="C884" s="400" t="s">
        <v>2932</v>
      </c>
      <c r="D884" s="400" t="s">
        <v>2398</v>
      </c>
      <c r="E884" s="400"/>
      <c r="F884" s="401"/>
      <c r="G884" s="402" t="s">
        <v>3325</v>
      </c>
      <c r="H884" s="400" t="s">
        <v>3326</v>
      </c>
      <c r="I884" s="400" t="s">
        <v>2399</v>
      </c>
      <c r="J884" s="400" t="s">
        <v>3323</v>
      </c>
      <c r="K884" s="400"/>
      <c r="L884" s="403" t="s">
        <v>105</v>
      </c>
      <c r="M884" s="403" t="s">
        <v>195</v>
      </c>
      <c r="N884" s="400"/>
      <c r="O884" s="403" t="s">
        <v>2419</v>
      </c>
      <c r="P884" s="404">
        <v>0.89500000000000002</v>
      </c>
      <c r="Q884" s="404">
        <v>0</v>
      </c>
      <c r="R884" s="404">
        <v>0.6</v>
      </c>
      <c r="S884" s="405">
        <v>0</v>
      </c>
    </row>
    <row r="885" spans="2:19" x14ac:dyDescent="0.3">
      <c r="B885" s="399">
        <v>40601</v>
      </c>
      <c r="C885" s="400" t="s">
        <v>2933</v>
      </c>
      <c r="D885" s="400" t="s">
        <v>2398</v>
      </c>
      <c r="E885" s="400"/>
      <c r="F885" s="401"/>
      <c r="G885" s="402" t="s">
        <v>3325</v>
      </c>
      <c r="H885" s="400" t="s">
        <v>3326</v>
      </c>
      <c r="I885" s="400" t="s">
        <v>2399</v>
      </c>
      <c r="J885" s="400" t="s">
        <v>3324</v>
      </c>
      <c r="K885" s="400"/>
      <c r="L885" s="403" t="s">
        <v>105</v>
      </c>
      <c r="M885" s="403" t="s">
        <v>107</v>
      </c>
      <c r="N885" s="400"/>
      <c r="O885" s="403" t="s">
        <v>2419</v>
      </c>
      <c r="P885" s="404">
        <v>0.72599999999999998</v>
      </c>
      <c r="Q885" s="404">
        <v>0</v>
      </c>
      <c r="R885" s="404">
        <v>0.16800000000000001</v>
      </c>
      <c r="S885" s="405">
        <v>0</v>
      </c>
    </row>
    <row r="886" spans="2:19" ht="24.6" x14ac:dyDescent="0.3">
      <c r="B886" s="399">
        <v>40602</v>
      </c>
      <c r="C886" s="400" t="s">
        <v>2545</v>
      </c>
      <c r="D886" s="400" t="s">
        <v>2398</v>
      </c>
      <c r="E886" s="400"/>
      <c r="F886" s="401"/>
      <c r="G886" s="402" t="s">
        <v>3325</v>
      </c>
      <c r="H886" s="400" t="s">
        <v>2411</v>
      </c>
      <c r="I886" s="400" t="s">
        <v>2412</v>
      </c>
      <c r="J886" s="400" t="s">
        <v>3322</v>
      </c>
      <c r="K886" s="400"/>
      <c r="L886" s="403" t="s">
        <v>123</v>
      </c>
      <c r="M886" s="403" t="s">
        <v>123</v>
      </c>
      <c r="N886" s="400" t="s">
        <v>2488</v>
      </c>
      <c r="O886" s="403" t="s">
        <v>2419</v>
      </c>
      <c r="P886" s="404">
        <v>1.296</v>
      </c>
      <c r="Q886" s="404">
        <v>1.512</v>
      </c>
      <c r="R886" s="404">
        <v>0</v>
      </c>
      <c r="S886" s="405">
        <v>0</v>
      </c>
    </row>
    <row r="887" spans="2:19" ht="24.6" x14ac:dyDescent="0.3">
      <c r="B887" s="399">
        <v>40658</v>
      </c>
      <c r="C887" s="400" t="s">
        <v>2790</v>
      </c>
      <c r="D887" s="400" t="s">
        <v>2381</v>
      </c>
      <c r="E887" s="400" t="s">
        <v>2556</v>
      </c>
      <c r="F887" s="401" t="s">
        <v>591</v>
      </c>
      <c r="G887" s="402" t="s">
        <v>2573</v>
      </c>
      <c r="H887" s="400"/>
      <c r="I887" s="400"/>
      <c r="J887" s="400" t="s">
        <v>3323</v>
      </c>
      <c r="K887" s="400"/>
      <c r="L887" s="403" t="s">
        <v>105</v>
      </c>
      <c r="M887" s="403" t="s">
        <v>195</v>
      </c>
      <c r="N887" s="400"/>
      <c r="O887" s="403" t="s">
        <v>2419</v>
      </c>
      <c r="P887" s="404">
        <v>228.995</v>
      </c>
      <c r="Q887" s="404">
        <v>440.11700000000002</v>
      </c>
      <c r="R887" s="404">
        <v>101.813</v>
      </c>
      <c r="S887" s="405">
        <v>195.68</v>
      </c>
    </row>
    <row r="888" spans="2:19" x14ac:dyDescent="0.3">
      <c r="B888" s="399">
        <v>40668</v>
      </c>
      <c r="C888" s="400" t="s">
        <v>2794</v>
      </c>
      <c r="D888" s="400" t="s">
        <v>2381</v>
      </c>
      <c r="E888" s="400" t="s">
        <v>2558</v>
      </c>
      <c r="F888" s="401" t="s">
        <v>143</v>
      </c>
      <c r="G888" s="402" t="s">
        <v>2564</v>
      </c>
      <c r="H888" s="400"/>
      <c r="I888" s="400"/>
      <c r="J888" s="400" t="s">
        <v>2494</v>
      </c>
      <c r="K888" s="400"/>
      <c r="L888" s="403" t="s">
        <v>117</v>
      </c>
      <c r="M888" s="403" t="s">
        <v>117</v>
      </c>
      <c r="N888" s="400"/>
      <c r="O888" s="403" t="s">
        <v>2419</v>
      </c>
      <c r="P888" s="404">
        <v>7.5</v>
      </c>
      <c r="Q888" s="404">
        <v>7.5</v>
      </c>
      <c r="R888" s="404">
        <v>0</v>
      </c>
      <c r="S888" s="405">
        <v>0</v>
      </c>
    </row>
    <row r="889" spans="2:19" ht="24.6" x14ac:dyDescent="0.3">
      <c r="B889" s="399">
        <v>40708</v>
      </c>
      <c r="C889" s="400" t="s">
        <v>2799</v>
      </c>
      <c r="D889" s="400" t="s">
        <v>2381</v>
      </c>
      <c r="E889" s="400" t="s">
        <v>2556</v>
      </c>
      <c r="F889" s="401" t="s">
        <v>900</v>
      </c>
      <c r="G889" s="402" t="s">
        <v>2578</v>
      </c>
      <c r="H889" s="400"/>
      <c r="I889" s="400"/>
      <c r="J889" s="400" t="s">
        <v>3322</v>
      </c>
      <c r="K889" s="400"/>
      <c r="L889" s="403" t="s">
        <v>123</v>
      </c>
      <c r="M889" s="403" t="s">
        <v>123</v>
      </c>
      <c r="N889" s="400"/>
      <c r="O889" s="403" t="s">
        <v>2419</v>
      </c>
      <c r="P889" s="404">
        <v>8.73</v>
      </c>
      <c r="Q889" s="404">
        <v>0</v>
      </c>
      <c r="R889" s="404">
        <v>0</v>
      </c>
      <c r="S889" s="405">
        <v>0</v>
      </c>
    </row>
    <row r="890" spans="2:19" ht="24.6" x14ac:dyDescent="0.3">
      <c r="B890" s="399">
        <v>40712</v>
      </c>
      <c r="C890" s="400" t="s">
        <v>2800</v>
      </c>
      <c r="D890" s="400" t="s">
        <v>2381</v>
      </c>
      <c r="E890" s="400" t="s">
        <v>2556</v>
      </c>
      <c r="F890" s="401" t="s">
        <v>900</v>
      </c>
      <c r="G890" s="402" t="s">
        <v>2578</v>
      </c>
      <c r="H890" s="400"/>
      <c r="I890" s="400"/>
      <c r="J890" s="400" t="s">
        <v>3322</v>
      </c>
      <c r="K890" s="400"/>
      <c r="L890" s="403" t="s">
        <v>123</v>
      </c>
      <c r="M890" s="403" t="s">
        <v>123</v>
      </c>
      <c r="N890" s="400"/>
      <c r="O890" s="403" t="s">
        <v>2419</v>
      </c>
      <c r="P890" s="404">
        <v>11.29</v>
      </c>
      <c r="Q890" s="404">
        <v>0</v>
      </c>
      <c r="R890" s="404">
        <v>0</v>
      </c>
      <c r="S890" s="405">
        <v>0</v>
      </c>
    </row>
    <row r="891" spans="2:19" ht="24.6" x14ac:dyDescent="0.3">
      <c r="B891" s="399">
        <v>40716</v>
      </c>
      <c r="C891" s="400" t="s">
        <v>2801</v>
      </c>
      <c r="D891" s="400" t="s">
        <v>2381</v>
      </c>
      <c r="E891" s="400" t="s">
        <v>2556</v>
      </c>
      <c r="F891" s="401" t="s">
        <v>900</v>
      </c>
      <c r="G891" s="402" t="s">
        <v>2578</v>
      </c>
      <c r="H891" s="400"/>
      <c r="I891" s="400"/>
      <c r="J891" s="400" t="s">
        <v>3322</v>
      </c>
      <c r="K891" s="400"/>
      <c r="L891" s="403" t="s">
        <v>83</v>
      </c>
      <c r="M891" s="403" t="s">
        <v>83</v>
      </c>
      <c r="N891" s="400"/>
      <c r="O891" s="403" t="s">
        <v>2419</v>
      </c>
      <c r="P891" s="404">
        <v>20.65</v>
      </c>
      <c r="Q891" s="404">
        <v>0</v>
      </c>
      <c r="R891" s="404">
        <v>9.1809999999999992</v>
      </c>
      <c r="S891" s="405">
        <v>0</v>
      </c>
    </row>
    <row r="892" spans="2:19" ht="24.6" x14ac:dyDescent="0.3">
      <c r="B892" s="399">
        <v>40729</v>
      </c>
      <c r="C892" s="400" t="s">
        <v>2802</v>
      </c>
      <c r="D892" s="400" t="s">
        <v>2381</v>
      </c>
      <c r="E892" s="400" t="s">
        <v>2558</v>
      </c>
      <c r="F892" s="401" t="s">
        <v>3444</v>
      </c>
      <c r="G892" s="402" t="s">
        <v>2786</v>
      </c>
      <c r="H892" s="400"/>
      <c r="I892" s="400"/>
      <c r="J892" s="400" t="s">
        <v>3323</v>
      </c>
      <c r="K892" s="400"/>
      <c r="L892" s="403" t="s">
        <v>105</v>
      </c>
      <c r="M892" s="403" t="s">
        <v>2408</v>
      </c>
      <c r="N892" s="400"/>
      <c r="O892" s="403" t="s">
        <v>2419</v>
      </c>
      <c r="P892" s="404">
        <v>150</v>
      </c>
      <c r="Q892" s="404">
        <v>150</v>
      </c>
      <c r="R892" s="404">
        <v>0</v>
      </c>
      <c r="S892" s="405">
        <v>0</v>
      </c>
    </row>
    <row r="893" spans="2:19" ht="24.6" x14ac:dyDescent="0.3">
      <c r="B893" s="399">
        <v>40747</v>
      </c>
      <c r="C893" s="400" t="s">
        <v>2807</v>
      </c>
      <c r="D893" s="400" t="s">
        <v>2381</v>
      </c>
      <c r="E893" s="400" t="s">
        <v>2556</v>
      </c>
      <c r="F893" s="401" t="s">
        <v>900</v>
      </c>
      <c r="G893" s="402" t="s">
        <v>2578</v>
      </c>
      <c r="H893" s="400"/>
      <c r="I893" s="400"/>
      <c r="J893" s="400" t="s">
        <v>3323</v>
      </c>
      <c r="K893" s="400"/>
      <c r="L893" s="403" t="s">
        <v>92</v>
      </c>
      <c r="M893" s="403" t="s">
        <v>92</v>
      </c>
      <c r="N893" s="400"/>
      <c r="O893" s="403" t="s">
        <v>2419</v>
      </c>
      <c r="P893" s="404">
        <v>6.7729999999999997</v>
      </c>
      <c r="Q893" s="404">
        <v>0</v>
      </c>
      <c r="R893" s="404">
        <v>3.0110000000000001</v>
      </c>
      <c r="S893" s="405">
        <v>0</v>
      </c>
    </row>
    <row r="894" spans="2:19" x14ac:dyDescent="0.3">
      <c r="B894" s="399">
        <v>40750</v>
      </c>
      <c r="C894" s="400" t="s">
        <v>2934</v>
      </c>
      <c r="D894" s="400" t="s">
        <v>2381</v>
      </c>
      <c r="E894" s="400" t="s">
        <v>2558</v>
      </c>
      <c r="F894" s="401" t="s">
        <v>1055</v>
      </c>
      <c r="G894" s="402" t="s">
        <v>2559</v>
      </c>
      <c r="H894" s="400"/>
      <c r="I894" s="400"/>
      <c r="J894" s="400" t="s">
        <v>3324</v>
      </c>
      <c r="K894" s="400"/>
      <c r="L894" s="403" t="s">
        <v>101</v>
      </c>
      <c r="M894" s="403" t="s">
        <v>101</v>
      </c>
      <c r="N894" s="400"/>
      <c r="O894" s="403" t="s">
        <v>2419</v>
      </c>
      <c r="P894" s="404">
        <v>3.63</v>
      </c>
      <c r="Q894" s="404">
        <v>3.67</v>
      </c>
      <c r="R894" s="404">
        <v>1.6140000000000001</v>
      </c>
      <c r="S894" s="405">
        <v>1.6140000000000001</v>
      </c>
    </row>
    <row r="895" spans="2:19" ht="24.6" x14ac:dyDescent="0.3">
      <c r="B895" s="399">
        <v>40804</v>
      </c>
      <c r="C895" s="400" t="s">
        <v>2549</v>
      </c>
      <c r="D895" s="400" t="s">
        <v>2398</v>
      </c>
      <c r="E895" s="400"/>
      <c r="F895" s="401"/>
      <c r="G895" s="402" t="s">
        <v>3325</v>
      </c>
      <c r="H895" s="400" t="s">
        <v>2411</v>
      </c>
      <c r="I895" s="400" t="s">
        <v>2412</v>
      </c>
      <c r="J895" s="400" t="s">
        <v>3322</v>
      </c>
      <c r="K895" s="400"/>
      <c r="L895" s="403" t="s">
        <v>83</v>
      </c>
      <c r="M895" s="403" t="s">
        <v>83</v>
      </c>
      <c r="N895" s="400" t="s">
        <v>2477</v>
      </c>
      <c r="O895" s="403" t="s">
        <v>2419</v>
      </c>
      <c r="P895" s="404">
        <v>3.24</v>
      </c>
      <c r="Q895" s="404">
        <v>3.24</v>
      </c>
      <c r="R895" s="404">
        <v>0</v>
      </c>
      <c r="S895" s="405">
        <v>0</v>
      </c>
    </row>
    <row r="896" spans="2:19" ht="24.6" x14ac:dyDescent="0.3">
      <c r="B896" s="399">
        <v>40809</v>
      </c>
      <c r="C896" s="400" t="s">
        <v>2550</v>
      </c>
      <c r="D896" s="400" t="s">
        <v>2398</v>
      </c>
      <c r="E896" s="400"/>
      <c r="F896" s="401"/>
      <c r="G896" s="402" t="s">
        <v>3325</v>
      </c>
      <c r="H896" s="400" t="s">
        <v>3326</v>
      </c>
      <c r="I896" s="400" t="s">
        <v>2399</v>
      </c>
      <c r="J896" s="400" t="s">
        <v>3322</v>
      </c>
      <c r="K896" s="400"/>
      <c r="L896" s="403" t="s">
        <v>123</v>
      </c>
      <c r="M896" s="403" t="s">
        <v>123</v>
      </c>
      <c r="N896" s="400"/>
      <c r="O896" s="403" t="s">
        <v>2419</v>
      </c>
      <c r="P896" s="404">
        <v>3.1960000000000002</v>
      </c>
      <c r="Q896" s="404">
        <v>1.6839999999999999</v>
      </c>
      <c r="R896" s="404">
        <v>0</v>
      </c>
      <c r="S896" s="405">
        <v>0</v>
      </c>
    </row>
    <row r="897" spans="2:19" ht="24.6" x14ac:dyDescent="0.3">
      <c r="B897" s="399">
        <v>40811</v>
      </c>
      <c r="C897" s="400" t="s">
        <v>2551</v>
      </c>
      <c r="D897" s="400" t="s">
        <v>2398</v>
      </c>
      <c r="E897" s="400"/>
      <c r="F897" s="401"/>
      <c r="G897" s="402" t="s">
        <v>3325</v>
      </c>
      <c r="H897" s="400" t="s">
        <v>3326</v>
      </c>
      <c r="I897" s="400" t="s">
        <v>2399</v>
      </c>
      <c r="J897" s="400" t="s">
        <v>3322</v>
      </c>
      <c r="K897" s="400"/>
      <c r="L897" s="403" t="s">
        <v>83</v>
      </c>
      <c r="M897" s="403" t="s">
        <v>83</v>
      </c>
      <c r="N897" s="400"/>
      <c r="O897" s="403" t="s">
        <v>2419</v>
      </c>
      <c r="P897" s="404">
        <v>5.2389999999999999</v>
      </c>
      <c r="Q897" s="404">
        <v>3.6840000000000002</v>
      </c>
      <c r="R897" s="404">
        <v>0</v>
      </c>
      <c r="S897" s="405">
        <v>0</v>
      </c>
    </row>
    <row r="898" spans="2:19" ht="24.6" x14ac:dyDescent="0.3">
      <c r="B898" s="399">
        <v>40815</v>
      </c>
      <c r="C898" s="400" t="s">
        <v>2552</v>
      </c>
      <c r="D898" s="400" t="s">
        <v>2398</v>
      </c>
      <c r="E898" s="400"/>
      <c r="F898" s="401"/>
      <c r="G898" s="402" t="s">
        <v>3325</v>
      </c>
      <c r="H898" s="400" t="s">
        <v>3326</v>
      </c>
      <c r="I898" s="400" t="s">
        <v>2399</v>
      </c>
      <c r="J898" s="400" t="s">
        <v>3323</v>
      </c>
      <c r="K898" s="400"/>
      <c r="L898" s="403" t="s">
        <v>105</v>
      </c>
      <c r="M898" s="403" t="s">
        <v>2408</v>
      </c>
      <c r="N898" s="400"/>
      <c r="O898" s="403" t="s">
        <v>2419</v>
      </c>
      <c r="P898" s="404">
        <v>8.3480000000000008</v>
      </c>
      <c r="Q898" s="404">
        <v>4.46</v>
      </c>
      <c r="R898" s="404">
        <v>0</v>
      </c>
      <c r="S898" s="405">
        <v>0</v>
      </c>
    </row>
    <row r="899" spans="2:19" ht="24.6" x14ac:dyDescent="0.3">
      <c r="B899" s="399">
        <v>40817</v>
      </c>
      <c r="C899" s="400" t="s">
        <v>2553</v>
      </c>
      <c r="D899" s="400" t="s">
        <v>2398</v>
      </c>
      <c r="E899" s="400"/>
      <c r="F899" s="401"/>
      <c r="G899" s="402" t="s">
        <v>3325</v>
      </c>
      <c r="H899" s="400" t="s">
        <v>3326</v>
      </c>
      <c r="I899" s="400" t="s">
        <v>2399</v>
      </c>
      <c r="J899" s="400" t="s">
        <v>3323</v>
      </c>
      <c r="K899" s="400"/>
      <c r="L899" s="403" t="s">
        <v>105</v>
      </c>
      <c r="M899" s="403" t="s">
        <v>195</v>
      </c>
      <c r="N899" s="400"/>
      <c r="O899" s="403" t="s">
        <v>2419</v>
      </c>
      <c r="P899" s="404">
        <v>7.9779999999999998</v>
      </c>
      <c r="Q899" s="404">
        <v>4.8680000000000003</v>
      </c>
      <c r="R899" s="404">
        <v>0</v>
      </c>
      <c r="S899" s="405">
        <v>0</v>
      </c>
    </row>
    <row r="900" spans="2:19" x14ac:dyDescent="0.3">
      <c r="B900" s="399">
        <v>40819</v>
      </c>
      <c r="C900" s="400" t="s">
        <v>2554</v>
      </c>
      <c r="D900" s="400" t="s">
        <v>2398</v>
      </c>
      <c r="E900" s="400"/>
      <c r="F900" s="401"/>
      <c r="G900" s="402" t="s">
        <v>3325</v>
      </c>
      <c r="H900" s="400" t="s">
        <v>3326</v>
      </c>
      <c r="I900" s="400" t="s">
        <v>2399</v>
      </c>
      <c r="J900" s="400" t="s">
        <v>3324</v>
      </c>
      <c r="K900" s="400"/>
      <c r="L900" s="403" t="s">
        <v>101</v>
      </c>
      <c r="M900" s="403" t="s">
        <v>101</v>
      </c>
      <c r="N900" s="400"/>
      <c r="O900" s="403" t="s">
        <v>2419</v>
      </c>
      <c r="P900" s="404">
        <v>4.2119999999999997</v>
      </c>
      <c r="Q900" s="404">
        <v>3.24</v>
      </c>
      <c r="R900" s="404">
        <v>0</v>
      </c>
      <c r="S900" s="405">
        <v>0</v>
      </c>
    </row>
    <row r="901" spans="2:19" ht="24.6" x14ac:dyDescent="0.3">
      <c r="B901" s="399">
        <v>40822</v>
      </c>
      <c r="C901" s="400" t="s">
        <v>2555</v>
      </c>
      <c r="D901" s="400" t="s">
        <v>2398</v>
      </c>
      <c r="E901" s="400"/>
      <c r="F901" s="401"/>
      <c r="G901" s="402" t="s">
        <v>3325</v>
      </c>
      <c r="H901" s="400" t="s">
        <v>3326</v>
      </c>
      <c r="I901" s="400" t="s">
        <v>2399</v>
      </c>
      <c r="J901" s="400" t="s">
        <v>3323</v>
      </c>
      <c r="K901" s="400"/>
      <c r="L901" s="403" t="s">
        <v>92</v>
      </c>
      <c r="M901" s="403" t="s">
        <v>92</v>
      </c>
      <c r="N901" s="400"/>
      <c r="O901" s="403" t="s">
        <v>2419</v>
      </c>
      <c r="P901" s="404">
        <v>2.37</v>
      </c>
      <c r="Q901" s="404">
        <v>1.5920000000000001</v>
      </c>
      <c r="R901" s="404">
        <v>0</v>
      </c>
      <c r="S901" s="405">
        <v>0</v>
      </c>
    </row>
    <row r="902" spans="2:19" ht="24.6" x14ac:dyDescent="0.3">
      <c r="B902" s="399">
        <v>40843</v>
      </c>
      <c r="C902" s="400" t="s">
        <v>2899</v>
      </c>
      <c r="D902" s="400" t="s">
        <v>2398</v>
      </c>
      <c r="E902" s="400"/>
      <c r="F902" s="401"/>
      <c r="G902" s="402" t="s">
        <v>3325</v>
      </c>
      <c r="H902" s="400" t="s">
        <v>2411</v>
      </c>
      <c r="I902" s="400" t="s">
        <v>2412</v>
      </c>
      <c r="J902" s="400" t="s">
        <v>3323</v>
      </c>
      <c r="K902" s="400"/>
      <c r="L902" s="403" t="s">
        <v>105</v>
      </c>
      <c r="M902" s="403" t="s">
        <v>2408</v>
      </c>
      <c r="N902" s="400" t="s">
        <v>2413</v>
      </c>
      <c r="O902" s="403" t="s">
        <v>2419</v>
      </c>
      <c r="P902" s="404">
        <v>5.2919999999999998</v>
      </c>
      <c r="Q902" s="404">
        <v>5.2919999999999998</v>
      </c>
      <c r="R902" s="404">
        <v>3.5</v>
      </c>
      <c r="S902" s="405">
        <v>3.5</v>
      </c>
    </row>
    <row r="903" spans="2:19" ht="24.6" x14ac:dyDescent="0.3">
      <c r="B903" s="399">
        <v>40847</v>
      </c>
      <c r="C903" s="400" t="s">
        <v>2903</v>
      </c>
      <c r="D903" s="400" t="s">
        <v>2398</v>
      </c>
      <c r="E903" s="400"/>
      <c r="F903" s="401"/>
      <c r="G903" s="402" t="s">
        <v>3325</v>
      </c>
      <c r="H903" s="400" t="s">
        <v>2411</v>
      </c>
      <c r="I903" s="400" t="s">
        <v>2412</v>
      </c>
      <c r="J903" s="400" t="s">
        <v>3323</v>
      </c>
      <c r="K903" s="400"/>
      <c r="L903" s="403" t="s">
        <v>105</v>
      </c>
      <c r="M903" s="403" t="s">
        <v>2408</v>
      </c>
      <c r="N903" s="400" t="s">
        <v>2413</v>
      </c>
      <c r="O903" s="403" t="s">
        <v>2419</v>
      </c>
      <c r="P903" s="404">
        <v>6.8040000000000003</v>
      </c>
      <c r="Q903" s="404">
        <v>6.8040000000000003</v>
      </c>
      <c r="R903" s="404">
        <v>0</v>
      </c>
      <c r="S903" s="405">
        <v>0</v>
      </c>
    </row>
    <row r="904" spans="2:19" x14ac:dyDescent="0.3">
      <c r="B904" s="399">
        <v>40849</v>
      </c>
      <c r="C904" s="400" t="s">
        <v>2905</v>
      </c>
      <c r="D904" s="400" t="s">
        <v>2398</v>
      </c>
      <c r="E904" s="400"/>
      <c r="F904" s="401"/>
      <c r="G904" s="402" t="s">
        <v>3325</v>
      </c>
      <c r="H904" s="400" t="s">
        <v>2411</v>
      </c>
      <c r="I904" s="400" t="s">
        <v>2412</v>
      </c>
      <c r="J904" s="400" t="s">
        <v>3324</v>
      </c>
      <c r="K904" s="400"/>
      <c r="L904" s="403" t="s">
        <v>101</v>
      </c>
      <c r="M904" s="403" t="s">
        <v>101</v>
      </c>
      <c r="N904" s="400" t="s">
        <v>2461</v>
      </c>
      <c r="O904" s="403" t="s">
        <v>2419</v>
      </c>
      <c r="P904" s="406">
        <v>3.78</v>
      </c>
      <c r="Q904" s="406">
        <v>3.78</v>
      </c>
      <c r="R904" s="407">
        <v>0</v>
      </c>
      <c r="S904" s="408">
        <v>0</v>
      </c>
    </row>
    <row r="905" spans="2:19" ht="24.6" x14ac:dyDescent="0.3">
      <c r="B905" s="399">
        <v>40850</v>
      </c>
      <c r="C905" s="400" t="s">
        <v>2906</v>
      </c>
      <c r="D905" s="400" t="s">
        <v>2398</v>
      </c>
      <c r="E905" s="400"/>
      <c r="F905" s="401"/>
      <c r="G905" s="402" t="s">
        <v>3325</v>
      </c>
      <c r="H905" s="400" t="s">
        <v>2411</v>
      </c>
      <c r="I905" s="400" t="s">
        <v>2412</v>
      </c>
      <c r="J905" s="400" t="s">
        <v>3323</v>
      </c>
      <c r="K905" s="400"/>
      <c r="L905" s="403" t="s">
        <v>105</v>
      </c>
      <c r="M905" s="403" t="s">
        <v>195</v>
      </c>
      <c r="N905" s="400" t="s">
        <v>2468</v>
      </c>
      <c r="O905" s="403" t="s">
        <v>2419</v>
      </c>
      <c r="P905" s="404">
        <v>0.70199999999999996</v>
      </c>
      <c r="Q905" s="404">
        <v>0.70199999999999996</v>
      </c>
      <c r="R905" s="404">
        <v>0</v>
      </c>
      <c r="S905" s="405">
        <v>0</v>
      </c>
    </row>
    <row r="906" spans="2:19" x14ac:dyDescent="0.3">
      <c r="B906" s="399">
        <v>40851</v>
      </c>
      <c r="C906" s="400" t="s">
        <v>2907</v>
      </c>
      <c r="D906" s="400" t="s">
        <v>2398</v>
      </c>
      <c r="E906" s="400"/>
      <c r="F906" s="401"/>
      <c r="G906" s="402" t="s">
        <v>3325</v>
      </c>
      <c r="H906" s="400" t="s">
        <v>2411</v>
      </c>
      <c r="I906" s="400" t="s">
        <v>2412</v>
      </c>
      <c r="J906" s="400" t="s">
        <v>2494</v>
      </c>
      <c r="K906" s="400"/>
      <c r="L906" s="403" t="s">
        <v>117</v>
      </c>
      <c r="M906" s="403" t="s">
        <v>117</v>
      </c>
      <c r="N906" s="400" t="s">
        <v>2494</v>
      </c>
      <c r="O906" s="403" t="s">
        <v>2419</v>
      </c>
      <c r="P906" s="404">
        <v>5.7779999999999996</v>
      </c>
      <c r="Q906" s="404">
        <v>5.7779999999999996</v>
      </c>
      <c r="R906" s="404">
        <v>0</v>
      </c>
      <c r="S906" s="405">
        <v>0</v>
      </c>
    </row>
    <row r="907" spans="2:19" ht="24.6" x14ac:dyDescent="0.3">
      <c r="B907" s="399">
        <v>40852</v>
      </c>
      <c r="C907" s="400" t="s">
        <v>2908</v>
      </c>
      <c r="D907" s="400" t="s">
        <v>2398</v>
      </c>
      <c r="E907" s="400"/>
      <c r="F907" s="401"/>
      <c r="G907" s="402" t="s">
        <v>3325</v>
      </c>
      <c r="H907" s="400" t="s">
        <v>2411</v>
      </c>
      <c r="I907" s="400" t="s">
        <v>2412</v>
      </c>
      <c r="J907" s="400" t="s">
        <v>3322</v>
      </c>
      <c r="K907" s="400"/>
      <c r="L907" s="403" t="s">
        <v>83</v>
      </c>
      <c r="M907" s="403" t="s">
        <v>83</v>
      </c>
      <c r="N907" s="400" t="s">
        <v>2477</v>
      </c>
      <c r="O907" s="403" t="s">
        <v>2419</v>
      </c>
      <c r="P907" s="404">
        <v>2.5920000000000001</v>
      </c>
      <c r="Q907" s="404">
        <v>2.5920000000000001</v>
      </c>
      <c r="R907" s="404">
        <v>0</v>
      </c>
      <c r="S907" s="405">
        <v>0</v>
      </c>
    </row>
    <row r="908" spans="2:19" ht="24.6" x14ac:dyDescent="0.3">
      <c r="B908" s="399">
        <v>40853</v>
      </c>
      <c r="C908" s="400" t="s">
        <v>2909</v>
      </c>
      <c r="D908" s="400" t="s">
        <v>2398</v>
      </c>
      <c r="E908" s="400"/>
      <c r="F908" s="401"/>
      <c r="G908" s="402" t="s">
        <v>3325</v>
      </c>
      <c r="H908" s="400" t="s">
        <v>2411</v>
      </c>
      <c r="I908" s="400" t="s">
        <v>2412</v>
      </c>
      <c r="J908" s="400" t="s">
        <v>3323</v>
      </c>
      <c r="K908" s="400"/>
      <c r="L908" s="403" t="s">
        <v>105</v>
      </c>
      <c r="M908" s="403" t="s">
        <v>2408</v>
      </c>
      <c r="N908" s="400" t="s">
        <v>2469</v>
      </c>
      <c r="O908" s="403" t="s">
        <v>2419</v>
      </c>
      <c r="P908" s="404">
        <v>1.4039999999999999</v>
      </c>
      <c r="Q908" s="404">
        <v>1.4039999999999999</v>
      </c>
      <c r="R908" s="404">
        <v>0</v>
      </c>
      <c r="S908" s="405">
        <v>0</v>
      </c>
    </row>
    <row r="909" spans="2:19" x14ac:dyDescent="0.3">
      <c r="B909" s="399">
        <v>40854</v>
      </c>
      <c r="C909" s="400" t="s">
        <v>2910</v>
      </c>
      <c r="D909" s="400" t="s">
        <v>2398</v>
      </c>
      <c r="E909" s="400"/>
      <c r="F909" s="401"/>
      <c r="G909" s="402" t="s">
        <v>3325</v>
      </c>
      <c r="H909" s="400" t="s">
        <v>2411</v>
      </c>
      <c r="I909" s="400" t="s">
        <v>2412</v>
      </c>
      <c r="J909" s="400" t="s">
        <v>3324</v>
      </c>
      <c r="K909" s="400"/>
      <c r="L909" s="403" t="s">
        <v>101</v>
      </c>
      <c r="M909" s="403" t="s">
        <v>101</v>
      </c>
      <c r="N909" s="400" t="s">
        <v>2470</v>
      </c>
      <c r="O909" s="403" t="s">
        <v>2419</v>
      </c>
      <c r="P909" s="404">
        <v>5.4</v>
      </c>
      <c r="Q909" s="404">
        <v>5.4</v>
      </c>
      <c r="R909" s="404">
        <v>0</v>
      </c>
      <c r="S909" s="405">
        <v>0</v>
      </c>
    </row>
    <row r="910" spans="2:19" ht="24.6" x14ac:dyDescent="0.3">
      <c r="B910" s="399">
        <v>40855</v>
      </c>
      <c r="C910" s="400" t="s">
        <v>2911</v>
      </c>
      <c r="D910" s="400" t="s">
        <v>2398</v>
      </c>
      <c r="E910" s="400"/>
      <c r="F910" s="401"/>
      <c r="G910" s="402" t="s">
        <v>3325</v>
      </c>
      <c r="H910" s="400" t="s">
        <v>2411</v>
      </c>
      <c r="I910" s="400" t="s">
        <v>2412</v>
      </c>
      <c r="J910" s="400" t="s">
        <v>3322</v>
      </c>
      <c r="K910" s="400"/>
      <c r="L910" s="403" t="s">
        <v>123</v>
      </c>
      <c r="M910" s="403" t="s">
        <v>123</v>
      </c>
      <c r="N910" s="400" t="s">
        <v>2415</v>
      </c>
      <c r="O910" s="403" t="s">
        <v>2419</v>
      </c>
      <c r="P910" s="404">
        <v>0.75600000000000001</v>
      </c>
      <c r="Q910" s="404">
        <v>0.75600000000000001</v>
      </c>
      <c r="R910" s="404">
        <v>0</v>
      </c>
      <c r="S910" s="405">
        <v>0</v>
      </c>
    </row>
    <row r="911" spans="2:19" x14ac:dyDescent="0.3">
      <c r="B911" s="399">
        <v>40857</v>
      </c>
      <c r="C911" s="400" t="s">
        <v>2913</v>
      </c>
      <c r="D911" s="400" t="s">
        <v>2398</v>
      </c>
      <c r="E911" s="400"/>
      <c r="F911" s="401"/>
      <c r="G911" s="402" t="s">
        <v>3325</v>
      </c>
      <c r="H911" s="400" t="s">
        <v>2411</v>
      </c>
      <c r="I911" s="400" t="s">
        <v>2412</v>
      </c>
      <c r="J911" s="400" t="s">
        <v>2494</v>
      </c>
      <c r="K911" s="400"/>
      <c r="L911" s="403" t="s">
        <v>117</v>
      </c>
      <c r="M911" s="403" t="s">
        <v>117</v>
      </c>
      <c r="N911" s="400" t="s">
        <v>2417</v>
      </c>
      <c r="O911" s="403" t="s">
        <v>2419</v>
      </c>
      <c r="P911" s="404">
        <v>1.62</v>
      </c>
      <c r="Q911" s="404">
        <v>1.62</v>
      </c>
      <c r="R911" s="404">
        <v>0</v>
      </c>
      <c r="S911" s="405">
        <v>0</v>
      </c>
    </row>
    <row r="912" spans="2:19" ht="24.6" x14ac:dyDescent="0.3">
      <c r="B912" s="399">
        <v>40858</v>
      </c>
      <c r="C912" s="400" t="s">
        <v>2914</v>
      </c>
      <c r="D912" s="400" t="s">
        <v>2398</v>
      </c>
      <c r="E912" s="400"/>
      <c r="F912" s="401"/>
      <c r="G912" s="402" t="s">
        <v>3325</v>
      </c>
      <c r="H912" s="400" t="s">
        <v>2411</v>
      </c>
      <c r="I912" s="400" t="s">
        <v>2412</v>
      </c>
      <c r="J912" s="400" t="s">
        <v>3323</v>
      </c>
      <c r="K912" s="400"/>
      <c r="L912" s="403" t="s">
        <v>92</v>
      </c>
      <c r="M912" s="403" t="s">
        <v>92</v>
      </c>
      <c r="N912" s="400" t="s">
        <v>2460</v>
      </c>
      <c r="O912" s="403" t="s">
        <v>2419</v>
      </c>
      <c r="P912" s="404">
        <v>4.8600000000000003</v>
      </c>
      <c r="Q912" s="404">
        <v>4.8600000000000003</v>
      </c>
      <c r="R912" s="404">
        <v>0</v>
      </c>
      <c r="S912" s="405">
        <v>0</v>
      </c>
    </row>
    <row r="913" spans="2:19" ht="24.6" x14ac:dyDescent="0.3">
      <c r="B913" s="399">
        <v>40859</v>
      </c>
      <c r="C913" s="400" t="s">
        <v>2915</v>
      </c>
      <c r="D913" s="400" t="s">
        <v>2398</v>
      </c>
      <c r="E913" s="400"/>
      <c r="F913" s="401"/>
      <c r="G913" s="402" t="s">
        <v>3325</v>
      </c>
      <c r="H913" s="400" t="s">
        <v>2411</v>
      </c>
      <c r="I913" s="400" t="s">
        <v>2412</v>
      </c>
      <c r="J913" s="400" t="s">
        <v>3323</v>
      </c>
      <c r="K913" s="400"/>
      <c r="L913" s="403" t="s">
        <v>105</v>
      </c>
      <c r="M913" s="403" t="s">
        <v>195</v>
      </c>
      <c r="N913" s="400" t="s">
        <v>195</v>
      </c>
      <c r="O913" s="403" t="s">
        <v>2419</v>
      </c>
      <c r="P913" s="404">
        <v>1.998</v>
      </c>
      <c r="Q913" s="404">
        <v>1.998</v>
      </c>
      <c r="R913" s="404">
        <v>0</v>
      </c>
      <c r="S913" s="405">
        <v>0</v>
      </c>
    </row>
    <row r="914" spans="2:19" ht="24.6" x14ac:dyDescent="0.3">
      <c r="B914" s="399">
        <v>40860</v>
      </c>
      <c r="C914" s="400" t="s">
        <v>2916</v>
      </c>
      <c r="D914" s="400" t="s">
        <v>2398</v>
      </c>
      <c r="E914" s="400"/>
      <c r="F914" s="401"/>
      <c r="G914" s="402" t="s">
        <v>3325</v>
      </c>
      <c r="H914" s="400" t="s">
        <v>2411</v>
      </c>
      <c r="I914" s="400" t="s">
        <v>2412</v>
      </c>
      <c r="J914" s="400" t="s">
        <v>3322</v>
      </c>
      <c r="K914" s="400"/>
      <c r="L914" s="403" t="s">
        <v>83</v>
      </c>
      <c r="M914" s="403" t="s">
        <v>83</v>
      </c>
      <c r="N914" s="400" t="s">
        <v>2485</v>
      </c>
      <c r="O914" s="403" t="s">
        <v>2419</v>
      </c>
      <c r="P914" s="404">
        <v>1.08</v>
      </c>
      <c r="Q914" s="404">
        <v>1.08</v>
      </c>
      <c r="R914" s="404">
        <v>0</v>
      </c>
      <c r="S914" s="405">
        <v>0</v>
      </c>
    </row>
    <row r="915" spans="2:19" x14ac:dyDescent="0.3">
      <c r="B915" s="399">
        <v>40863</v>
      </c>
      <c r="C915" s="400" t="s">
        <v>2919</v>
      </c>
      <c r="D915" s="400" t="s">
        <v>2398</v>
      </c>
      <c r="E915" s="400"/>
      <c r="F915" s="401"/>
      <c r="G915" s="402" t="s">
        <v>3325</v>
      </c>
      <c r="H915" s="400" t="s">
        <v>2411</v>
      </c>
      <c r="I915" s="400" t="s">
        <v>2412</v>
      </c>
      <c r="J915" s="400" t="s">
        <v>3324</v>
      </c>
      <c r="K915" s="400"/>
      <c r="L915" s="403" t="s">
        <v>101</v>
      </c>
      <c r="M915" s="403" t="s">
        <v>101</v>
      </c>
      <c r="N915" s="400" t="s">
        <v>2472</v>
      </c>
      <c r="O915" s="403" t="s">
        <v>2419</v>
      </c>
      <c r="P915" s="404">
        <v>10.8</v>
      </c>
      <c r="Q915" s="404">
        <v>10.8</v>
      </c>
      <c r="R915" s="404">
        <v>0</v>
      </c>
      <c r="S915" s="405">
        <v>0</v>
      </c>
    </row>
    <row r="916" spans="2:19" x14ac:dyDescent="0.3">
      <c r="B916" s="399">
        <v>40864</v>
      </c>
      <c r="C916" s="400" t="s">
        <v>2920</v>
      </c>
      <c r="D916" s="400" t="s">
        <v>2398</v>
      </c>
      <c r="E916" s="400"/>
      <c r="F916" s="401"/>
      <c r="G916" s="402" t="s">
        <v>3325</v>
      </c>
      <c r="H916" s="400" t="s">
        <v>2411</v>
      </c>
      <c r="I916" s="400" t="s">
        <v>2412</v>
      </c>
      <c r="J916" s="400" t="s">
        <v>3324</v>
      </c>
      <c r="K916" s="400"/>
      <c r="L916" s="403" t="s">
        <v>105</v>
      </c>
      <c r="M916" s="403" t="s">
        <v>107</v>
      </c>
      <c r="N916" s="400" t="s">
        <v>2491</v>
      </c>
      <c r="O916" s="403" t="s">
        <v>2419</v>
      </c>
      <c r="P916" s="404">
        <v>6.3179999999999996</v>
      </c>
      <c r="Q916" s="404">
        <v>6.3179999999999996</v>
      </c>
      <c r="R916" s="404">
        <v>0</v>
      </c>
      <c r="S916" s="405">
        <v>0</v>
      </c>
    </row>
    <row r="917" spans="2:19" x14ac:dyDescent="0.3">
      <c r="B917" s="399">
        <v>40865</v>
      </c>
      <c r="C917" s="400" t="s">
        <v>2921</v>
      </c>
      <c r="D917" s="400" t="s">
        <v>2398</v>
      </c>
      <c r="E917" s="400"/>
      <c r="F917" s="401"/>
      <c r="G917" s="402" t="s">
        <v>3325</v>
      </c>
      <c r="H917" s="400" t="s">
        <v>2411</v>
      </c>
      <c r="I917" s="400" t="s">
        <v>2412</v>
      </c>
      <c r="J917" s="400" t="s">
        <v>3324</v>
      </c>
      <c r="K917" s="400"/>
      <c r="L917" s="403" t="s">
        <v>101</v>
      </c>
      <c r="M917" s="403" t="s">
        <v>101</v>
      </c>
      <c r="N917" s="400" t="s">
        <v>2461</v>
      </c>
      <c r="O917" s="403" t="s">
        <v>2419</v>
      </c>
      <c r="P917" s="404">
        <v>1.89</v>
      </c>
      <c r="Q917" s="404">
        <v>1.89</v>
      </c>
      <c r="R917" s="404">
        <v>0</v>
      </c>
      <c r="S917" s="405">
        <v>0</v>
      </c>
    </row>
    <row r="918" spans="2:19" x14ac:dyDescent="0.3">
      <c r="B918" s="399">
        <v>40866</v>
      </c>
      <c r="C918" s="400" t="s">
        <v>2922</v>
      </c>
      <c r="D918" s="400" t="s">
        <v>2398</v>
      </c>
      <c r="E918" s="400"/>
      <c r="F918" s="401"/>
      <c r="G918" s="402" t="s">
        <v>3325</v>
      </c>
      <c r="H918" s="400" t="s">
        <v>2411</v>
      </c>
      <c r="I918" s="400" t="s">
        <v>2412</v>
      </c>
      <c r="J918" s="400" t="s">
        <v>3324</v>
      </c>
      <c r="K918" s="400"/>
      <c r="L918" s="403" t="s">
        <v>101</v>
      </c>
      <c r="M918" s="403" t="s">
        <v>101</v>
      </c>
      <c r="N918" s="400" t="s">
        <v>2470</v>
      </c>
      <c r="O918" s="403" t="s">
        <v>2419</v>
      </c>
      <c r="P918" s="404">
        <v>3.78</v>
      </c>
      <c r="Q918" s="404">
        <v>3.78</v>
      </c>
      <c r="R918" s="404">
        <v>0</v>
      </c>
      <c r="S918" s="405">
        <v>0</v>
      </c>
    </row>
    <row r="919" spans="2:19" x14ac:dyDescent="0.3">
      <c r="B919" s="399">
        <v>40867</v>
      </c>
      <c r="C919" s="400" t="s">
        <v>2923</v>
      </c>
      <c r="D919" s="400" t="s">
        <v>2398</v>
      </c>
      <c r="E919" s="400"/>
      <c r="F919" s="401"/>
      <c r="G919" s="402" t="s">
        <v>3325</v>
      </c>
      <c r="H919" s="400" t="s">
        <v>2411</v>
      </c>
      <c r="I919" s="400" t="s">
        <v>2412</v>
      </c>
      <c r="J919" s="400" t="s">
        <v>3324</v>
      </c>
      <c r="K919" s="400"/>
      <c r="L919" s="403" t="s">
        <v>101</v>
      </c>
      <c r="M919" s="403" t="s">
        <v>101</v>
      </c>
      <c r="N919" s="400" t="s">
        <v>2472</v>
      </c>
      <c r="O919" s="403" t="s">
        <v>2419</v>
      </c>
      <c r="P919" s="404">
        <v>18.53</v>
      </c>
      <c r="Q919" s="404">
        <v>18.53</v>
      </c>
      <c r="R919" s="404">
        <v>2.5099999999999998</v>
      </c>
      <c r="S919" s="405">
        <v>2.5099999999999998</v>
      </c>
    </row>
    <row r="920" spans="2:19" ht="24.6" x14ac:dyDescent="0.3">
      <c r="B920" s="399">
        <v>40868</v>
      </c>
      <c r="C920" s="400" t="s">
        <v>2924</v>
      </c>
      <c r="D920" s="400" t="s">
        <v>2398</v>
      </c>
      <c r="E920" s="400"/>
      <c r="F920" s="401"/>
      <c r="G920" s="402" t="s">
        <v>3325</v>
      </c>
      <c r="H920" s="400" t="s">
        <v>2411</v>
      </c>
      <c r="I920" s="400" t="s">
        <v>2412</v>
      </c>
      <c r="J920" s="400" t="s">
        <v>3323</v>
      </c>
      <c r="K920" s="400"/>
      <c r="L920" s="403" t="s">
        <v>105</v>
      </c>
      <c r="M920" s="403" t="s">
        <v>2408</v>
      </c>
      <c r="N920" s="400" t="s">
        <v>2413</v>
      </c>
      <c r="O920" s="403" t="s">
        <v>2419</v>
      </c>
      <c r="P920" s="404">
        <v>27.036999999999999</v>
      </c>
      <c r="Q920" s="404">
        <v>27.036999999999999</v>
      </c>
      <c r="R920" s="404">
        <v>0</v>
      </c>
      <c r="S920" s="405">
        <v>0</v>
      </c>
    </row>
    <row r="921" spans="2:19" ht="24.6" x14ac:dyDescent="0.3">
      <c r="B921" s="399">
        <v>40869</v>
      </c>
      <c r="C921" s="400" t="s">
        <v>2925</v>
      </c>
      <c r="D921" s="400" t="s">
        <v>2398</v>
      </c>
      <c r="E921" s="400"/>
      <c r="F921" s="401"/>
      <c r="G921" s="402" t="s">
        <v>3325</v>
      </c>
      <c r="H921" s="400" t="s">
        <v>2411</v>
      </c>
      <c r="I921" s="400" t="s">
        <v>2412</v>
      </c>
      <c r="J921" s="400" t="s">
        <v>3323</v>
      </c>
      <c r="K921" s="400"/>
      <c r="L921" s="403" t="s">
        <v>105</v>
      </c>
      <c r="M921" s="403" t="s">
        <v>2408</v>
      </c>
      <c r="N921" s="400" t="s">
        <v>2469</v>
      </c>
      <c r="O921" s="403" t="s">
        <v>2419</v>
      </c>
      <c r="P921" s="404">
        <v>4.8600000000000003</v>
      </c>
      <c r="Q921" s="404">
        <v>4.8600000000000003</v>
      </c>
      <c r="R921" s="404">
        <v>0.127</v>
      </c>
      <c r="S921" s="405">
        <v>0.127</v>
      </c>
    </row>
    <row r="922" spans="2:19" ht="24.6" x14ac:dyDescent="0.3">
      <c r="B922" s="399">
        <v>40870</v>
      </c>
      <c r="C922" s="400" t="s">
        <v>2926</v>
      </c>
      <c r="D922" s="400" t="s">
        <v>2398</v>
      </c>
      <c r="E922" s="400"/>
      <c r="F922" s="401"/>
      <c r="G922" s="402" t="s">
        <v>3325</v>
      </c>
      <c r="H922" s="400" t="s">
        <v>2411</v>
      </c>
      <c r="I922" s="400" t="s">
        <v>2412</v>
      </c>
      <c r="J922" s="400" t="s">
        <v>3323</v>
      </c>
      <c r="K922" s="400"/>
      <c r="L922" s="403" t="s">
        <v>92</v>
      </c>
      <c r="M922" s="403" t="s">
        <v>92</v>
      </c>
      <c r="N922" s="400" t="s">
        <v>2460</v>
      </c>
      <c r="O922" s="403" t="s">
        <v>2419</v>
      </c>
      <c r="P922" s="406">
        <v>5.4</v>
      </c>
      <c r="Q922" s="406">
        <v>5.4</v>
      </c>
      <c r="R922" s="407">
        <v>0</v>
      </c>
      <c r="S922" s="408">
        <v>0</v>
      </c>
    </row>
    <row r="923" spans="2:19" ht="24.6" x14ac:dyDescent="0.3">
      <c r="B923" s="399">
        <v>40871</v>
      </c>
      <c r="C923" s="400" t="s">
        <v>2927</v>
      </c>
      <c r="D923" s="400" t="s">
        <v>2398</v>
      </c>
      <c r="E923" s="400"/>
      <c r="F923" s="401"/>
      <c r="G923" s="400" t="s">
        <v>3325</v>
      </c>
      <c r="H923" s="400" t="s">
        <v>2411</v>
      </c>
      <c r="I923" s="400" t="s">
        <v>2412</v>
      </c>
      <c r="J923" s="400" t="s">
        <v>3323</v>
      </c>
      <c r="K923" s="400"/>
      <c r="L923" s="403" t="s">
        <v>105</v>
      </c>
      <c r="M923" s="403" t="s">
        <v>195</v>
      </c>
      <c r="N923" s="400" t="s">
        <v>195</v>
      </c>
      <c r="O923" s="403" t="s">
        <v>2419</v>
      </c>
      <c r="P923" s="404">
        <v>7.2229999999999999</v>
      </c>
      <c r="Q923" s="404">
        <v>7.2229999999999999</v>
      </c>
      <c r="R923" s="404">
        <v>0</v>
      </c>
      <c r="S923" s="405">
        <v>0</v>
      </c>
    </row>
    <row r="924" spans="2:19" x14ac:dyDescent="0.3">
      <c r="B924" s="399">
        <v>40872</v>
      </c>
      <c r="C924" s="400" t="s">
        <v>2928</v>
      </c>
      <c r="D924" s="400" t="s">
        <v>2398</v>
      </c>
      <c r="E924" s="400"/>
      <c r="F924" s="401"/>
      <c r="G924" s="400" t="s">
        <v>3325</v>
      </c>
      <c r="H924" s="400" t="s">
        <v>2411</v>
      </c>
      <c r="I924" s="400" t="s">
        <v>2412</v>
      </c>
      <c r="J924" s="400" t="s">
        <v>3324</v>
      </c>
      <c r="K924" s="400"/>
      <c r="L924" s="403" t="s">
        <v>105</v>
      </c>
      <c r="M924" s="403" t="s">
        <v>107</v>
      </c>
      <c r="N924" s="400" t="s">
        <v>2467</v>
      </c>
      <c r="O924" s="403" t="s">
        <v>2419</v>
      </c>
      <c r="P924" s="404">
        <v>24.38</v>
      </c>
      <c r="Q924" s="404">
        <v>24.38</v>
      </c>
      <c r="R924" s="404">
        <v>0</v>
      </c>
      <c r="S924" s="405">
        <v>0</v>
      </c>
    </row>
    <row r="925" spans="2:19" x14ac:dyDescent="0.3">
      <c r="B925" s="399">
        <v>40884</v>
      </c>
      <c r="C925" s="400" t="s">
        <v>2935</v>
      </c>
      <c r="D925" s="400" t="s">
        <v>2381</v>
      </c>
      <c r="E925" s="400" t="s">
        <v>2558</v>
      </c>
      <c r="F925" s="401" t="s">
        <v>3444</v>
      </c>
      <c r="G925" s="400" t="s">
        <v>2786</v>
      </c>
      <c r="H925" s="400"/>
      <c r="I925" s="400"/>
      <c r="J925" s="400" t="s">
        <v>3324</v>
      </c>
      <c r="K925" s="400"/>
      <c r="L925" s="403" t="s">
        <v>101</v>
      </c>
      <c r="M925" s="403" t="s">
        <v>101</v>
      </c>
      <c r="N925" s="400"/>
      <c r="O925" s="403" t="s">
        <v>2419</v>
      </c>
      <c r="P925" s="404">
        <v>20</v>
      </c>
      <c r="Q925" s="404">
        <v>20</v>
      </c>
      <c r="R925" s="404">
        <v>0</v>
      </c>
      <c r="S925" s="405">
        <v>0</v>
      </c>
    </row>
    <row r="926" spans="2:19" x14ac:dyDescent="0.3">
      <c r="B926" s="399">
        <v>40885</v>
      </c>
      <c r="C926" s="400" t="s">
        <v>2936</v>
      </c>
      <c r="D926" s="400" t="s">
        <v>2381</v>
      </c>
      <c r="E926" s="400" t="s">
        <v>2558</v>
      </c>
      <c r="F926" s="401" t="s">
        <v>3444</v>
      </c>
      <c r="G926" s="400" t="s">
        <v>2786</v>
      </c>
      <c r="H926" s="400"/>
      <c r="I926" s="400"/>
      <c r="J926" s="400" t="s">
        <v>2494</v>
      </c>
      <c r="K926" s="400"/>
      <c r="L926" s="403" t="s">
        <v>117</v>
      </c>
      <c r="M926" s="403" t="s">
        <v>117</v>
      </c>
      <c r="N926" s="400"/>
      <c r="O926" s="403" t="s">
        <v>2419</v>
      </c>
      <c r="P926" s="404">
        <v>4.99</v>
      </c>
      <c r="Q926" s="404">
        <v>4.99</v>
      </c>
      <c r="R926" s="404">
        <v>0</v>
      </c>
      <c r="S926" s="405">
        <v>0</v>
      </c>
    </row>
    <row r="927" spans="2:19" ht="24.6" x14ac:dyDescent="0.3">
      <c r="B927" s="399">
        <v>40886</v>
      </c>
      <c r="C927" s="400" t="s">
        <v>2937</v>
      </c>
      <c r="D927" s="400" t="s">
        <v>2381</v>
      </c>
      <c r="E927" s="400" t="s">
        <v>2556</v>
      </c>
      <c r="F927" s="401" t="s">
        <v>900</v>
      </c>
      <c r="G927" s="400" t="s">
        <v>2578</v>
      </c>
      <c r="H927" s="400"/>
      <c r="I927" s="400"/>
      <c r="J927" s="400" t="s">
        <v>3323</v>
      </c>
      <c r="K927" s="400"/>
      <c r="L927" s="403" t="s">
        <v>105</v>
      </c>
      <c r="M927" s="403" t="s">
        <v>2408</v>
      </c>
      <c r="N927" s="400"/>
      <c r="O927" s="403" t="s">
        <v>2419</v>
      </c>
      <c r="P927" s="404">
        <v>1.4</v>
      </c>
      <c r="Q927" s="404">
        <v>0.9</v>
      </c>
      <c r="R927" s="404">
        <v>0.622</v>
      </c>
      <c r="S927" s="405">
        <v>0.4</v>
      </c>
    </row>
    <row r="928" spans="2:19" ht="24.6" x14ac:dyDescent="0.3">
      <c r="B928" s="399">
        <v>40887</v>
      </c>
      <c r="C928" s="400" t="s">
        <v>2468</v>
      </c>
      <c r="D928" s="400" t="s">
        <v>2398</v>
      </c>
      <c r="E928" s="400"/>
      <c r="F928" s="401"/>
      <c r="G928" s="400" t="s">
        <v>3325</v>
      </c>
      <c r="H928" s="400" t="s">
        <v>2411</v>
      </c>
      <c r="I928" s="400" t="s">
        <v>2412</v>
      </c>
      <c r="J928" s="400" t="s">
        <v>3323</v>
      </c>
      <c r="K928" s="400"/>
      <c r="L928" s="403" t="s">
        <v>105</v>
      </c>
      <c r="M928" s="403" t="s">
        <v>195</v>
      </c>
      <c r="N928" s="400" t="s">
        <v>2468</v>
      </c>
      <c r="O928" s="403" t="s">
        <v>2419</v>
      </c>
      <c r="P928" s="404">
        <v>3.24</v>
      </c>
      <c r="Q928" s="404">
        <v>3.24</v>
      </c>
      <c r="R928" s="404">
        <v>0</v>
      </c>
      <c r="S928" s="405">
        <v>0</v>
      </c>
    </row>
    <row r="929" spans="2:19" ht="24.6" x14ac:dyDescent="0.3">
      <c r="B929" s="399">
        <v>40888</v>
      </c>
      <c r="C929" s="400" t="s">
        <v>2938</v>
      </c>
      <c r="D929" s="400" t="s">
        <v>2398</v>
      </c>
      <c r="E929" s="400"/>
      <c r="F929" s="401"/>
      <c r="G929" s="400" t="s">
        <v>3325</v>
      </c>
      <c r="H929" s="400" t="s">
        <v>2411</v>
      </c>
      <c r="I929" s="400" t="s">
        <v>2412</v>
      </c>
      <c r="J929" s="400" t="s">
        <v>3322</v>
      </c>
      <c r="K929" s="400"/>
      <c r="L929" s="403" t="s">
        <v>123</v>
      </c>
      <c r="M929" s="403" t="s">
        <v>123</v>
      </c>
      <c r="N929" s="400" t="s">
        <v>2415</v>
      </c>
      <c r="O929" s="403" t="s">
        <v>2419</v>
      </c>
      <c r="P929" s="404">
        <v>3.24</v>
      </c>
      <c r="Q929" s="404">
        <v>3.24</v>
      </c>
      <c r="R929" s="404">
        <v>0</v>
      </c>
      <c r="S929" s="405">
        <v>0</v>
      </c>
    </row>
    <row r="930" spans="2:19" x14ac:dyDescent="0.3">
      <c r="B930" s="399">
        <v>40889</v>
      </c>
      <c r="C930" s="400" t="s">
        <v>2939</v>
      </c>
      <c r="D930" s="400" t="s">
        <v>2381</v>
      </c>
      <c r="E930" s="400" t="s">
        <v>2556</v>
      </c>
      <c r="F930" s="401" t="s">
        <v>591</v>
      </c>
      <c r="G930" s="400" t="s">
        <v>2573</v>
      </c>
      <c r="H930" s="400"/>
      <c r="I930" s="400"/>
      <c r="J930" s="400" t="s">
        <v>2494</v>
      </c>
      <c r="K930" s="400"/>
      <c r="L930" s="403" t="s">
        <v>117</v>
      </c>
      <c r="M930" s="403" t="s">
        <v>117</v>
      </c>
      <c r="N930" s="400"/>
      <c r="O930" s="403" t="s">
        <v>2419</v>
      </c>
      <c r="P930" s="404">
        <v>3.5</v>
      </c>
      <c r="Q930" s="404">
        <v>6</v>
      </c>
      <c r="R930" s="404">
        <v>1.556</v>
      </c>
      <c r="S930" s="405">
        <v>2.6669999999999998</v>
      </c>
    </row>
    <row r="931" spans="2:19" ht="24.6" x14ac:dyDescent="0.3">
      <c r="B931" s="399">
        <v>40891</v>
      </c>
      <c r="C931" s="400" t="s">
        <v>2940</v>
      </c>
      <c r="D931" s="400" t="s">
        <v>2398</v>
      </c>
      <c r="E931" s="400"/>
      <c r="F931" s="401"/>
      <c r="G931" s="400" t="s">
        <v>3325</v>
      </c>
      <c r="H931" s="400" t="s">
        <v>3326</v>
      </c>
      <c r="I931" s="400" t="s">
        <v>2399</v>
      </c>
      <c r="J931" s="400" t="s">
        <v>3323</v>
      </c>
      <c r="K931" s="400"/>
      <c r="L931" s="403" t="s">
        <v>105</v>
      </c>
      <c r="M931" s="403" t="s">
        <v>195</v>
      </c>
      <c r="N931" s="400"/>
      <c r="O931" s="403" t="s">
        <v>2419</v>
      </c>
      <c r="P931" s="404">
        <v>3.5209999999999999</v>
      </c>
      <c r="Q931" s="404">
        <v>4.05</v>
      </c>
      <c r="R931" s="404">
        <v>0</v>
      </c>
      <c r="S931" s="405">
        <v>0</v>
      </c>
    </row>
    <row r="932" spans="2:19" ht="24.6" x14ac:dyDescent="0.3">
      <c r="B932" s="399">
        <v>40893</v>
      </c>
      <c r="C932" s="400" t="s">
        <v>2941</v>
      </c>
      <c r="D932" s="400" t="s">
        <v>2381</v>
      </c>
      <c r="E932" s="400" t="s">
        <v>2556</v>
      </c>
      <c r="F932" s="401" t="s">
        <v>900</v>
      </c>
      <c r="G932" s="400" t="s">
        <v>2578</v>
      </c>
      <c r="H932" s="400"/>
      <c r="I932" s="400"/>
      <c r="J932" s="400" t="s">
        <v>3323</v>
      </c>
      <c r="K932" s="400"/>
      <c r="L932" s="403" t="s">
        <v>92</v>
      </c>
      <c r="M932" s="403" t="s">
        <v>92</v>
      </c>
      <c r="N932" s="400"/>
      <c r="O932" s="403" t="s">
        <v>2419</v>
      </c>
      <c r="P932" s="404">
        <v>1.474</v>
      </c>
      <c r="Q932" s="404">
        <v>0</v>
      </c>
      <c r="R932" s="404">
        <v>0</v>
      </c>
      <c r="S932" s="405">
        <v>0</v>
      </c>
    </row>
    <row r="933" spans="2:19" ht="24.6" x14ac:dyDescent="0.3">
      <c r="B933" s="399">
        <v>40894</v>
      </c>
      <c r="C933" s="400" t="s">
        <v>2942</v>
      </c>
      <c r="D933" s="400" t="s">
        <v>2381</v>
      </c>
      <c r="E933" s="400" t="s">
        <v>2556</v>
      </c>
      <c r="F933" s="401" t="s">
        <v>900</v>
      </c>
      <c r="G933" s="400" t="s">
        <v>2578</v>
      </c>
      <c r="H933" s="400"/>
      <c r="I933" s="400"/>
      <c r="J933" s="400" t="s">
        <v>3323</v>
      </c>
      <c r="K933" s="400"/>
      <c r="L933" s="403" t="s">
        <v>92</v>
      </c>
      <c r="M933" s="403" t="s">
        <v>92</v>
      </c>
      <c r="N933" s="400"/>
      <c r="O933" s="403" t="s">
        <v>2419</v>
      </c>
      <c r="P933" s="404">
        <v>0.78300000000000003</v>
      </c>
      <c r="Q933" s="404">
        <v>0</v>
      </c>
      <c r="R933" s="404">
        <v>0</v>
      </c>
      <c r="S933" s="405">
        <v>0</v>
      </c>
    </row>
    <row r="934" spans="2:19" x14ac:dyDescent="0.3">
      <c r="B934" s="399">
        <v>40896</v>
      </c>
      <c r="C934" s="400" t="s">
        <v>2943</v>
      </c>
      <c r="D934" s="400" t="s">
        <v>2381</v>
      </c>
      <c r="E934" s="400" t="s">
        <v>2556</v>
      </c>
      <c r="F934" s="401" t="s">
        <v>900</v>
      </c>
      <c r="G934" s="400" t="s">
        <v>2578</v>
      </c>
      <c r="H934" s="400"/>
      <c r="I934" s="400"/>
      <c r="J934" s="400" t="s">
        <v>3324</v>
      </c>
      <c r="K934" s="400"/>
      <c r="L934" s="403" t="s">
        <v>105</v>
      </c>
      <c r="M934" s="403" t="s">
        <v>107</v>
      </c>
      <c r="N934" s="400"/>
      <c r="O934" s="403" t="s">
        <v>2419</v>
      </c>
      <c r="P934" s="404">
        <v>6.032</v>
      </c>
      <c r="Q934" s="404">
        <v>0</v>
      </c>
      <c r="R934" s="404">
        <v>2.6819999999999999</v>
      </c>
      <c r="S934" s="405">
        <v>0</v>
      </c>
    </row>
    <row r="935" spans="2:19" ht="24.6" x14ac:dyDescent="0.3">
      <c r="B935" s="399">
        <v>40897</v>
      </c>
      <c r="C935" s="400" t="s">
        <v>2488</v>
      </c>
      <c r="D935" s="400" t="s">
        <v>2398</v>
      </c>
      <c r="E935" s="400"/>
      <c r="F935" s="401"/>
      <c r="G935" s="400" t="s">
        <v>3325</v>
      </c>
      <c r="H935" s="400" t="s">
        <v>2411</v>
      </c>
      <c r="I935" s="400" t="s">
        <v>2412</v>
      </c>
      <c r="J935" s="400" t="s">
        <v>3322</v>
      </c>
      <c r="K935" s="400"/>
      <c r="L935" s="403" t="s">
        <v>123</v>
      </c>
      <c r="M935" s="403" t="s">
        <v>123</v>
      </c>
      <c r="N935" s="400" t="s">
        <v>2488</v>
      </c>
      <c r="O935" s="403" t="s">
        <v>2419</v>
      </c>
      <c r="P935" s="404">
        <v>3.24</v>
      </c>
      <c r="Q935" s="404">
        <v>3.24</v>
      </c>
      <c r="R935" s="404">
        <v>0</v>
      </c>
      <c r="S935" s="405">
        <v>0</v>
      </c>
    </row>
    <row r="936" spans="2:19" ht="24.6" x14ac:dyDescent="0.3">
      <c r="B936" s="399">
        <v>40898</v>
      </c>
      <c r="C936" s="400" t="s">
        <v>2944</v>
      </c>
      <c r="D936" s="400" t="s">
        <v>2398</v>
      </c>
      <c r="E936" s="400"/>
      <c r="F936" s="401"/>
      <c r="G936" s="400" t="s">
        <v>3325</v>
      </c>
      <c r="H936" s="400" t="s">
        <v>2411</v>
      </c>
      <c r="I936" s="400" t="s">
        <v>2412</v>
      </c>
      <c r="J936" s="400" t="s">
        <v>3322</v>
      </c>
      <c r="K936" s="400"/>
      <c r="L936" s="403" t="s">
        <v>83</v>
      </c>
      <c r="M936" s="403" t="s">
        <v>83</v>
      </c>
      <c r="N936" s="400" t="s">
        <v>2485</v>
      </c>
      <c r="O936" s="403" t="s">
        <v>2419</v>
      </c>
      <c r="P936" s="404">
        <v>3.24</v>
      </c>
      <c r="Q936" s="404">
        <v>3.24</v>
      </c>
      <c r="R936" s="404">
        <v>0</v>
      </c>
      <c r="S936" s="405">
        <v>0</v>
      </c>
    </row>
    <row r="937" spans="2:19" x14ac:dyDescent="0.3">
      <c r="B937" s="399">
        <v>40900</v>
      </c>
      <c r="C937" s="400" t="s">
        <v>2945</v>
      </c>
      <c r="D937" s="400" t="s">
        <v>2398</v>
      </c>
      <c r="E937" s="400"/>
      <c r="F937" s="401"/>
      <c r="G937" s="400" t="s">
        <v>3325</v>
      </c>
      <c r="H937" s="400" t="s">
        <v>2411</v>
      </c>
      <c r="I937" s="400" t="s">
        <v>2412</v>
      </c>
      <c r="J937" s="400" t="s">
        <v>2494</v>
      </c>
      <c r="K937" s="400"/>
      <c r="L937" s="403" t="s">
        <v>117</v>
      </c>
      <c r="M937" s="403" t="s">
        <v>117</v>
      </c>
      <c r="N937" s="400" t="s">
        <v>2417</v>
      </c>
      <c r="O937" s="403" t="s">
        <v>2419</v>
      </c>
      <c r="P937" s="404">
        <v>3.24</v>
      </c>
      <c r="Q937" s="404">
        <v>3.24</v>
      </c>
      <c r="R937" s="404">
        <v>0</v>
      </c>
      <c r="S937" s="405">
        <v>0</v>
      </c>
    </row>
    <row r="938" spans="2:19" x14ac:dyDescent="0.3">
      <c r="B938" s="399">
        <v>40901</v>
      </c>
      <c r="C938" s="400" t="s">
        <v>2491</v>
      </c>
      <c r="D938" s="400" t="s">
        <v>2398</v>
      </c>
      <c r="E938" s="400"/>
      <c r="F938" s="401"/>
      <c r="G938" s="400" t="s">
        <v>3325</v>
      </c>
      <c r="H938" s="400" t="s">
        <v>2411</v>
      </c>
      <c r="I938" s="400" t="s">
        <v>2412</v>
      </c>
      <c r="J938" s="400" t="s">
        <v>3324</v>
      </c>
      <c r="K938" s="400"/>
      <c r="L938" s="403" t="s">
        <v>105</v>
      </c>
      <c r="M938" s="403" t="s">
        <v>107</v>
      </c>
      <c r="N938" s="400" t="s">
        <v>2491</v>
      </c>
      <c r="O938" s="403" t="s">
        <v>2419</v>
      </c>
      <c r="P938" s="404">
        <v>3.24</v>
      </c>
      <c r="Q938" s="404">
        <v>3.24</v>
      </c>
      <c r="R938" s="404">
        <v>3.24</v>
      </c>
      <c r="S938" s="405">
        <v>3.24</v>
      </c>
    </row>
    <row r="939" spans="2:19" x14ac:dyDescent="0.3">
      <c r="B939" s="399">
        <v>40902</v>
      </c>
      <c r="C939" s="400" t="s">
        <v>2471</v>
      </c>
      <c r="D939" s="400" t="s">
        <v>2398</v>
      </c>
      <c r="E939" s="400"/>
      <c r="F939" s="401"/>
      <c r="G939" s="400" t="s">
        <v>3325</v>
      </c>
      <c r="H939" s="400" t="s">
        <v>2411</v>
      </c>
      <c r="I939" s="400" t="s">
        <v>2412</v>
      </c>
      <c r="J939" s="400" t="s">
        <v>3324</v>
      </c>
      <c r="K939" s="400"/>
      <c r="L939" s="403" t="s">
        <v>105</v>
      </c>
      <c r="M939" s="403" t="s">
        <v>107</v>
      </c>
      <c r="N939" s="400" t="s">
        <v>2471</v>
      </c>
      <c r="O939" s="403" t="s">
        <v>2419</v>
      </c>
      <c r="P939" s="404">
        <v>3.24</v>
      </c>
      <c r="Q939" s="404">
        <v>3.24</v>
      </c>
      <c r="R939" s="404">
        <v>0</v>
      </c>
      <c r="S939" s="405">
        <v>0</v>
      </c>
    </row>
    <row r="940" spans="2:19" x14ac:dyDescent="0.3">
      <c r="B940" s="399">
        <v>40903</v>
      </c>
      <c r="C940" s="400" t="s">
        <v>2946</v>
      </c>
      <c r="D940" s="400" t="s">
        <v>2398</v>
      </c>
      <c r="E940" s="400"/>
      <c r="F940" s="401"/>
      <c r="G940" s="400" t="s">
        <v>3325</v>
      </c>
      <c r="H940" s="400" t="s">
        <v>2411</v>
      </c>
      <c r="I940" s="400" t="s">
        <v>2412</v>
      </c>
      <c r="J940" s="400" t="s">
        <v>3324</v>
      </c>
      <c r="K940" s="400"/>
      <c r="L940" s="403" t="s">
        <v>101</v>
      </c>
      <c r="M940" s="403" t="s">
        <v>101</v>
      </c>
      <c r="N940" s="400" t="s">
        <v>2462</v>
      </c>
      <c r="O940" s="403" t="s">
        <v>2419</v>
      </c>
      <c r="P940" s="404">
        <v>3.24</v>
      </c>
      <c r="Q940" s="404">
        <v>3.24</v>
      </c>
      <c r="R940" s="404">
        <v>0</v>
      </c>
      <c r="S940" s="405">
        <v>0</v>
      </c>
    </row>
    <row r="941" spans="2:19" x14ac:dyDescent="0.3">
      <c r="B941" s="399">
        <v>40904</v>
      </c>
      <c r="C941" s="400" t="s">
        <v>2494</v>
      </c>
      <c r="D941" s="400" t="s">
        <v>2398</v>
      </c>
      <c r="E941" s="400"/>
      <c r="F941" s="401"/>
      <c r="G941" s="400" t="s">
        <v>3325</v>
      </c>
      <c r="H941" s="400" t="s">
        <v>2411</v>
      </c>
      <c r="I941" s="400" t="s">
        <v>2412</v>
      </c>
      <c r="J941" s="400" t="s">
        <v>2494</v>
      </c>
      <c r="K941" s="400"/>
      <c r="L941" s="403" t="s">
        <v>117</v>
      </c>
      <c r="M941" s="403" t="s">
        <v>117</v>
      </c>
      <c r="N941" s="400" t="s">
        <v>2494</v>
      </c>
      <c r="O941" s="403" t="s">
        <v>2419</v>
      </c>
      <c r="P941" s="404">
        <v>4.32</v>
      </c>
      <c r="Q941" s="404">
        <v>4.32</v>
      </c>
      <c r="R941" s="404">
        <v>0</v>
      </c>
      <c r="S941" s="405">
        <v>0</v>
      </c>
    </row>
    <row r="942" spans="2:19" x14ac:dyDescent="0.3">
      <c r="B942" s="399">
        <v>40905</v>
      </c>
      <c r="C942" s="400" t="s">
        <v>2947</v>
      </c>
      <c r="D942" s="400" t="s">
        <v>2381</v>
      </c>
      <c r="E942" s="400" t="s">
        <v>2558</v>
      </c>
      <c r="F942" s="401" t="s">
        <v>3444</v>
      </c>
      <c r="G942" s="400" t="s">
        <v>2786</v>
      </c>
      <c r="H942" s="400"/>
      <c r="I942" s="400"/>
      <c r="J942" s="400" t="s">
        <v>2494</v>
      </c>
      <c r="K942" s="400"/>
      <c r="L942" s="403" t="s">
        <v>117</v>
      </c>
      <c r="M942" s="403" t="s">
        <v>117</v>
      </c>
      <c r="N942" s="400"/>
      <c r="O942" s="403" t="s">
        <v>2419</v>
      </c>
      <c r="P942" s="404">
        <v>4.99</v>
      </c>
      <c r="Q942" s="404">
        <v>4.99</v>
      </c>
      <c r="R942" s="404">
        <v>0</v>
      </c>
      <c r="S942" s="405">
        <v>0</v>
      </c>
    </row>
    <row r="943" spans="2:19" x14ac:dyDescent="0.3">
      <c r="B943" s="399">
        <v>40906</v>
      </c>
      <c r="C943" s="400" t="s">
        <v>2948</v>
      </c>
      <c r="D943" s="400" t="s">
        <v>2381</v>
      </c>
      <c r="E943" s="400" t="s">
        <v>2558</v>
      </c>
      <c r="F943" s="401" t="s">
        <v>1055</v>
      </c>
      <c r="G943" s="400" t="s">
        <v>2559</v>
      </c>
      <c r="H943" s="400"/>
      <c r="I943" s="400"/>
      <c r="J943" s="400" t="s">
        <v>3324</v>
      </c>
      <c r="K943" s="400"/>
      <c r="L943" s="403" t="s">
        <v>101</v>
      </c>
      <c r="M943" s="403" t="s">
        <v>101</v>
      </c>
      <c r="N943" s="400"/>
      <c r="O943" s="403" t="s">
        <v>2419</v>
      </c>
      <c r="P943" s="404">
        <v>8</v>
      </c>
      <c r="Q943" s="404">
        <v>8</v>
      </c>
      <c r="R943" s="404">
        <v>0</v>
      </c>
      <c r="S943" s="405">
        <v>0</v>
      </c>
    </row>
    <row r="944" spans="2:19" ht="24.6" x14ac:dyDescent="0.3">
      <c r="B944" s="399">
        <v>40907</v>
      </c>
      <c r="C944" s="400" t="s">
        <v>2949</v>
      </c>
      <c r="D944" s="400" t="s">
        <v>2381</v>
      </c>
      <c r="E944" s="400" t="s">
        <v>2558</v>
      </c>
      <c r="F944" s="401" t="s">
        <v>3444</v>
      </c>
      <c r="G944" s="400" t="s">
        <v>2786</v>
      </c>
      <c r="H944" s="400"/>
      <c r="I944" s="400"/>
      <c r="J944" s="400" t="s">
        <v>3323</v>
      </c>
      <c r="K944" s="400"/>
      <c r="L944" s="403" t="s">
        <v>105</v>
      </c>
      <c r="M944" s="403" t="s">
        <v>195</v>
      </c>
      <c r="N944" s="400"/>
      <c r="O944" s="403" t="s">
        <v>2419</v>
      </c>
      <c r="P944" s="404">
        <v>246</v>
      </c>
      <c r="Q944" s="404">
        <v>246</v>
      </c>
      <c r="R944" s="404">
        <v>0</v>
      </c>
      <c r="S944" s="405">
        <v>0</v>
      </c>
    </row>
    <row r="945" spans="2:19" ht="24.6" x14ac:dyDescent="0.3">
      <c r="B945" s="399">
        <v>40908</v>
      </c>
      <c r="C945" s="400" t="s">
        <v>2950</v>
      </c>
      <c r="D945" s="400" t="s">
        <v>2381</v>
      </c>
      <c r="E945" s="400" t="s">
        <v>2558</v>
      </c>
      <c r="F945" s="401" t="s">
        <v>3444</v>
      </c>
      <c r="G945" s="400" t="s">
        <v>2786</v>
      </c>
      <c r="H945" s="400"/>
      <c r="I945" s="400"/>
      <c r="J945" s="400" t="s">
        <v>3323</v>
      </c>
      <c r="K945" s="400"/>
      <c r="L945" s="403" t="s">
        <v>105</v>
      </c>
      <c r="M945" s="403" t="s">
        <v>195</v>
      </c>
      <c r="N945" s="400"/>
      <c r="O945" s="403" t="s">
        <v>2419</v>
      </c>
      <c r="P945" s="404">
        <v>170</v>
      </c>
      <c r="Q945" s="404">
        <v>170</v>
      </c>
      <c r="R945" s="404">
        <v>0</v>
      </c>
      <c r="S945" s="405">
        <v>0</v>
      </c>
    </row>
    <row r="946" spans="2:19" x14ac:dyDescent="0.3">
      <c r="B946" s="399">
        <v>40910</v>
      </c>
      <c r="C946" s="400" t="s">
        <v>2951</v>
      </c>
      <c r="D946" s="400" t="s">
        <v>2814</v>
      </c>
      <c r="E946" s="400"/>
      <c r="F946" s="401"/>
      <c r="G946" s="400" t="s">
        <v>3325</v>
      </c>
      <c r="H946" s="400"/>
      <c r="I946" s="400"/>
      <c r="J946" s="400" t="s">
        <v>3324</v>
      </c>
      <c r="K946" s="400" t="s">
        <v>2815</v>
      </c>
      <c r="L946" s="403"/>
      <c r="M946" s="403"/>
      <c r="N946" s="400"/>
      <c r="O946" s="403" t="s">
        <v>2419</v>
      </c>
      <c r="P946" s="404">
        <v>600</v>
      </c>
      <c r="Q946" s="404">
        <v>600</v>
      </c>
      <c r="R946" s="404">
        <v>0</v>
      </c>
      <c r="S946" s="405">
        <v>0</v>
      </c>
    </row>
    <row r="947" spans="2:19" x14ac:dyDescent="0.3">
      <c r="B947" s="399">
        <v>40911</v>
      </c>
      <c r="C947" s="400" t="s">
        <v>2952</v>
      </c>
      <c r="D947" s="400" t="s">
        <v>2814</v>
      </c>
      <c r="E947" s="400"/>
      <c r="F947" s="401"/>
      <c r="G947" s="400" t="s">
        <v>3325</v>
      </c>
      <c r="H947" s="400"/>
      <c r="I947" s="400"/>
      <c r="J947" s="400" t="s">
        <v>3324</v>
      </c>
      <c r="K947" s="400" t="s">
        <v>2815</v>
      </c>
      <c r="L947" s="403"/>
      <c r="M947" s="403"/>
      <c r="N947" s="400"/>
      <c r="O947" s="403" t="s">
        <v>2419</v>
      </c>
      <c r="P947" s="404">
        <v>599.5</v>
      </c>
      <c r="Q947" s="404">
        <v>600</v>
      </c>
      <c r="R947" s="404">
        <v>0</v>
      </c>
      <c r="S947" s="405">
        <v>0</v>
      </c>
    </row>
    <row r="948" spans="2:19" x14ac:dyDescent="0.3">
      <c r="B948" s="399">
        <v>40912</v>
      </c>
      <c r="C948" s="400" t="s">
        <v>2953</v>
      </c>
      <c r="D948" s="400" t="s">
        <v>2381</v>
      </c>
      <c r="E948" s="400" t="s">
        <v>2558</v>
      </c>
      <c r="F948" s="401" t="s">
        <v>3444</v>
      </c>
      <c r="G948" s="400" t="s">
        <v>2786</v>
      </c>
      <c r="H948" s="400"/>
      <c r="I948" s="400"/>
      <c r="J948" s="400" t="s">
        <v>2494</v>
      </c>
      <c r="K948" s="400"/>
      <c r="L948" s="403" t="s">
        <v>117</v>
      </c>
      <c r="M948" s="403" t="s">
        <v>117</v>
      </c>
      <c r="N948" s="400"/>
      <c r="O948" s="403" t="s">
        <v>2419</v>
      </c>
      <c r="P948" s="404">
        <v>10</v>
      </c>
      <c r="Q948" s="404">
        <v>10</v>
      </c>
      <c r="R948" s="404">
        <v>0</v>
      </c>
      <c r="S948" s="405">
        <v>0</v>
      </c>
    </row>
    <row r="949" spans="2:19" x14ac:dyDescent="0.3">
      <c r="B949" s="399">
        <v>40920</v>
      </c>
      <c r="C949" s="400" t="s">
        <v>2954</v>
      </c>
      <c r="D949" s="400" t="s">
        <v>2814</v>
      </c>
      <c r="E949" s="400"/>
      <c r="F949" s="401"/>
      <c r="G949" s="400" t="s">
        <v>3325</v>
      </c>
      <c r="H949" s="400"/>
      <c r="I949" s="400"/>
      <c r="J949" s="400" t="s">
        <v>3324</v>
      </c>
      <c r="K949" s="400" t="s">
        <v>2815</v>
      </c>
      <c r="L949" s="403"/>
      <c r="M949" s="403"/>
      <c r="N949" s="400"/>
      <c r="O949" s="403" t="s">
        <v>2419</v>
      </c>
      <c r="P949" s="404">
        <v>592.4</v>
      </c>
      <c r="Q949" s="404">
        <v>670.9</v>
      </c>
      <c r="R949" s="404">
        <v>0</v>
      </c>
      <c r="S949" s="405">
        <v>0</v>
      </c>
    </row>
    <row r="950" spans="2:19" ht="24.6" x14ac:dyDescent="0.3">
      <c r="B950" s="399">
        <v>40921</v>
      </c>
      <c r="C950" s="400" t="s">
        <v>2955</v>
      </c>
      <c r="D950" s="400" t="s">
        <v>2398</v>
      </c>
      <c r="E950" s="400"/>
      <c r="F950" s="401"/>
      <c r="G950" s="400" t="s">
        <v>3325</v>
      </c>
      <c r="H950" s="400" t="s">
        <v>3326</v>
      </c>
      <c r="I950" s="400" t="s">
        <v>2399</v>
      </c>
      <c r="J950" s="400" t="s">
        <v>3323</v>
      </c>
      <c r="K950" s="400"/>
      <c r="L950" s="403" t="s">
        <v>92</v>
      </c>
      <c r="M950" s="403" t="s">
        <v>92</v>
      </c>
      <c r="N950" s="400"/>
      <c r="O950" s="403" t="s">
        <v>2419</v>
      </c>
      <c r="P950" s="404">
        <v>3.5209999999999999</v>
      </c>
      <c r="Q950" s="404">
        <v>5.4</v>
      </c>
      <c r="R950" s="404">
        <v>0</v>
      </c>
      <c r="S950" s="405">
        <v>0</v>
      </c>
    </row>
    <row r="951" spans="2:19" x14ac:dyDescent="0.3">
      <c r="B951" s="399">
        <v>40922</v>
      </c>
      <c r="C951" s="400" t="s">
        <v>2956</v>
      </c>
      <c r="D951" s="400" t="s">
        <v>2398</v>
      </c>
      <c r="E951" s="400"/>
      <c r="F951" s="401"/>
      <c r="G951" s="400" t="s">
        <v>3325</v>
      </c>
      <c r="H951" s="400" t="s">
        <v>3326</v>
      </c>
      <c r="I951" s="400" t="s">
        <v>2399</v>
      </c>
      <c r="J951" s="400" t="s">
        <v>3324</v>
      </c>
      <c r="K951" s="400"/>
      <c r="L951" s="403" t="s">
        <v>105</v>
      </c>
      <c r="M951" s="403" t="s">
        <v>107</v>
      </c>
      <c r="N951" s="400"/>
      <c r="O951" s="403" t="s">
        <v>2419</v>
      </c>
      <c r="P951" s="404">
        <v>3.5209999999999999</v>
      </c>
      <c r="Q951" s="404">
        <v>5.4</v>
      </c>
      <c r="R951" s="404">
        <v>0</v>
      </c>
      <c r="S951" s="405">
        <v>0</v>
      </c>
    </row>
    <row r="952" spans="2:19" x14ac:dyDescent="0.3">
      <c r="B952" s="399">
        <v>40925</v>
      </c>
      <c r="C952" s="400" t="s">
        <v>2957</v>
      </c>
      <c r="D952" s="400" t="s">
        <v>2381</v>
      </c>
      <c r="E952" s="400" t="s">
        <v>2556</v>
      </c>
      <c r="F952" s="401" t="s">
        <v>900</v>
      </c>
      <c r="G952" s="400" t="s">
        <v>2578</v>
      </c>
      <c r="H952" s="400"/>
      <c r="I952" s="400"/>
      <c r="J952" s="400" t="s">
        <v>3324</v>
      </c>
      <c r="K952" s="400"/>
      <c r="L952" s="403" t="s">
        <v>105</v>
      </c>
      <c r="M952" s="403" t="s">
        <v>107</v>
      </c>
      <c r="N952" s="400"/>
      <c r="O952" s="403" t="s">
        <v>2419</v>
      </c>
      <c r="P952" s="404">
        <v>1.248</v>
      </c>
      <c r="Q952" s="404">
        <v>0</v>
      </c>
      <c r="R952" s="404">
        <v>0.55500000000000005</v>
      </c>
      <c r="S952" s="405">
        <v>0</v>
      </c>
    </row>
    <row r="953" spans="2:19" x14ac:dyDescent="0.3">
      <c r="B953" s="399">
        <v>40926</v>
      </c>
      <c r="C953" s="400" t="s">
        <v>2958</v>
      </c>
      <c r="D953" s="400" t="s">
        <v>2381</v>
      </c>
      <c r="E953" s="400" t="s">
        <v>2556</v>
      </c>
      <c r="F953" s="401" t="s">
        <v>900</v>
      </c>
      <c r="G953" s="400" t="s">
        <v>2578</v>
      </c>
      <c r="H953" s="400"/>
      <c r="I953" s="400"/>
      <c r="J953" s="400" t="s">
        <v>3324</v>
      </c>
      <c r="K953" s="400"/>
      <c r="L953" s="403" t="s">
        <v>105</v>
      </c>
      <c r="M953" s="403" t="s">
        <v>107</v>
      </c>
      <c r="N953" s="400"/>
      <c r="O953" s="403" t="s">
        <v>2419</v>
      </c>
      <c r="P953" s="404">
        <v>0.45</v>
      </c>
      <c r="Q953" s="404">
        <v>0</v>
      </c>
      <c r="R953" s="404">
        <v>0.2</v>
      </c>
      <c r="S953" s="405">
        <v>0</v>
      </c>
    </row>
    <row r="954" spans="2:19" ht="24.6" x14ac:dyDescent="0.3">
      <c r="B954" s="399">
        <v>40927</v>
      </c>
      <c r="C954" s="400" t="s">
        <v>2959</v>
      </c>
      <c r="D954" s="400" t="s">
        <v>2381</v>
      </c>
      <c r="E954" s="400" t="s">
        <v>2556</v>
      </c>
      <c r="F954" s="401" t="s">
        <v>900</v>
      </c>
      <c r="G954" s="400" t="s">
        <v>2578</v>
      </c>
      <c r="H954" s="400"/>
      <c r="I954" s="400"/>
      <c r="J954" s="400" t="s">
        <v>3323</v>
      </c>
      <c r="K954" s="400"/>
      <c r="L954" s="403" t="s">
        <v>105</v>
      </c>
      <c r="M954" s="403" t="s">
        <v>195</v>
      </c>
      <c r="N954" s="400"/>
      <c r="O954" s="403" t="s">
        <v>2419</v>
      </c>
      <c r="P954" s="404">
        <v>1.248</v>
      </c>
      <c r="Q954" s="404">
        <v>0</v>
      </c>
      <c r="R954" s="404">
        <v>0.55500000000000005</v>
      </c>
      <c r="S954" s="405">
        <v>0</v>
      </c>
    </row>
    <row r="955" spans="2:19" ht="24.6" x14ac:dyDescent="0.3">
      <c r="B955" s="399">
        <v>40931</v>
      </c>
      <c r="C955" s="400" t="s">
        <v>2960</v>
      </c>
      <c r="D955" s="400" t="s">
        <v>2381</v>
      </c>
      <c r="E955" s="400" t="s">
        <v>2556</v>
      </c>
      <c r="F955" s="401" t="s">
        <v>900</v>
      </c>
      <c r="G955" s="400" t="s">
        <v>2578</v>
      </c>
      <c r="H955" s="400"/>
      <c r="I955" s="400"/>
      <c r="J955" s="400" t="s">
        <v>3323</v>
      </c>
      <c r="K955" s="400"/>
      <c r="L955" s="403" t="s">
        <v>105</v>
      </c>
      <c r="M955" s="403" t="s">
        <v>195</v>
      </c>
      <c r="N955" s="400"/>
      <c r="O955" s="403" t="s">
        <v>2419</v>
      </c>
      <c r="P955" s="404">
        <v>1.248</v>
      </c>
      <c r="Q955" s="404">
        <v>0</v>
      </c>
      <c r="R955" s="404">
        <v>0.55500000000000005</v>
      </c>
      <c r="S955" s="405">
        <v>0</v>
      </c>
    </row>
    <row r="956" spans="2:19" ht="24.6" x14ac:dyDescent="0.3">
      <c r="B956" s="399">
        <v>40932</v>
      </c>
      <c r="C956" s="400" t="s">
        <v>2961</v>
      </c>
      <c r="D956" s="400" t="s">
        <v>2381</v>
      </c>
      <c r="E956" s="400" t="s">
        <v>2556</v>
      </c>
      <c r="F956" s="401" t="s">
        <v>900</v>
      </c>
      <c r="G956" s="400" t="s">
        <v>2578</v>
      </c>
      <c r="H956" s="400"/>
      <c r="I956" s="400"/>
      <c r="J956" s="400" t="s">
        <v>3323</v>
      </c>
      <c r="K956" s="400"/>
      <c r="L956" s="403" t="s">
        <v>105</v>
      </c>
      <c r="M956" s="403" t="s">
        <v>195</v>
      </c>
      <c r="N956" s="400"/>
      <c r="O956" s="403" t="s">
        <v>2419</v>
      </c>
      <c r="P956" s="404">
        <v>1.99</v>
      </c>
      <c r="Q956" s="404">
        <v>0</v>
      </c>
      <c r="R956" s="404">
        <v>0.88500000000000001</v>
      </c>
      <c r="S956" s="405">
        <v>0</v>
      </c>
    </row>
    <row r="957" spans="2:19" x14ac:dyDescent="0.3">
      <c r="B957" s="399">
        <v>40933</v>
      </c>
      <c r="C957" s="400" t="s">
        <v>2962</v>
      </c>
      <c r="D957" s="400" t="s">
        <v>2381</v>
      </c>
      <c r="E957" s="400" t="s">
        <v>2558</v>
      </c>
      <c r="F957" s="401" t="s">
        <v>900</v>
      </c>
      <c r="G957" s="400" t="s">
        <v>2578</v>
      </c>
      <c r="H957" s="400"/>
      <c r="I957" s="400"/>
      <c r="J957" s="400" t="s">
        <v>3324</v>
      </c>
      <c r="K957" s="400"/>
      <c r="L957" s="403" t="s">
        <v>105</v>
      </c>
      <c r="M957" s="403" t="s">
        <v>107</v>
      </c>
      <c r="N957" s="400"/>
      <c r="O957" s="403" t="s">
        <v>2419</v>
      </c>
      <c r="P957" s="404">
        <v>3.944</v>
      </c>
      <c r="Q957" s="404">
        <v>3.944</v>
      </c>
      <c r="R957" s="404">
        <v>1.754</v>
      </c>
      <c r="S957" s="405">
        <v>1.754</v>
      </c>
    </row>
    <row r="958" spans="2:19" x14ac:dyDescent="0.3">
      <c r="B958" s="399">
        <v>40936</v>
      </c>
      <c r="C958" s="400" t="s">
        <v>2963</v>
      </c>
      <c r="D958" s="400" t="s">
        <v>2381</v>
      </c>
      <c r="E958" s="400" t="s">
        <v>2558</v>
      </c>
      <c r="F958" s="401" t="s">
        <v>3444</v>
      </c>
      <c r="G958" s="400" t="s">
        <v>2786</v>
      </c>
      <c r="H958" s="400"/>
      <c r="I958" s="400"/>
      <c r="J958" s="400" t="s">
        <v>3324</v>
      </c>
      <c r="K958" s="400"/>
      <c r="L958" s="403" t="s">
        <v>105</v>
      </c>
      <c r="M958" s="403" t="s">
        <v>107</v>
      </c>
      <c r="N958" s="400"/>
      <c r="O958" s="403" t="s">
        <v>2419</v>
      </c>
      <c r="P958" s="404">
        <v>3.694</v>
      </c>
      <c r="Q958" s="404">
        <v>3.694</v>
      </c>
      <c r="R958" s="404">
        <v>1.6419999999999999</v>
      </c>
      <c r="S958" s="405">
        <v>1.6419999999999999</v>
      </c>
    </row>
    <row r="959" spans="2:19" x14ac:dyDescent="0.3">
      <c r="B959" s="399">
        <v>40937</v>
      </c>
      <c r="C959" s="400" t="s">
        <v>2964</v>
      </c>
      <c r="D959" s="400" t="s">
        <v>2381</v>
      </c>
      <c r="E959" s="400" t="s">
        <v>2558</v>
      </c>
      <c r="F959" s="401" t="s">
        <v>3444</v>
      </c>
      <c r="G959" s="400" t="s">
        <v>2786</v>
      </c>
      <c r="H959" s="400"/>
      <c r="I959" s="400"/>
      <c r="J959" s="400" t="s">
        <v>3324</v>
      </c>
      <c r="K959" s="400"/>
      <c r="L959" s="403" t="s">
        <v>105</v>
      </c>
      <c r="M959" s="403" t="s">
        <v>107</v>
      </c>
      <c r="N959" s="400"/>
      <c r="O959" s="403" t="s">
        <v>2419</v>
      </c>
      <c r="P959" s="404">
        <v>1.724</v>
      </c>
      <c r="Q959" s="404">
        <v>1.724</v>
      </c>
      <c r="R959" s="404">
        <v>0.76700000000000002</v>
      </c>
      <c r="S959" s="405">
        <v>0.76700000000000002</v>
      </c>
    </row>
    <row r="960" spans="2:19" ht="24.6" x14ac:dyDescent="0.3">
      <c r="B960" s="399">
        <v>40938</v>
      </c>
      <c r="C960" s="400" t="s">
        <v>2965</v>
      </c>
      <c r="D960" s="400" t="s">
        <v>2381</v>
      </c>
      <c r="E960" s="400" t="s">
        <v>2558</v>
      </c>
      <c r="F960" s="401" t="s">
        <v>3444</v>
      </c>
      <c r="G960" s="400" t="s">
        <v>2786</v>
      </c>
      <c r="H960" s="400"/>
      <c r="I960" s="400"/>
      <c r="J960" s="400" t="s">
        <v>3323</v>
      </c>
      <c r="K960" s="400"/>
      <c r="L960" s="403" t="s">
        <v>105</v>
      </c>
      <c r="M960" s="403" t="s">
        <v>195</v>
      </c>
      <c r="N960" s="400"/>
      <c r="O960" s="403" t="s">
        <v>2419</v>
      </c>
      <c r="P960" s="404">
        <v>3.694</v>
      </c>
      <c r="Q960" s="404">
        <v>3.694</v>
      </c>
      <c r="R960" s="404">
        <v>1.6419999999999999</v>
      </c>
      <c r="S960" s="405">
        <v>1.6419999999999999</v>
      </c>
    </row>
    <row r="961" spans="2:19" ht="24.6" x14ac:dyDescent="0.3">
      <c r="B961" s="399">
        <v>40941</v>
      </c>
      <c r="C961" s="400" t="s">
        <v>2966</v>
      </c>
      <c r="D961" s="400" t="s">
        <v>2381</v>
      </c>
      <c r="E961" s="400" t="s">
        <v>2558</v>
      </c>
      <c r="F961" s="401" t="s">
        <v>3444</v>
      </c>
      <c r="G961" s="400" t="s">
        <v>2786</v>
      </c>
      <c r="H961" s="400"/>
      <c r="I961" s="400"/>
      <c r="J961" s="400" t="s">
        <v>3323</v>
      </c>
      <c r="K961" s="400"/>
      <c r="L961" s="403" t="s">
        <v>105</v>
      </c>
      <c r="M961" s="403" t="s">
        <v>195</v>
      </c>
      <c r="N961" s="400"/>
      <c r="O961" s="403" t="s">
        <v>2419</v>
      </c>
      <c r="P961" s="404">
        <v>3.694</v>
      </c>
      <c r="Q961" s="404">
        <v>3.694</v>
      </c>
      <c r="R961" s="404">
        <v>1.6419999999999999</v>
      </c>
      <c r="S961" s="405">
        <v>1.6419999999999999</v>
      </c>
    </row>
    <row r="962" spans="2:19" ht="24.6" x14ac:dyDescent="0.3">
      <c r="B962" s="399">
        <v>40942</v>
      </c>
      <c r="C962" s="400" t="s">
        <v>2967</v>
      </c>
      <c r="D962" s="400" t="s">
        <v>2381</v>
      </c>
      <c r="E962" s="400" t="s">
        <v>2558</v>
      </c>
      <c r="F962" s="401" t="s">
        <v>3444</v>
      </c>
      <c r="G962" s="400" t="s">
        <v>2786</v>
      </c>
      <c r="H962" s="400"/>
      <c r="I962" s="400"/>
      <c r="J962" s="400" t="s">
        <v>3323</v>
      </c>
      <c r="K962" s="400"/>
      <c r="L962" s="403" t="s">
        <v>105</v>
      </c>
      <c r="M962" s="403" t="s">
        <v>195</v>
      </c>
      <c r="N962" s="400"/>
      <c r="O962" s="403" t="s">
        <v>2419</v>
      </c>
      <c r="P962" s="404">
        <v>2.9550000000000001</v>
      </c>
      <c r="Q962" s="404">
        <v>2.9550000000000001</v>
      </c>
      <c r="R962" s="404">
        <v>1.3140000000000001</v>
      </c>
      <c r="S962" s="405">
        <v>1.3140000000000001</v>
      </c>
    </row>
    <row r="963" spans="2:19" ht="24.6" x14ac:dyDescent="0.3">
      <c r="B963" s="399">
        <v>40943</v>
      </c>
      <c r="C963" s="400" t="s">
        <v>2968</v>
      </c>
      <c r="D963" s="400" t="s">
        <v>2381</v>
      </c>
      <c r="E963" s="400" t="s">
        <v>2558</v>
      </c>
      <c r="F963" s="401" t="s">
        <v>3444</v>
      </c>
      <c r="G963" s="400" t="s">
        <v>2786</v>
      </c>
      <c r="H963" s="400"/>
      <c r="I963" s="400"/>
      <c r="J963" s="400" t="s">
        <v>3323</v>
      </c>
      <c r="K963" s="400"/>
      <c r="L963" s="403" t="s">
        <v>105</v>
      </c>
      <c r="M963" s="403" t="s">
        <v>195</v>
      </c>
      <c r="N963" s="400"/>
      <c r="O963" s="403" t="s">
        <v>2419</v>
      </c>
      <c r="P963" s="404">
        <v>105</v>
      </c>
      <c r="Q963" s="404">
        <v>105</v>
      </c>
      <c r="R963" s="404">
        <v>0</v>
      </c>
      <c r="S963" s="405">
        <v>0</v>
      </c>
    </row>
    <row r="964" spans="2:19" x14ac:dyDescent="0.3">
      <c r="B964" s="399">
        <v>40945</v>
      </c>
      <c r="C964" s="400" t="s">
        <v>2969</v>
      </c>
      <c r="D964" s="400" t="s">
        <v>2814</v>
      </c>
      <c r="E964" s="400"/>
      <c r="F964" s="401"/>
      <c r="G964" s="400" t="s">
        <v>3325</v>
      </c>
      <c r="H964" s="400"/>
      <c r="I964" s="400"/>
      <c r="J964" s="400" t="s">
        <v>3324</v>
      </c>
      <c r="K964" s="400" t="s">
        <v>2815</v>
      </c>
      <c r="L964" s="403"/>
      <c r="M964" s="403"/>
      <c r="N964" s="400"/>
      <c r="O964" s="403" t="s">
        <v>2419</v>
      </c>
      <c r="P964" s="404">
        <v>265</v>
      </c>
      <c r="Q964" s="404">
        <v>280</v>
      </c>
      <c r="R964" s="404">
        <v>0</v>
      </c>
      <c r="S964" s="405">
        <v>0</v>
      </c>
    </row>
    <row r="965" spans="2:19" x14ac:dyDescent="0.3">
      <c r="B965" s="399">
        <v>40946</v>
      </c>
      <c r="C965" s="400" t="s">
        <v>2970</v>
      </c>
      <c r="D965" s="400" t="s">
        <v>2381</v>
      </c>
      <c r="E965" s="400" t="s">
        <v>2556</v>
      </c>
      <c r="F965" s="401" t="s">
        <v>900</v>
      </c>
      <c r="G965" s="400" t="s">
        <v>2578</v>
      </c>
      <c r="H965" s="400"/>
      <c r="I965" s="400"/>
      <c r="J965" s="400" t="s">
        <v>3324</v>
      </c>
      <c r="K965" s="400"/>
      <c r="L965" s="403" t="s">
        <v>105</v>
      </c>
      <c r="M965" s="403" t="s">
        <v>107</v>
      </c>
      <c r="N965" s="400"/>
      <c r="O965" s="403" t="s">
        <v>2419</v>
      </c>
      <c r="P965" s="404">
        <v>1.89</v>
      </c>
      <c r="Q965" s="404">
        <v>1.35</v>
      </c>
      <c r="R965" s="404">
        <v>0.84</v>
      </c>
      <c r="S965" s="405">
        <v>0.6</v>
      </c>
    </row>
    <row r="966" spans="2:19" x14ac:dyDescent="0.3">
      <c r="B966" s="399">
        <v>40947</v>
      </c>
      <c r="C966" s="400" t="s">
        <v>2971</v>
      </c>
      <c r="D966" s="400" t="s">
        <v>2381</v>
      </c>
      <c r="E966" s="400" t="s">
        <v>2556</v>
      </c>
      <c r="F966" s="401" t="s">
        <v>900</v>
      </c>
      <c r="G966" s="400" t="s">
        <v>2578</v>
      </c>
      <c r="H966" s="400"/>
      <c r="I966" s="400"/>
      <c r="J966" s="400" t="s">
        <v>3324</v>
      </c>
      <c r="K966" s="400"/>
      <c r="L966" s="403" t="s">
        <v>105</v>
      </c>
      <c r="M966" s="403" t="s">
        <v>107</v>
      </c>
      <c r="N966" s="400"/>
      <c r="O966" s="403" t="s">
        <v>2419</v>
      </c>
      <c r="P966" s="404">
        <v>0.9</v>
      </c>
      <c r="Q966" s="404">
        <v>0.4</v>
      </c>
      <c r="R966" s="404">
        <v>0.4</v>
      </c>
      <c r="S966" s="405">
        <v>0.17799999999999999</v>
      </c>
    </row>
    <row r="967" spans="2:19" x14ac:dyDescent="0.3">
      <c r="B967" s="399">
        <v>40948</v>
      </c>
      <c r="C967" s="400" t="s">
        <v>2972</v>
      </c>
      <c r="D967" s="400" t="s">
        <v>2381</v>
      </c>
      <c r="E967" s="400" t="s">
        <v>2556</v>
      </c>
      <c r="F967" s="401" t="s">
        <v>900</v>
      </c>
      <c r="G967" s="400" t="s">
        <v>2578</v>
      </c>
      <c r="H967" s="400"/>
      <c r="I967" s="400"/>
      <c r="J967" s="400" t="s">
        <v>3324</v>
      </c>
      <c r="K967" s="400"/>
      <c r="L967" s="403" t="s">
        <v>105</v>
      </c>
      <c r="M967" s="403" t="s">
        <v>107</v>
      </c>
      <c r="N967" s="400"/>
      <c r="O967" s="403" t="s">
        <v>2419</v>
      </c>
      <c r="P967" s="404">
        <v>0.79700000000000004</v>
      </c>
      <c r="Q967" s="404">
        <v>0</v>
      </c>
      <c r="R967" s="404">
        <v>0.35399999999999998</v>
      </c>
      <c r="S967" s="405">
        <v>0</v>
      </c>
    </row>
    <row r="968" spans="2:19" x14ac:dyDescent="0.3">
      <c r="B968" s="399">
        <v>40949</v>
      </c>
      <c r="C968" s="400" t="s">
        <v>2973</v>
      </c>
      <c r="D968" s="400" t="s">
        <v>2381</v>
      </c>
      <c r="E968" s="400" t="s">
        <v>2556</v>
      </c>
      <c r="F968" s="401" t="s">
        <v>900</v>
      </c>
      <c r="G968" s="400" t="s">
        <v>2578</v>
      </c>
      <c r="H968" s="400"/>
      <c r="I968" s="400"/>
      <c r="J968" s="400" t="s">
        <v>3324</v>
      </c>
      <c r="K968" s="400"/>
      <c r="L968" s="403" t="s">
        <v>105</v>
      </c>
      <c r="M968" s="403" t="s">
        <v>107</v>
      </c>
      <c r="N968" s="400"/>
      <c r="O968" s="403" t="s">
        <v>2419</v>
      </c>
      <c r="P968" s="404">
        <v>1.86</v>
      </c>
      <c r="Q968" s="404">
        <v>1.33</v>
      </c>
      <c r="R968" s="404">
        <v>0.82699999999999996</v>
      </c>
      <c r="S968" s="405">
        <v>0.59099999999999997</v>
      </c>
    </row>
    <row r="969" spans="2:19" x14ac:dyDescent="0.3">
      <c r="B969" s="399">
        <v>40950</v>
      </c>
      <c r="C969" s="400" t="s">
        <v>2974</v>
      </c>
      <c r="D969" s="400" t="s">
        <v>2381</v>
      </c>
      <c r="E969" s="400" t="s">
        <v>2556</v>
      </c>
      <c r="F969" s="401" t="s">
        <v>900</v>
      </c>
      <c r="G969" s="400" t="s">
        <v>2578</v>
      </c>
      <c r="H969" s="400"/>
      <c r="I969" s="400"/>
      <c r="J969" s="400" t="s">
        <v>3324</v>
      </c>
      <c r="K969" s="400"/>
      <c r="L969" s="403" t="s">
        <v>105</v>
      </c>
      <c r="M969" s="403" t="s">
        <v>107</v>
      </c>
      <c r="N969" s="400"/>
      <c r="O969" s="403" t="s">
        <v>2419</v>
      </c>
      <c r="P969" s="404">
        <v>1.2</v>
      </c>
      <c r="Q969" s="404">
        <v>0.9</v>
      </c>
      <c r="R969" s="404">
        <v>0.53400000000000003</v>
      </c>
      <c r="S969" s="405">
        <v>0.40100000000000002</v>
      </c>
    </row>
    <row r="970" spans="2:19" x14ac:dyDescent="0.3">
      <c r="B970" s="399">
        <v>40951</v>
      </c>
      <c r="C970" s="400" t="s">
        <v>2975</v>
      </c>
      <c r="D970" s="400" t="s">
        <v>2381</v>
      </c>
      <c r="E970" s="400" t="s">
        <v>2556</v>
      </c>
      <c r="F970" s="401" t="s">
        <v>900</v>
      </c>
      <c r="G970" s="400" t="s">
        <v>2578</v>
      </c>
      <c r="H970" s="400"/>
      <c r="I970" s="400"/>
      <c r="J970" s="400" t="s">
        <v>3324</v>
      </c>
      <c r="K970" s="400"/>
      <c r="L970" s="403" t="s">
        <v>105</v>
      </c>
      <c r="M970" s="403" t="s">
        <v>107</v>
      </c>
      <c r="N970" s="400"/>
      <c r="O970" s="403" t="s">
        <v>2419</v>
      </c>
      <c r="P970" s="404">
        <v>1.6</v>
      </c>
      <c r="Q970" s="404">
        <v>0.9</v>
      </c>
      <c r="R970" s="404">
        <v>0.71099999999999997</v>
      </c>
      <c r="S970" s="405">
        <v>0.4</v>
      </c>
    </row>
    <row r="971" spans="2:19" x14ac:dyDescent="0.3">
      <c r="B971" s="399">
        <v>40952</v>
      </c>
      <c r="C971" s="400" t="s">
        <v>2976</v>
      </c>
      <c r="D971" s="400" t="s">
        <v>2381</v>
      </c>
      <c r="E971" s="400" t="s">
        <v>2556</v>
      </c>
      <c r="F971" s="401" t="s">
        <v>900</v>
      </c>
      <c r="G971" s="400" t="s">
        <v>2578</v>
      </c>
      <c r="H971" s="400"/>
      <c r="I971" s="400"/>
      <c r="J971" s="400" t="s">
        <v>3324</v>
      </c>
      <c r="K971" s="400"/>
      <c r="L971" s="403" t="s">
        <v>105</v>
      </c>
      <c r="M971" s="403" t="s">
        <v>107</v>
      </c>
      <c r="N971" s="400"/>
      <c r="O971" s="403" t="s">
        <v>2419</v>
      </c>
      <c r="P971" s="404">
        <v>2.84</v>
      </c>
      <c r="Q971" s="404">
        <v>1.8</v>
      </c>
      <c r="R971" s="404">
        <v>1.2629999999999999</v>
      </c>
      <c r="S971" s="405">
        <v>0.8</v>
      </c>
    </row>
    <row r="972" spans="2:19" x14ac:dyDescent="0.3">
      <c r="B972" s="399">
        <v>40953</v>
      </c>
      <c r="C972" s="400" t="s">
        <v>2977</v>
      </c>
      <c r="D972" s="400" t="s">
        <v>2381</v>
      </c>
      <c r="E972" s="400" t="s">
        <v>2556</v>
      </c>
      <c r="F972" s="401" t="s">
        <v>900</v>
      </c>
      <c r="G972" s="400" t="s">
        <v>2578</v>
      </c>
      <c r="H972" s="400"/>
      <c r="I972" s="400"/>
      <c r="J972" s="400" t="s">
        <v>3324</v>
      </c>
      <c r="K972" s="400"/>
      <c r="L972" s="403" t="s">
        <v>105</v>
      </c>
      <c r="M972" s="403" t="s">
        <v>107</v>
      </c>
      <c r="N972" s="400"/>
      <c r="O972" s="403" t="s">
        <v>2419</v>
      </c>
      <c r="P972" s="404">
        <v>0.81</v>
      </c>
      <c r="Q972" s="404">
        <v>0.45</v>
      </c>
      <c r="R972" s="404">
        <v>0.36</v>
      </c>
      <c r="S972" s="405">
        <v>0.2</v>
      </c>
    </row>
    <row r="973" spans="2:19" x14ac:dyDescent="0.3">
      <c r="B973" s="399">
        <v>40954</v>
      </c>
      <c r="C973" s="400" t="s">
        <v>2978</v>
      </c>
      <c r="D973" s="400" t="s">
        <v>2381</v>
      </c>
      <c r="E973" s="400" t="s">
        <v>2556</v>
      </c>
      <c r="F973" s="401" t="s">
        <v>900</v>
      </c>
      <c r="G973" s="400" t="s">
        <v>2578</v>
      </c>
      <c r="H973" s="400"/>
      <c r="I973" s="400"/>
      <c r="J973" s="400" t="s">
        <v>3324</v>
      </c>
      <c r="K973" s="400"/>
      <c r="L973" s="403" t="s">
        <v>105</v>
      </c>
      <c r="M973" s="403" t="s">
        <v>107</v>
      </c>
      <c r="N973" s="400"/>
      <c r="O973" s="403" t="s">
        <v>2419</v>
      </c>
      <c r="P973" s="404">
        <v>0.87</v>
      </c>
      <c r="Q973" s="404">
        <v>0.45</v>
      </c>
      <c r="R973" s="404">
        <v>0.38700000000000001</v>
      </c>
      <c r="S973" s="405">
        <v>0.2</v>
      </c>
    </row>
    <row r="974" spans="2:19" x14ac:dyDescent="0.3">
      <c r="B974" s="399">
        <v>40955</v>
      </c>
      <c r="C974" s="400" t="s">
        <v>2979</v>
      </c>
      <c r="D974" s="400" t="s">
        <v>2814</v>
      </c>
      <c r="E974" s="400"/>
      <c r="F974" s="401"/>
      <c r="G974" s="400" t="s">
        <v>3325</v>
      </c>
      <c r="H974" s="400"/>
      <c r="I974" s="400"/>
      <c r="J974" s="400" t="s">
        <v>3324</v>
      </c>
      <c r="K974" s="400" t="s">
        <v>2815</v>
      </c>
      <c r="L974" s="403"/>
      <c r="M974" s="403"/>
      <c r="N974" s="400"/>
      <c r="O974" s="403" t="s">
        <v>2419</v>
      </c>
      <c r="P974" s="404">
        <v>40</v>
      </c>
      <c r="Q974" s="404">
        <v>40</v>
      </c>
      <c r="R974" s="404">
        <v>40</v>
      </c>
      <c r="S974" s="405">
        <v>40</v>
      </c>
    </row>
    <row r="975" spans="2:19" x14ac:dyDescent="0.3">
      <c r="B975" s="399">
        <v>40957</v>
      </c>
      <c r="C975" s="400" t="s">
        <v>2980</v>
      </c>
      <c r="D975" s="400" t="s">
        <v>2381</v>
      </c>
      <c r="E975" s="400" t="s">
        <v>2556</v>
      </c>
      <c r="F975" s="401" t="s">
        <v>900</v>
      </c>
      <c r="G975" s="400" t="s">
        <v>2578</v>
      </c>
      <c r="H975" s="400"/>
      <c r="I975" s="400"/>
      <c r="J975" s="400" t="s">
        <v>3324</v>
      </c>
      <c r="K975" s="400"/>
      <c r="L975" s="403" t="s">
        <v>105</v>
      </c>
      <c r="M975" s="403" t="s">
        <v>107</v>
      </c>
      <c r="N975" s="400"/>
      <c r="O975" s="403" t="s">
        <v>2419</v>
      </c>
      <c r="P975" s="404">
        <v>0.85</v>
      </c>
      <c r="Q975" s="404">
        <v>0.45</v>
      </c>
      <c r="R975" s="404">
        <v>0.378</v>
      </c>
      <c r="S975" s="405">
        <v>0.2</v>
      </c>
    </row>
    <row r="976" spans="2:19" x14ac:dyDescent="0.3">
      <c r="B976" s="399">
        <v>40958</v>
      </c>
      <c r="C976" s="400" t="s">
        <v>2981</v>
      </c>
      <c r="D976" s="400" t="s">
        <v>2814</v>
      </c>
      <c r="E976" s="400"/>
      <c r="F976" s="401"/>
      <c r="G976" s="400" t="s">
        <v>3325</v>
      </c>
      <c r="H976" s="400"/>
      <c r="I976" s="400"/>
      <c r="J976" s="400" t="s">
        <v>3324</v>
      </c>
      <c r="K976" s="400" t="s">
        <v>2815</v>
      </c>
      <c r="L976" s="403"/>
      <c r="M976" s="403"/>
      <c r="N976" s="400"/>
      <c r="O976" s="403" t="s">
        <v>2419</v>
      </c>
      <c r="P976" s="404">
        <v>2</v>
      </c>
      <c r="Q976" s="404">
        <v>2</v>
      </c>
      <c r="R976" s="404">
        <v>2</v>
      </c>
      <c r="S976" s="405">
        <v>2</v>
      </c>
    </row>
    <row r="977" spans="2:19" x14ac:dyDescent="0.3">
      <c r="B977" s="399">
        <v>40959</v>
      </c>
      <c r="C977" s="400" t="s">
        <v>2982</v>
      </c>
      <c r="D977" s="400" t="s">
        <v>2814</v>
      </c>
      <c r="E977" s="400"/>
      <c r="F977" s="401"/>
      <c r="G977" s="400" t="s">
        <v>3325</v>
      </c>
      <c r="H977" s="400"/>
      <c r="I977" s="400"/>
      <c r="J977" s="400" t="s">
        <v>3324</v>
      </c>
      <c r="K977" s="400" t="s">
        <v>2815</v>
      </c>
      <c r="L977" s="403"/>
      <c r="M977" s="403"/>
      <c r="N977" s="400"/>
      <c r="O977" s="403" t="s">
        <v>2419</v>
      </c>
      <c r="P977" s="404">
        <v>2.1</v>
      </c>
      <c r="Q977" s="404">
        <v>2.1</v>
      </c>
      <c r="R977" s="404">
        <v>2.1</v>
      </c>
      <c r="S977" s="405">
        <v>2.1</v>
      </c>
    </row>
    <row r="978" spans="2:19" x14ac:dyDescent="0.3">
      <c r="B978" s="399">
        <v>40960</v>
      </c>
      <c r="C978" s="400" t="s">
        <v>2983</v>
      </c>
      <c r="D978" s="400" t="s">
        <v>2381</v>
      </c>
      <c r="E978" s="400" t="s">
        <v>2556</v>
      </c>
      <c r="F978" s="401" t="s">
        <v>900</v>
      </c>
      <c r="G978" s="400" t="s">
        <v>2578</v>
      </c>
      <c r="H978" s="400"/>
      <c r="I978" s="400"/>
      <c r="J978" s="400" t="s">
        <v>3324</v>
      </c>
      <c r="K978" s="400"/>
      <c r="L978" s="403" t="s">
        <v>105</v>
      </c>
      <c r="M978" s="403" t="s">
        <v>107</v>
      </c>
      <c r="N978" s="400"/>
      <c r="O978" s="403" t="s">
        <v>2419</v>
      </c>
      <c r="P978" s="404">
        <v>3.12</v>
      </c>
      <c r="Q978" s="404">
        <v>1.8</v>
      </c>
      <c r="R978" s="404">
        <v>1.387</v>
      </c>
      <c r="S978" s="405">
        <v>0.8</v>
      </c>
    </row>
    <row r="979" spans="2:19" x14ac:dyDescent="0.3">
      <c r="B979" s="399">
        <v>40961</v>
      </c>
      <c r="C979" s="400" t="s">
        <v>2984</v>
      </c>
      <c r="D979" s="400" t="s">
        <v>2814</v>
      </c>
      <c r="E979" s="400"/>
      <c r="F979" s="401"/>
      <c r="G979" s="400" t="s">
        <v>3325</v>
      </c>
      <c r="H979" s="400"/>
      <c r="I979" s="400"/>
      <c r="J979" s="400" t="s">
        <v>3324</v>
      </c>
      <c r="K979" s="400" t="s">
        <v>2815</v>
      </c>
      <c r="L979" s="403"/>
      <c r="M979" s="403"/>
      <c r="N979" s="400"/>
      <c r="O979" s="403" t="s">
        <v>2419</v>
      </c>
      <c r="P979" s="404">
        <v>2.62</v>
      </c>
      <c r="Q979" s="404">
        <v>8.1240000000000006</v>
      </c>
      <c r="R979" s="404">
        <v>2.62</v>
      </c>
      <c r="S979" s="405">
        <v>2.62</v>
      </c>
    </row>
    <row r="980" spans="2:19" x14ac:dyDescent="0.3">
      <c r="B980" s="399">
        <v>40962</v>
      </c>
      <c r="C980" s="400" t="s">
        <v>2985</v>
      </c>
      <c r="D980" s="400" t="s">
        <v>2814</v>
      </c>
      <c r="E980" s="400"/>
      <c r="F980" s="401"/>
      <c r="G980" s="400" t="s">
        <v>3325</v>
      </c>
      <c r="H980" s="400"/>
      <c r="I980" s="400"/>
      <c r="J980" s="400" t="s">
        <v>3324</v>
      </c>
      <c r="K980" s="400" t="s">
        <v>2815</v>
      </c>
      <c r="L980" s="403"/>
      <c r="M980" s="403"/>
      <c r="N980" s="400"/>
      <c r="O980" s="403" t="s">
        <v>2419</v>
      </c>
      <c r="P980" s="404">
        <v>81.099999999999994</v>
      </c>
      <c r="Q980" s="404">
        <v>92.3</v>
      </c>
      <c r="R980" s="404">
        <v>0</v>
      </c>
      <c r="S980" s="405">
        <v>0</v>
      </c>
    </row>
    <row r="981" spans="2:19" x14ac:dyDescent="0.3">
      <c r="B981" s="399">
        <v>40963</v>
      </c>
      <c r="C981" s="400" t="s">
        <v>2986</v>
      </c>
      <c r="D981" s="400" t="s">
        <v>2814</v>
      </c>
      <c r="E981" s="400"/>
      <c r="F981" s="401"/>
      <c r="G981" s="400" t="s">
        <v>3325</v>
      </c>
      <c r="H981" s="400"/>
      <c r="I981" s="400"/>
      <c r="J981" s="400" t="s">
        <v>3324</v>
      </c>
      <c r="K981" s="400" t="s">
        <v>2815</v>
      </c>
      <c r="L981" s="403"/>
      <c r="M981" s="403"/>
      <c r="N981" s="400"/>
      <c r="O981" s="403" t="s">
        <v>2419</v>
      </c>
      <c r="P981" s="404">
        <v>61.4</v>
      </c>
      <c r="Q981" s="404">
        <v>62.9</v>
      </c>
      <c r="R981" s="404">
        <v>0</v>
      </c>
      <c r="S981" s="405">
        <v>0</v>
      </c>
    </row>
    <row r="982" spans="2:19" x14ac:dyDescent="0.3">
      <c r="B982" s="399">
        <v>40964</v>
      </c>
      <c r="C982" s="400" t="s">
        <v>2987</v>
      </c>
      <c r="D982" s="400" t="s">
        <v>2381</v>
      </c>
      <c r="E982" s="400" t="s">
        <v>2556</v>
      </c>
      <c r="F982" s="401" t="s">
        <v>900</v>
      </c>
      <c r="G982" s="400" t="s">
        <v>2578</v>
      </c>
      <c r="H982" s="400"/>
      <c r="I982" s="400"/>
      <c r="J982" s="400" t="s">
        <v>3324</v>
      </c>
      <c r="K982" s="400"/>
      <c r="L982" s="403" t="s">
        <v>105</v>
      </c>
      <c r="M982" s="403" t="s">
        <v>107</v>
      </c>
      <c r="N982" s="400"/>
      <c r="O982" s="403" t="s">
        <v>2419</v>
      </c>
      <c r="P982" s="404">
        <v>3.98</v>
      </c>
      <c r="Q982" s="404">
        <v>2.2200000000000002</v>
      </c>
      <c r="R982" s="404">
        <v>1.77</v>
      </c>
      <c r="S982" s="405">
        <v>0.98699999999999999</v>
      </c>
    </row>
    <row r="983" spans="2:19" x14ac:dyDescent="0.3">
      <c r="B983" s="399">
        <v>40965</v>
      </c>
      <c r="C983" s="400" t="s">
        <v>2988</v>
      </c>
      <c r="D983" s="400" t="s">
        <v>2814</v>
      </c>
      <c r="E983" s="400"/>
      <c r="F983" s="401"/>
      <c r="G983" s="400" t="s">
        <v>3325</v>
      </c>
      <c r="H983" s="400"/>
      <c r="I983" s="400"/>
      <c r="J983" s="400" t="s">
        <v>3324</v>
      </c>
      <c r="K983" s="400" t="s">
        <v>2815</v>
      </c>
      <c r="L983" s="403"/>
      <c r="M983" s="403"/>
      <c r="N983" s="400"/>
      <c r="O983" s="403" t="s">
        <v>2419</v>
      </c>
      <c r="P983" s="404">
        <v>48.8</v>
      </c>
      <c r="Q983" s="404">
        <v>60.1</v>
      </c>
      <c r="R983" s="404">
        <v>0</v>
      </c>
      <c r="S983" s="405">
        <v>0</v>
      </c>
    </row>
    <row r="984" spans="2:19" x14ac:dyDescent="0.3">
      <c r="B984" s="399">
        <v>40966</v>
      </c>
      <c r="C984" s="400" t="s">
        <v>2989</v>
      </c>
      <c r="D984" s="400" t="s">
        <v>2814</v>
      </c>
      <c r="E984" s="400"/>
      <c r="F984" s="401"/>
      <c r="G984" s="400" t="s">
        <v>3325</v>
      </c>
      <c r="H984" s="400"/>
      <c r="I984" s="400"/>
      <c r="J984" s="400" t="s">
        <v>3324</v>
      </c>
      <c r="K984" s="400" t="s">
        <v>2815</v>
      </c>
      <c r="L984" s="403"/>
      <c r="M984" s="403"/>
      <c r="N984" s="400"/>
      <c r="O984" s="403" t="s">
        <v>2419</v>
      </c>
      <c r="P984" s="404">
        <v>50.4</v>
      </c>
      <c r="Q984" s="404">
        <v>63</v>
      </c>
      <c r="R984" s="404">
        <v>0</v>
      </c>
      <c r="S984" s="405">
        <v>0</v>
      </c>
    </row>
    <row r="985" spans="2:19" x14ac:dyDescent="0.3">
      <c r="B985" s="399">
        <v>40967</v>
      </c>
      <c r="C985" s="400" t="s">
        <v>2990</v>
      </c>
      <c r="D985" s="400" t="s">
        <v>2814</v>
      </c>
      <c r="E985" s="400"/>
      <c r="F985" s="401"/>
      <c r="G985" s="400" t="s">
        <v>3325</v>
      </c>
      <c r="H985" s="400"/>
      <c r="I985" s="400"/>
      <c r="J985" s="400" t="s">
        <v>3324</v>
      </c>
      <c r="K985" s="400" t="s">
        <v>2815</v>
      </c>
      <c r="L985" s="403"/>
      <c r="M985" s="403"/>
      <c r="N985" s="400"/>
      <c r="O985" s="403" t="s">
        <v>2419</v>
      </c>
      <c r="P985" s="404">
        <v>55.6</v>
      </c>
      <c r="Q985" s="404">
        <v>63.7</v>
      </c>
      <c r="R985" s="404">
        <v>0</v>
      </c>
      <c r="S985" s="405">
        <v>0</v>
      </c>
    </row>
    <row r="986" spans="2:19" x14ac:dyDescent="0.3">
      <c r="B986" s="399">
        <v>40970</v>
      </c>
      <c r="C986" s="400" t="s">
        <v>2991</v>
      </c>
      <c r="D986" s="400" t="s">
        <v>2381</v>
      </c>
      <c r="E986" s="400" t="s">
        <v>2556</v>
      </c>
      <c r="F986" s="401" t="s">
        <v>900</v>
      </c>
      <c r="G986" s="400" t="s">
        <v>2578</v>
      </c>
      <c r="H986" s="400"/>
      <c r="I986" s="400"/>
      <c r="J986" s="400" t="s">
        <v>3324</v>
      </c>
      <c r="K986" s="400"/>
      <c r="L986" s="403" t="s">
        <v>105</v>
      </c>
      <c r="M986" s="403" t="s">
        <v>107</v>
      </c>
      <c r="N986" s="400"/>
      <c r="O986" s="403" t="s">
        <v>2419</v>
      </c>
      <c r="P986" s="404">
        <v>2.8</v>
      </c>
      <c r="Q986" s="404">
        <v>0.88800000000000001</v>
      </c>
      <c r="R986" s="404">
        <v>1.2450000000000001</v>
      </c>
      <c r="S986" s="405">
        <v>0.39500000000000002</v>
      </c>
    </row>
    <row r="987" spans="2:19" x14ac:dyDescent="0.3">
      <c r="B987" s="399">
        <v>40984</v>
      </c>
      <c r="C987" s="400" t="s">
        <v>2992</v>
      </c>
      <c r="D987" s="400" t="s">
        <v>2814</v>
      </c>
      <c r="E987" s="400"/>
      <c r="F987" s="401"/>
      <c r="G987" s="400" t="s">
        <v>3325</v>
      </c>
      <c r="H987" s="400"/>
      <c r="I987" s="400"/>
      <c r="J987" s="400" t="s">
        <v>3324</v>
      </c>
      <c r="K987" s="400" t="s">
        <v>2815</v>
      </c>
      <c r="L987" s="403"/>
      <c r="M987" s="403"/>
      <c r="N987" s="400"/>
      <c r="O987" s="403" t="s">
        <v>2419</v>
      </c>
      <c r="P987" s="404">
        <v>357.7</v>
      </c>
      <c r="Q987" s="404">
        <v>438.4</v>
      </c>
      <c r="R987" s="404">
        <v>0</v>
      </c>
      <c r="S987" s="405">
        <v>0</v>
      </c>
    </row>
    <row r="988" spans="2:19" x14ac:dyDescent="0.3">
      <c r="B988" s="399">
        <v>40985</v>
      </c>
      <c r="C988" s="400" t="s">
        <v>2993</v>
      </c>
      <c r="D988" s="400" t="s">
        <v>2814</v>
      </c>
      <c r="E988" s="400"/>
      <c r="F988" s="401"/>
      <c r="G988" s="400" t="s">
        <v>3325</v>
      </c>
      <c r="H988" s="400"/>
      <c r="I988" s="400"/>
      <c r="J988" s="400" t="s">
        <v>3324</v>
      </c>
      <c r="K988" s="400" t="s">
        <v>2815</v>
      </c>
      <c r="L988" s="403"/>
      <c r="M988" s="403"/>
      <c r="N988" s="400"/>
      <c r="O988" s="403" t="s">
        <v>2419</v>
      </c>
      <c r="P988" s="404">
        <v>83.3</v>
      </c>
      <c r="Q988" s="404">
        <v>97.1</v>
      </c>
      <c r="R988" s="404">
        <v>0</v>
      </c>
      <c r="S988" s="405">
        <v>0</v>
      </c>
    </row>
    <row r="989" spans="2:19" x14ac:dyDescent="0.3">
      <c r="B989" s="399">
        <v>40986</v>
      </c>
      <c r="C989" s="400" t="s">
        <v>2994</v>
      </c>
      <c r="D989" s="400" t="s">
        <v>2814</v>
      </c>
      <c r="E989" s="400"/>
      <c r="F989" s="401"/>
      <c r="G989" s="400" t="s">
        <v>3325</v>
      </c>
      <c r="H989" s="400"/>
      <c r="I989" s="400"/>
      <c r="J989" s="400" t="s">
        <v>3324</v>
      </c>
      <c r="K989" s="400" t="s">
        <v>2815</v>
      </c>
      <c r="L989" s="403"/>
      <c r="M989" s="403"/>
      <c r="N989" s="400"/>
      <c r="O989" s="403" t="s">
        <v>2419</v>
      </c>
      <c r="P989" s="404">
        <v>80.2</v>
      </c>
      <c r="Q989" s="404">
        <v>91.7</v>
      </c>
      <c r="R989" s="404">
        <v>0</v>
      </c>
      <c r="S989" s="405">
        <v>0</v>
      </c>
    </row>
    <row r="990" spans="2:19" ht="24.6" x14ac:dyDescent="0.3">
      <c r="B990" s="399">
        <v>40989</v>
      </c>
      <c r="C990" s="400" t="s">
        <v>2995</v>
      </c>
      <c r="D990" s="400" t="s">
        <v>2381</v>
      </c>
      <c r="E990" s="400" t="s">
        <v>2556</v>
      </c>
      <c r="F990" s="401" t="s">
        <v>900</v>
      </c>
      <c r="G990" s="400" t="s">
        <v>2578</v>
      </c>
      <c r="H990" s="400"/>
      <c r="I990" s="400"/>
      <c r="J990" s="400" t="s">
        <v>3323</v>
      </c>
      <c r="K990" s="400"/>
      <c r="L990" s="403" t="s">
        <v>92</v>
      </c>
      <c r="M990" s="403" t="s">
        <v>92</v>
      </c>
      <c r="N990" s="400"/>
      <c r="O990" s="403" t="s">
        <v>2419</v>
      </c>
      <c r="P990" s="404">
        <v>0.82</v>
      </c>
      <c r="Q990" s="404">
        <v>0</v>
      </c>
      <c r="R990" s="404">
        <v>0</v>
      </c>
      <c r="S990" s="405">
        <v>0</v>
      </c>
    </row>
    <row r="991" spans="2:19" ht="24.6" x14ac:dyDescent="0.3">
      <c r="B991" s="399">
        <v>40996</v>
      </c>
      <c r="C991" s="400" t="s">
        <v>2996</v>
      </c>
      <c r="D991" s="400" t="s">
        <v>2381</v>
      </c>
      <c r="E991" s="400" t="s">
        <v>2556</v>
      </c>
      <c r="F991" s="401" t="s">
        <v>900</v>
      </c>
      <c r="G991" s="400" t="s">
        <v>2578</v>
      </c>
      <c r="H991" s="400"/>
      <c r="I991" s="400"/>
      <c r="J991" s="400" t="s">
        <v>3323</v>
      </c>
      <c r="K991" s="400"/>
      <c r="L991" s="403" t="s">
        <v>105</v>
      </c>
      <c r="M991" s="403" t="s">
        <v>195</v>
      </c>
      <c r="N991" s="400"/>
      <c r="O991" s="403" t="s">
        <v>2419</v>
      </c>
      <c r="P991" s="404">
        <v>1.087</v>
      </c>
      <c r="Q991" s="404">
        <v>0</v>
      </c>
      <c r="R991" s="404">
        <v>0.48299999999999998</v>
      </c>
      <c r="S991" s="405">
        <v>0</v>
      </c>
    </row>
    <row r="992" spans="2:19" ht="24.6" x14ac:dyDescent="0.3">
      <c r="B992" s="399">
        <v>40997</v>
      </c>
      <c r="C992" s="400" t="s">
        <v>2997</v>
      </c>
      <c r="D992" s="400" t="s">
        <v>2381</v>
      </c>
      <c r="E992" s="400" t="s">
        <v>2556</v>
      </c>
      <c r="F992" s="401" t="s">
        <v>900</v>
      </c>
      <c r="G992" s="400" t="s">
        <v>2578</v>
      </c>
      <c r="H992" s="400"/>
      <c r="I992" s="400"/>
      <c r="J992" s="400" t="s">
        <v>3323</v>
      </c>
      <c r="K992" s="400"/>
      <c r="L992" s="403" t="s">
        <v>92</v>
      </c>
      <c r="M992" s="403" t="s">
        <v>92</v>
      </c>
      <c r="N992" s="400"/>
      <c r="O992" s="403" t="s">
        <v>2419</v>
      </c>
      <c r="P992" s="404">
        <v>0.56299999999999994</v>
      </c>
      <c r="Q992" s="404">
        <v>0</v>
      </c>
      <c r="R992" s="404">
        <v>0</v>
      </c>
      <c r="S992" s="405">
        <v>0</v>
      </c>
    </row>
    <row r="993" spans="2:19" ht="24.6" x14ac:dyDescent="0.3">
      <c r="B993" s="399">
        <v>40998</v>
      </c>
      <c r="C993" s="400" t="s">
        <v>2998</v>
      </c>
      <c r="D993" s="400" t="s">
        <v>2381</v>
      </c>
      <c r="E993" s="400" t="s">
        <v>2556</v>
      </c>
      <c r="F993" s="401" t="s">
        <v>900</v>
      </c>
      <c r="G993" s="400" t="s">
        <v>2578</v>
      </c>
      <c r="H993" s="400"/>
      <c r="I993" s="400"/>
      <c r="J993" s="400" t="s">
        <v>3323</v>
      </c>
      <c r="K993" s="400"/>
      <c r="L993" s="403" t="s">
        <v>92</v>
      </c>
      <c r="M993" s="403" t="s">
        <v>92</v>
      </c>
      <c r="N993" s="400"/>
      <c r="O993" s="403" t="s">
        <v>2419</v>
      </c>
      <c r="P993" s="404">
        <v>0.439</v>
      </c>
      <c r="Q993" s="404">
        <v>0</v>
      </c>
      <c r="R993" s="404">
        <v>0</v>
      </c>
      <c r="S993" s="405">
        <v>0</v>
      </c>
    </row>
    <row r="994" spans="2:19" x14ac:dyDescent="0.3">
      <c r="B994" s="399">
        <v>40999</v>
      </c>
      <c r="C994" s="400" t="s">
        <v>2999</v>
      </c>
      <c r="D994" s="400" t="s">
        <v>2381</v>
      </c>
      <c r="E994" s="400" t="s">
        <v>2556</v>
      </c>
      <c r="F994" s="401" t="s">
        <v>900</v>
      </c>
      <c r="G994" s="400" t="s">
        <v>2578</v>
      </c>
      <c r="H994" s="400"/>
      <c r="I994" s="400"/>
      <c r="J994" s="400" t="s">
        <v>3324</v>
      </c>
      <c r="K994" s="400"/>
      <c r="L994" s="403" t="s">
        <v>105</v>
      </c>
      <c r="M994" s="403" t="s">
        <v>107</v>
      </c>
      <c r="N994" s="400"/>
      <c r="O994" s="403" t="s">
        <v>2419</v>
      </c>
      <c r="P994" s="404">
        <v>1.32</v>
      </c>
      <c r="Q994" s="404">
        <v>0.9</v>
      </c>
      <c r="R994" s="404">
        <v>0.58699999999999997</v>
      </c>
      <c r="S994" s="405">
        <v>0.4</v>
      </c>
    </row>
    <row r="995" spans="2:19" ht="24.6" x14ac:dyDescent="0.3">
      <c r="B995" s="399">
        <v>41000</v>
      </c>
      <c r="C995" s="400" t="s">
        <v>3000</v>
      </c>
      <c r="D995" s="400" t="s">
        <v>2381</v>
      </c>
      <c r="E995" s="400" t="s">
        <v>2556</v>
      </c>
      <c r="F995" s="401" t="s">
        <v>900</v>
      </c>
      <c r="G995" s="400" t="s">
        <v>2578</v>
      </c>
      <c r="H995" s="400"/>
      <c r="I995" s="400"/>
      <c r="J995" s="400" t="s">
        <v>3323</v>
      </c>
      <c r="K995" s="400"/>
      <c r="L995" s="403" t="s">
        <v>92</v>
      </c>
      <c r="M995" s="403" t="s">
        <v>92</v>
      </c>
      <c r="N995" s="400"/>
      <c r="O995" s="403" t="s">
        <v>2419</v>
      </c>
      <c r="P995" s="404">
        <v>0.115</v>
      </c>
      <c r="Q995" s="404">
        <v>0</v>
      </c>
      <c r="R995" s="404">
        <v>0</v>
      </c>
      <c r="S995" s="405">
        <v>0</v>
      </c>
    </row>
    <row r="996" spans="2:19" ht="24.6" x14ac:dyDescent="0.3">
      <c r="B996" s="399">
        <v>41001</v>
      </c>
      <c r="C996" s="400" t="s">
        <v>3001</v>
      </c>
      <c r="D996" s="400" t="s">
        <v>2381</v>
      </c>
      <c r="E996" s="400" t="s">
        <v>2556</v>
      </c>
      <c r="F996" s="401" t="s">
        <v>900</v>
      </c>
      <c r="G996" s="400" t="s">
        <v>2578</v>
      </c>
      <c r="H996" s="400"/>
      <c r="I996" s="400"/>
      <c r="J996" s="400" t="s">
        <v>3323</v>
      </c>
      <c r="K996" s="400"/>
      <c r="L996" s="403" t="s">
        <v>105</v>
      </c>
      <c r="M996" s="403" t="s">
        <v>195</v>
      </c>
      <c r="N996" s="400"/>
      <c r="O996" s="403" t="s">
        <v>2419</v>
      </c>
      <c r="P996" s="404">
        <v>4.26</v>
      </c>
      <c r="Q996" s="404">
        <v>2.25</v>
      </c>
      <c r="R996" s="404">
        <v>1.8939999999999999</v>
      </c>
      <c r="S996" s="405">
        <v>1</v>
      </c>
    </row>
    <row r="997" spans="2:19" x14ac:dyDescent="0.3">
      <c r="B997" s="399">
        <v>41002</v>
      </c>
      <c r="C997" s="400" t="s">
        <v>3002</v>
      </c>
      <c r="D997" s="400" t="s">
        <v>2381</v>
      </c>
      <c r="E997" s="400" t="s">
        <v>2556</v>
      </c>
      <c r="F997" s="401" t="s">
        <v>900</v>
      </c>
      <c r="G997" s="400" t="s">
        <v>2578</v>
      </c>
      <c r="H997" s="400"/>
      <c r="I997" s="400"/>
      <c r="J997" s="400" t="s">
        <v>3324</v>
      </c>
      <c r="K997" s="400"/>
      <c r="L997" s="403" t="s">
        <v>105</v>
      </c>
      <c r="M997" s="403" t="s">
        <v>107</v>
      </c>
      <c r="N997" s="400"/>
      <c r="O997" s="403" t="s">
        <v>2419</v>
      </c>
      <c r="P997" s="404">
        <v>0.91500000000000004</v>
      </c>
      <c r="Q997" s="404">
        <v>0</v>
      </c>
      <c r="R997" s="404">
        <v>0.40699999999999997</v>
      </c>
      <c r="S997" s="405">
        <v>0</v>
      </c>
    </row>
    <row r="998" spans="2:19" x14ac:dyDescent="0.3">
      <c r="B998" s="399">
        <v>41003</v>
      </c>
      <c r="C998" s="400" t="s">
        <v>3003</v>
      </c>
      <c r="D998" s="400" t="s">
        <v>2381</v>
      </c>
      <c r="E998" s="400" t="s">
        <v>2556</v>
      </c>
      <c r="F998" s="401" t="s">
        <v>900</v>
      </c>
      <c r="G998" s="400" t="s">
        <v>2578</v>
      </c>
      <c r="H998" s="400"/>
      <c r="I998" s="400"/>
      <c r="J998" s="400" t="s">
        <v>3324</v>
      </c>
      <c r="K998" s="400"/>
      <c r="L998" s="403" t="s">
        <v>105</v>
      </c>
      <c r="M998" s="403" t="s">
        <v>107</v>
      </c>
      <c r="N998" s="400"/>
      <c r="O998" s="403" t="s">
        <v>2419</v>
      </c>
      <c r="P998" s="404">
        <v>1.071</v>
      </c>
      <c r="Q998" s="404">
        <v>0</v>
      </c>
      <c r="R998" s="404">
        <v>0.47599999999999998</v>
      </c>
      <c r="S998" s="405">
        <v>0</v>
      </c>
    </row>
    <row r="999" spans="2:19" x14ac:dyDescent="0.3">
      <c r="B999" s="399">
        <v>41006</v>
      </c>
      <c r="C999" s="400" t="s">
        <v>3004</v>
      </c>
      <c r="D999" s="400" t="s">
        <v>2381</v>
      </c>
      <c r="E999" s="400" t="s">
        <v>2556</v>
      </c>
      <c r="F999" s="401" t="s">
        <v>900</v>
      </c>
      <c r="G999" s="400" t="s">
        <v>2578</v>
      </c>
      <c r="H999" s="400"/>
      <c r="I999" s="400"/>
      <c r="J999" s="400" t="s">
        <v>3324</v>
      </c>
      <c r="K999" s="400"/>
      <c r="L999" s="403" t="s">
        <v>105</v>
      </c>
      <c r="M999" s="403" t="s">
        <v>107</v>
      </c>
      <c r="N999" s="400"/>
      <c r="O999" s="403" t="s">
        <v>2419</v>
      </c>
      <c r="P999" s="404">
        <v>1.5640000000000001</v>
      </c>
      <c r="Q999" s="404">
        <v>0</v>
      </c>
      <c r="R999" s="404">
        <v>0.69499999999999995</v>
      </c>
      <c r="S999" s="405">
        <v>0</v>
      </c>
    </row>
    <row r="1000" spans="2:19" x14ac:dyDescent="0.3">
      <c r="B1000" s="399">
        <v>41007</v>
      </c>
      <c r="C1000" s="400" t="s">
        <v>3005</v>
      </c>
      <c r="D1000" s="400" t="s">
        <v>2381</v>
      </c>
      <c r="E1000" s="400" t="s">
        <v>2558</v>
      </c>
      <c r="F1000" s="401" t="s">
        <v>900</v>
      </c>
      <c r="G1000" s="400" t="s">
        <v>2578</v>
      </c>
      <c r="H1000" s="400"/>
      <c r="I1000" s="400"/>
      <c r="J1000" s="400" t="s">
        <v>3324</v>
      </c>
      <c r="K1000" s="400"/>
      <c r="L1000" s="403" t="s">
        <v>105</v>
      </c>
      <c r="M1000" s="403" t="s">
        <v>107</v>
      </c>
      <c r="N1000" s="400"/>
      <c r="O1000" s="403" t="s">
        <v>2419</v>
      </c>
      <c r="P1000" s="404">
        <v>3</v>
      </c>
      <c r="Q1000" s="404">
        <v>3</v>
      </c>
      <c r="R1000" s="404">
        <v>1.3340000000000001</v>
      </c>
      <c r="S1000" s="405">
        <v>1.3340000000000001</v>
      </c>
    </row>
    <row r="1001" spans="2:19" ht="24.6" x14ac:dyDescent="0.3">
      <c r="B1001" s="399">
        <v>41009</v>
      </c>
      <c r="C1001" s="400" t="s">
        <v>3006</v>
      </c>
      <c r="D1001" s="400" t="s">
        <v>2381</v>
      </c>
      <c r="E1001" s="400" t="s">
        <v>2558</v>
      </c>
      <c r="F1001" s="401" t="s">
        <v>900</v>
      </c>
      <c r="G1001" s="400" t="s">
        <v>2578</v>
      </c>
      <c r="H1001" s="400"/>
      <c r="I1001" s="400"/>
      <c r="J1001" s="400" t="s">
        <v>3323</v>
      </c>
      <c r="K1001" s="400"/>
      <c r="L1001" s="403" t="s">
        <v>105</v>
      </c>
      <c r="M1001" s="403" t="s">
        <v>195</v>
      </c>
      <c r="N1001" s="400"/>
      <c r="O1001" s="403" t="s">
        <v>2419</v>
      </c>
      <c r="P1001" s="404">
        <v>1.67</v>
      </c>
      <c r="Q1001" s="404">
        <v>1.67</v>
      </c>
      <c r="R1001" s="404">
        <v>0.74199999999999999</v>
      </c>
      <c r="S1001" s="405">
        <v>0.74199999999999999</v>
      </c>
    </row>
    <row r="1002" spans="2:19" ht="24.6" x14ac:dyDescent="0.3">
      <c r="B1002" s="399">
        <v>41012</v>
      </c>
      <c r="C1002" s="400" t="s">
        <v>3007</v>
      </c>
      <c r="D1002" s="400" t="s">
        <v>2381</v>
      </c>
      <c r="E1002" s="400" t="s">
        <v>2556</v>
      </c>
      <c r="F1002" s="401" t="s">
        <v>900</v>
      </c>
      <c r="G1002" s="400" t="s">
        <v>2578</v>
      </c>
      <c r="H1002" s="400"/>
      <c r="I1002" s="400"/>
      <c r="J1002" s="400" t="s">
        <v>3323</v>
      </c>
      <c r="K1002" s="400"/>
      <c r="L1002" s="403" t="s">
        <v>105</v>
      </c>
      <c r="M1002" s="403" t="s">
        <v>195</v>
      </c>
      <c r="N1002" s="400"/>
      <c r="O1002" s="403" t="s">
        <v>2419</v>
      </c>
      <c r="P1002" s="404">
        <v>1.99</v>
      </c>
      <c r="Q1002" s="404">
        <v>0</v>
      </c>
      <c r="R1002" s="404">
        <v>0.88500000000000001</v>
      </c>
      <c r="S1002" s="405">
        <v>0</v>
      </c>
    </row>
    <row r="1003" spans="2:19" ht="24.6" x14ac:dyDescent="0.3">
      <c r="B1003" s="399">
        <v>41013</v>
      </c>
      <c r="C1003" s="400" t="s">
        <v>3008</v>
      </c>
      <c r="D1003" s="400" t="s">
        <v>2381</v>
      </c>
      <c r="E1003" s="400" t="s">
        <v>2558</v>
      </c>
      <c r="F1003" s="401" t="s">
        <v>3444</v>
      </c>
      <c r="G1003" s="400" t="s">
        <v>2786</v>
      </c>
      <c r="H1003" s="400"/>
      <c r="I1003" s="400"/>
      <c r="J1003" s="400" t="s">
        <v>3323</v>
      </c>
      <c r="K1003" s="400"/>
      <c r="L1003" s="403" t="s">
        <v>105</v>
      </c>
      <c r="M1003" s="403" t="s">
        <v>195</v>
      </c>
      <c r="N1003" s="400"/>
      <c r="O1003" s="403" t="s">
        <v>2419</v>
      </c>
      <c r="P1003" s="404">
        <v>3</v>
      </c>
      <c r="Q1003" s="404">
        <v>3</v>
      </c>
      <c r="R1003" s="404">
        <v>1.3340000000000001</v>
      </c>
      <c r="S1003" s="405">
        <v>1.3340000000000001</v>
      </c>
    </row>
    <row r="1004" spans="2:19" x14ac:dyDescent="0.3">
      <c r="B1004" s="399">
        <v>41015</v>
      </c>
      <c r="C1004" s="400" t="s">
        <v>3009</v>
      </c>
      <c r="D1004" s="400" t="s">
        <v>2381</v>
      </c>
      <c r="E1004" s="400" t="s">
        <v>2558</v>
      </c>
      <c r="F1004" s="401" t="s">
        <v>3444</v>
      </c>
      <c r="G1004" s="400" t="s">
        <v>2786</v>
      </c>
      <c r="H1004" s="400"/>
      <c r="I1004" s="400"/>
      <c r="J1004" s="400" t="s">
        <v>3324</v>
      </c>
      <c r="K1004" s="400"/>
      <c r="L1004" s="403" t="s">
        <v>105</v>
      </c>
      <c r="M1004" s="403" t="s">
        <v>107</v>
      </c>
      <c r="N1004" s="400"/>
      <c r="O1004" s="403" t="s">
        <v>2419</v>
      </c>
      <c r="P1004" s="404">
        <v>4.4329999999999998</v>
      </c>
      <c r="Q1004" s="404">
        <v>4.4329999999999998</v>
      </c>
      <c r="R1004" s="404">
        <v>1.9710000000000001</v>
      </c>
      <c r="S1004" s="405">
        <v>1.9710000000000001</v>
      </c>
    </row>
    <row r="1005" spans="2:19" x14ac:dyDescent="0.3">
      <c r="B1005" s="399">
        <v>41016</v>
      </c>
      <c r="C1005" s="400" t="s">
        <v>3010</v>
      </c>
      <c r="D1005" s="400" t="s">
        <v>2814</v>
      </c>
      <c r="E1005" s="400"/>
      <c r="F1005" s="401"/>
      <c r="G1005" s="400" t="s">
        <v>3325</v>
      </c>
      <c r="H1005" s="400"/>
      <c r="I1005" s="400"/>
      <c r="J1005" s="400" t="s">
        <v>3324</v>
      </c>
      <c r="K1005" s="400" t="s">
        <v>2817</v>
      </c>
      <c r="L1005" s="403"/>
      <c r="M1005" s="403"/>
      <c r="N1005" s="400"/>
      <c r="O1005" s="403" t="s">
        <v>2419</v>
      </c>
      <c r="P1005" s="404">
        <v>45</v>
      </c>
      <c r="Q1005" s="404">
        <v>0</v>
      </c>
      <c r="R1005" s="404">
        <v>0</v>
      </c>
      <c r="S1005" s="405">
        <v>0</v>
      </c>
    </row>
    <row r="1006" spans="2:19" x14ac:dyDescent="0.3">
      <c r="B1006" s="399">
        <v>41020</v>
      </c>
      <c r="C1006" s="400" t="s">
        <v>3011</v>
      </c>
      <c r="D1006" s="400" t="s">
        <v>2381</v>
      </c>
      <c r="E1006" s="400" t="s">
        <v>2556</v>
      </c>
      <c r="F1006" s="401" t="s">
        <v>900</v>
      </c>
      <c r="G1006" s="400" t="s">
        <v>2578</v>
      </c>
      <c r="H1006" s="400"/>
      <c r="I1006" s="400"/>
      <c r="J1006" s="400" t="s">
        <v>3324</v>
      </c>
      <c r="K1006" s="400"/>
      <c r="L1006" s="403" t="s">
        <v>105</v>
      </c>
      <c r="M1006" s="403" t="s">
        <v>107</v>
      </c>
      <c r="N1006" s="400"/>
      <c r="O1006" s="403" t="s">
        <v>2419</v>
      </c>
      <c r="P1006" s="404">
        <v>2.5</v>
      </c>
      <c r="Q1006" s="404">
        <v>1.33</v>
      </c>
      <c r="R1006" s="404">
        <v>1.1120000000000001</v>
      </c>
      <c r="S1006" s="405">
        <v>0.59199999999999997</v>
      </c>
    </row>
    <row r="1007" spans="2:19" ht="24.6" x14ac:dyDescent="0.3">
      <c r="B1007" s="399">
        <v>41021</v>
      </c>
      <c r="C1007" s="400" t="s">
        <v>3012</v>
      </c>
      <c r="D1007" s="400" t="s">
        <v>2381</v>
      </c>
      <c r="E1007" s="400" t="s">
        <v>2556</v>
      </c>
      <c r="F1007" s="401" t="s">
        <v>900</v>
      </c>
      <c r="G1007" s="400" t="s">
        <v>2578</v>
      </c>
      <c r="H1007" s="400"/>
      <c r="I1007" s="400"/>
      <c r="J1007" s="400" t="s">
        <v>3323</v>
      </c>
      <c r="K1007" s="400"/>
      <c r="L1007" s="403" t="s">
        <v>105</v>
      </c>
      <c r="M1007" s="403" t="s">
        <v>195</v>
      </c>
      <c r="N1007" s="400"/>
      <c r="O1007" s="403" t="s">
        <v>2419</v>
      </c>
      <c r="P1007" s="404">
        <v>0.76</v>
      </c>
      <c r="Q1007" s="404">
        <v>0.44</v>
      </c>
      <c r="R1007" s="404">
        <v>0.33800000000000002</v>
      </c>
      <c r="S1007" s="405">
        <v>0.19600000000000001</v>
      </c>
    </row>
    <row r="1008" spans="2:19" ht="24.6" x14ac:dyDescent="0.3">
      <c r="B1008" s="399">
        <v>41025</v>
      </c>
      <c r="C1008" s="400" t="s">
        <v>3013</v>
      </c>
      <c r="D1008" s="400" t="s">
        <v>2381</v>
      </c>
      <c r="E1008" s="400" t="s">
        <v>2556</v>
      </c>
      <c r="F1008" s="401" t="s">
        <v>900</v>
      </c>
      <c r="G1008" s="400" t="s">
        <v>2578</v>
      </c>
      <c r="H1008" s="400"/>
      <c r="I1008" s="400"/>
      <c r="J1008" s="400" t="s">
        <v>3323</v>
      </c>
      <c r="K1008" s="400"/>
      <c r="L1008" s="403" t="s">
        <v>105</v>
      </c>
      <c r="M1008" s="403" t="s">
        <v>195</v>
      </c>
      <c r="N1008" s="400"/>
      <c r="O1008" s="403" t="s">
        <v>2419</v>
      </c>
      <c r="P1008" s="404">
        <v>2.97</v>
      </c>
      <c r="Q1008" s="404">
        <v>0.89</v>
      </c>
      <c r="R1008" s="404">
        <v>1.32</v>
      </c>
      <c r="S1008" s="405">
        <v>0.39600000000000002</v>
      </c>
    </row>
    <row r="1009" spans="2:19" x14ac:dyDescent="0.3">
      <c r="B1009" s="399">
        <v>41029</v>
      </c>
      <c r="C1009" s="400" t="s">
        <v>3014</v>
      </c>
      <c r="D1009" s="400" t="s">
        <v>2381</v>
      </c>
      <c r="E1009" s="400" t="s">
        <v>2556</v>
      </c>
      <c r="F1009" s="401" t="s">
        <v>900</v>
      </c>
      <c r="G1009" s="400" t="s">
        <v>2578</v>
      </c>
      <c r="H1009" s="400"/>
      <c r="I1009" s="400"/>
      <c r="J1009" s="400" t="s">
        <v>3324</v>
      </c>
      <c r="K1009" s="400"/>
      <c r="L1009" s="403" t="s">
        <v>105</v>
      </c>
      <c r="M1009" s="403" t="s">
        <v>107</v>
      </c>
      <c r="N1009" s="400"/>
      <c r="O1009" s="403" t="s">
        <v>2419</v>
      </c>
      <c r="P1009" s="404">
        <v>2.2799999999999998</v>
      </c>
      <c r="Q1009" s="404">
        <v>1.33</v>
      </c>
      <c r="R1009" s="404">
        <v>1.014</v>
      </c>
      <c r="S1009" s="405">
        <v>0.59199999999999997</v>
      </c>
    </row>
    <row r="1010" spans="2:19" ht="24.6" x14ac:dyDescent="0.3">
      <c r="B1010" s="399">
        <v>41030</v>
      </c>
      <c r="C1010" s="400" t="s">
        <v>3015</v>
      </c>
      <c r="D1010" s="400" t="s">
        <v>2381</v>
      </c>
      <c r="E1010" s="400" t="s">
        <v>2556</v>
      </c>
      <c r="F1010" s="401" t="s">
        <v>900</v>
      </c>
      <c r="G1010" s="400" t="s">
        <v>2578</v>
      </c>
      <c r="H1010" s="400"/>
      <c r="I1010" s="400"/>
      <c r="J1010" s="400" t="s">
        <v>3323</v>
      </c>
      <c r="K1010" s="400"/>
      <c r="L1010" s="403" t="s">
        <v>105</v>
      </c>
      <c r="M1010" s="403" t="s">
        <v>195</v>
      </c>
      <c r="N1010" s="400"/>
      <c r="O1010" s="403" t="s">
        <v>2419</v>
      </c>
      <c r="P1010" s="404">
        <v>2.46</v>
      </c>
      <c r="Q1010" s="404">
        <v>1.78</v>
      </c>
      <c r="R1010" s="404">
        <v>1.0940000000000001</v>
      </c>
      <c r="S1010" s="405">
        <v>0.79200000000000004</v>
      </c>
    </row>
    <row r="1011" spans="2:19" ht="24.6" x14ac:dyDescent="0.3">
      <c r="B1011" s="399">
        <v>41031</v>
      </c>
      <c r="C1011" s="400" t="s">
        <v>3016</v>
      </c>
      <c r="D1011" s="400" t="s">
        <v>2381</v>
      </c>
      <c r="E1011" s="400" t="s">
        <v>2556</v>
      </c>
      <c r="F1011" s="401" t="s">
        <v>900</v>
      </c>
      <c r="G1011" s="400" t="s">
        <v>2578</v>
      </c>
      <c r="H1011" s="400"/>
      <c r="I1011" s="400"/>
      <c r="J1011" s="400" t="s">
        <v>3323</v>
      </c>
      <c r="K1011" s="400"/>
      <c r="L1011" s="403" t="s">
        <v>92</v>
      </c>
      <c r="M1011" s="403" t="s">
        <v>92</v>
      </c>
      <c r="N1011" s="400"/>
      <c r="O1011" s="403" t="s">
        <v>2419</v>
      </c>
      <c r="P1011" s="404">
        <v>0.215</v>
      </c>
      <c r="Q1011" s="404">
        <v>0</v>
      </c>
      <c r="R1011" s="404">
        <v>0</v>
      </c>
      <c r="S1011" s="405">
        <v>0</v>
      </c>
    </row>
    <row r="1012" spans="2:19" ht="24.6" x14ac:dyDescent="0.3">
      <c r="B1012" s="399">
        <v>41032</v>
      </c>
      <c r="C1012" s="400" t="s">
        <v>3017</v>
      </c>
      <c r="D1012" s="400" t="s">
        <v>2381</v>
      </c>
      <c r="E1012" s="400" t="s">
        <v>2556</v>
      </c>
      <c r="F1012" s="401" t="s">
        <v>900</v>
      </c>
      <c r="G1012" s="400" t="s">
        <v>2578</v>
      </c>
      <c r="H1012" s="400"/>
      <c r="I1012" s="400"/>
      <c r="J1012" s="400" t="s">
        <v>3323</v>
      </c>
      <c r="K1012" s="400"/>
      <c r="L1012" s="403" t="s">
        <v>105</v>
      </c>
      <c r="M1012" s="403" t="s">
        <v>195</v>
      </c>
      <c r="N1012" s="400"/>
      <c r="O1012" s="403" t="s">
        <v>2419</v>
      </c>
      <c r="P1012" s="404">
        <v>0.14199999999999999</v>
      </c>
      <c r="Q1012" s="404">
        <v>0</v>
      </c>
      <c r="R1012" s="404">
        <v>6.3E-2</v>
      </c>
      <c r="S1012" s="405">
        <v>0</v>
      </c>
    </row>
    <row r="1013" spans="2:19" ht="24.6" x14ac:dyDescent="0.3">
      <c r="B1013" s="399">
        <v>41033</v>
      </c>
      <c r="C1013" s="400" t="s">
        <v>3018</v>
      </c>
      <c r="D1013" s="400" t="s">
        <v>2381</v>
      </c>
      <c r="E1013" s="400" t="s">
        <v>2556</v>
      </c>
      <c r="F1013" s="401" t="s">
        <v>900</v>
      </c>
      <c r="G1013" s="400" t="s">
        <v>2578</v>
      </c>
      <c r="H1013" s="400"/>
      <c r="I1013" s="400"/>
      <c r="J1013" s="400" t="s">
        <v>3323</v>
      </c>
      <c r="K1013" s="400"/>
      <c r="L1013" s="403" t="s">
        <v>92</v>
      </c>
      <c r="M1013" s="403" t="s">
        <v>92</v>
      </c>
      <c r="N1013" s="400"/>
      <c r="O1013" s="403" t="s">
        <v>2419</v>
      </c>
      <c r="P1013" s="404">
        <v>0.11600000000000001</v>
      </c>
      <c r="Q1013" s="404">
        <v>0</v>
      </c>
      <c r="R1013" s="404">
        <v>0</v>
      </c>
      <c r="S1013" s="405">
        <v>0</v>
      </c>
    </row>
    <row r="1014" spans="2:19" ht="24.6" x14ac:dyDescent="0.3">
      <c r="B1014" s="399">
        <v>41034</v>
      </c>
      <c r="C1014" s="400" t="s">
        <v>3019</v>
      </c>
      <c r="D1014" s="400" t="s">
        <v>2381</v>
      </c>
      <c r="E1014" s="400" t="s">
        <v>2556</v>
      </c>
      <c r="F1014" s="401" t="s">
        <v>900</v>
      </c>
      <c r="G1014" s="400" t="s">
        <v>2578</v>
      </c>
      <c r="H1014" s="400"/>
      <c r="I1014" s="400"/>
      <c r="J1014" s="400" t="s">
        <v>3323</v>
      </c>
      <c r="K1014" s="400"/>
      <c r="L1014" s="403" t="s">
        <v>92</v>
      </c>
      <c r="M1014" s="403" t="s">
        <v>92</v>
      </c>
      <c r="N1014" s="400"/>
      <c r="O1014" s="403" t="s">
        <v>2419</v>
      </c>
      <c r="P1014" s="404">
        <v>0.122</v>
      </c>
      <c r="Q1014" s="404">
        <v>0</v>
      </c>
      <c r="R1014" s="404">
        <v>0</v>
      </c>
      <c r="S1014" s="405">
        <v>0</v>
      </c>
    </row>
    <row r="1015" spans="2:19" x14ac:dyDescent="0.3">
      <c r="B1015" s="399">
        <v>41035</v>
      </c>
      <c r="C1015" s="400" t="s">
        <v>3020</v>
      </c>
      <c r="D1015" s="400" t="s">
        <v>2381</v>
      </c>
      <c r="E1015" s="400" t="s">
        <v>2556</v>
      </c>
      <c r="F1015" s="401" t="s">
        <v>900</v>
      </c>
      <c r="G1015" s="400" t="s">
        <v>2578</v>
      </c>
      <c r="H1015" s="400"/>
      <c r="I1015" s="400"/>
      <c r="J1015" s="400" t="s">
        <v>3324</v>
      </c>
      <c r="K1015" s="400"/>
      <c r="L1015" s="403" t="s">
        <v>105</v>
      </c>
      <c r="M1015" s="403" t="s">
        <v>107</v>
      </c>
      <c r="N1015" s="400"/>
      <c r="O1015" s="403" t="s">
        <v>2419</v>
      </c>
      <c r="P1015" s="404">
        <v>0.53900000000000003</v>
      </c>
      <c r="Q1015" s="404">
        <v>0</v>
      </c>
      <c r="R1015" s="404">
        <v>0.24</v>
      </c>
      <c r="S1015" s="405">
        <v>0</v>
      </c>
    </row>
    <row r="1016" spans="2:19" x14ac:dyDescent="0.3">
      <c r="B1016" s="399">
        <v>41036</v>
      </c>
      <c r="C1016" s="400" t="s">
        <v>3021</v>
      </c>
      <c r="D1016" s="400" t="s">
        <v>2381</v>
      </c>
      <c r="E1016" s="400" t="s">
        <v>2556</v>
      </c>
      <c r="F1016" s="401" t="s">
        <v>900</v>
      </c>
      <c r="G1016" s="400" t="s">
        <v>2578</v>
      </c>
      <c r="H1016" s="400"/>
      <c r="I1016" s="400"/>
      <c r="J1016" s="400" t="s">
        <v>3324</v>
      </c>
      <c r="K1016" s="400"/>
      <c r="L1016" s="403" t="s">
        <v>105</v>
      </c>
      <c r="M1016" s="403" t="s">
        <v>107</v>
      </c>
      <c r="N1016" s="400"/>
      <c r="O1016" s="403" t="s">
        <v>2419</v>
      </c>
      <c r="P1016" s="404">
        <v>0.159</v>
      </c>
      <c r="Q1016" s="404">
        <v>0</v>
      </c>
      <c r="R1016" s="404">
        <v>7.0999999999999994E-2</v>
      </c>
      <c r="S1016" s="405">
        <v>0</v>
      </c>
    </row>
    <row r="1017" spans="2:19" x14ac:dyDescent="0.3">
      <c r="B1017" s="399">
        <v>41037</v>
      </c>
      <c r="C1017" s="400" t="s">
        <v>3022</v>
      </c>
      <c r="D1017" s="400" t="s">
        <v>2381</v>
      </c>
      <c r="E1017" s="400" t="s">
        <v>2556</v>
      </c>
      <c r="F1017" s="401" t="s">
        <v>900</v>
      </c>
      <c r="G1017" s="400" t="s">
        <v>2578</v>
      </c>
      <c r="H1017" s="400"/>
      <c r="I1017" s="400"/>
      <c r="J1017" s="400" t="s">
        <v>3324</v>
      </c>
      <c r="K1017" s="400"/>
      <c r="L1017" s="403" t="s">
        <v>105</v>
      </c>
      <c r="M1017" s="403" t="s">
        <v>107</v>
      </c>
      <c r="N1017" s="400"/>
      <c r="O1017" s="403" t="s">
        <v>2419</v>
      </c>
      <c r="P1017" s="404">
        <v>0.97799999999999998</v>
      </c>
      <c r="Q1017" s="404">
        <v>0</v>
      </c>
      <c r="R1017" s="404">
        <v>0.435</v>
      </c>
      <c r="S1017" s="405">
        <v>0</v>
      </c>
    </row>
    <row r="1018" spans="2:19" x14ac:dyDescent="0.3">
      <c r="B1018" s="399">
        <v>41038</v>
      </c>
      <c r="C1018" s="400" t="s">
        <v>3023</v>
      </c>
      <c r="D1018" s="400" t="s">
        <v>2381</v>
      </c>
      <c r="E1018" s="400" t="s">
        <v>2556</v>
      </c>
      <c r="F1018" s="401" t="s">
        <v>900</v>
      </c>
      <c r="G1018" s="400" t="s">
        <v>2578</v>
      </c>
      <c r="H1018" s="400"/>
      <c r="I1018" s="400"/>
      <c r="J1018" s="400" t="s">
        <v>3324</v>
      </c>
      <c r="K1018" s="400"/>
      <c r="L1018" s="403" t="s">
        <v>105</v>
      </c>
      <c r="M1018" s="403" t="s">
        <v>107</v>
      </c>
      <c r="N1018" s="400"/>
      <c r="O1018" s="403" t="s">
        <v>2419</v>
      </c>
      <c r="P1018" s="404">
        <v>0.16800000000000001</v>
      </c>
      <c r="Q1018" s="404">
        <v>0</v>
      </c>
      <c r="R1018" s="404">
        <v>7.4999999999999997E-2</v>
      </c>
      <c r="S1018" s="405">
        <v>0</v>
      </c>
    </row>
    <row r="1019" spans="2:19" ht="24.6" x14ac:dyDescent="0.3">
      <c r="B1019" s="399">
        <v>41039</v>
      </c>
      <c r="C1019" s="400" t="s">
        <v>3024</v>
      </c>
      <c r="D1019" s="400" t="s">
        <v>2381</v>
      </c>
      <c r="E1019" s="400" t="s">
        <v>2556</v>
      </c>
      <c r="F1019" s="401" t="s">
        <v>900</v>
      </c>
      <c r="G1019" s="400" t="s">
        <v>2578</v>
      </c>
      <c r="H1019" s="400"/>
      <c r="I1019" s="400"/>
      <c r="J1019" s="400" t="s">
        <v>3323</v>
      </c>
      <c r="K1019" s="400"/>
      <c r="L1019" s="403" t="s">
        <v>92</v>
      </c>
      <c r="M1019" s="403" t="s">
        <v>92</v>
      </c>
      <c r="N1019" s="400"/>
      <c r="O1019" s="403" t="s">
        <v>2419</v>
      </c>
      <c r="P1019" s="404">
        <v>0.12</v>
      </c>
      <c r="Q1019" s="404">
        <v>0</v>
      </c>
      <c r="R1019" s="404">
        <v>0</v>
      </c>
      <c r="S1019" s="405">
        <v>0</v>
      </c>
    </row>
    <row r="1020" spans="2:19" ht="24.6" x14ac:dyDescent="0.3">
      <c r="B1020" s="399">
        <v>41040</v>
      </c>
      <c r="C1020" s="400" t="s">
        <v>3025</v>
      </c>
      <c r="D1020" s="400" t="s">
        <v>2381</v>
      </c>
      <c r="E1020" s="400" t="s">
        <v>2556</v>
      </c>
      <c r="F1020" s="401" t="s">
        <v>900</v>
      </c>
      <c r="G1020" s="400" t="s">
        <v>2578</v>
      </c>
      <c r="H1020" s="400"/>
      <c r="I1020" s="400"/>
      <c r="J1020" s="400" t="s">
        <v>3323</v>
      </c>
      <c r="K1020" s="400"/>
      <c r="L1020" s="403" t="s">
        <v>105</v>
      </c>
      <c r="M1020" s="403" t="s">
        <v>195</v>
      </c>
      <c r="N1020" s="400"/>
      <c r="O1020" s="403" t="s">
        <v>2419</v>
      </c>
      <c r="P1020" s="404">
        <v>0.998</v>
      </c>
      <c r="Q1020" s="404">
        <v>0</v>
      </c>
      <c r="R1020" s="404">
        <v>0.44400000000000001</v>
      </c>
      <c r="S1020" s="405">
        <v>0</v>
      </c>
    </row>
    <row r="1021" spans="2:19" x14ac:dyDescent="0.3">
      <c r="B1021" s="399">
        <v>41041</v>
      </c>
      <c r="C1021" s="400" t="s">
        <v>3026</v>
      </c>
      <c r="D1021" s="400" t="s">
        <v>2381</v>
      </c>
      <c r="E1021" s="400" t="s">
        <v>2556</v>
      </c>
      <c r="F1021" s="401" t="s">
        <v>900</v>
      </c>
      <c r="G1021" s="400" t="s">
        <v>2578</v>
      </c>
      <c r="H1021" s="400"/>
      <c r="I1021" s="400"/>
      <c r="J1021" s="400" t="s">
        <v>3324</v>
      </c>
      <c r="K1021" s="400"/>
      <c r="L1021" s="403" t="s">
        <v>105</v>
      </c>
      <c r="M1021" s="403" t="s">
        <v>107</v>
      </c>
      <c r="N1021" s="400"/>
      <c r="O1021" s="403" t="s">
        <v>2419</v>
      </c>
      <c r="P1021" s="404">
        <v>0.6</v>
      </c>
      <c r="Q1021" s="404">
        <v>0</v>
      </c>
      <c r="R1021" s="404">
        <v>0.26700000000000002</v>
      </c>
      <c r="S1021" s="405">
        <v>0</v>
      </c>
    </row>
    <row r="1022" spans="2:19" ht="24.6" x14ac:dyDescent="0.3">
      <c r="B1022" s="399">
        <v>41042</v>
      </c>
      <c r="C1022" s="400" t="s">
        <v>3027</v>
      </c>
      <c r="D1022" s="400" t="s">
        <v>2381</v>
      </c>
      <c r="E1022" s="400" t="s">
        <v>2556</v>
      </c>
      <c r="F1022" s="401" t="s">
        <v>900</v>
      </c>
      <c r="G1022" s="400" t="s">
        <v>2578</v>
      </c>
      <c r="H1022" s="400"/>
      <c r="I1022" s="400"/>
      <c r="J1022" s="400" t="s">
        <v>3323</v>
      </c>
      <c r="K1022" s="400"/>
      <c r="L1022" s="403" t="s">
        <v>92</v>
      </c>
      <c r="M1022" s="403" t="s">
        <v>92</v>
      </c>
      <c r="N1022" s="400"/>
      <c r="O1022" s="403" t="s">
        <v>2419</v>
      </c>
      <c r="P1022" s="404">
        <v>0.95299999999999996</v>
      </c>
      <c r="Q1022" s="404">
        <v>0</v>
      </c>
      <c r="R1022" s="404">
        <v>0</v>
      </c>
      <c r="S1022" s="405">
        <v>0</v>
      </c>
    </row>
    <row r="1023" spans="2:19" x14ac:dyDescent="0.3">
      <c r="B1023" s="399">
        <v>41043</v>
      </c>
      <c r="C1023" s="400" t="s">
        <v>3028</v>
      </c>
      <c r="D1023" s="400" t="s">
        <v>2381</v>
      </c>
      <c r="E1023" s="400" t="s">
        <v>2556</v>
      </c>
      <c r="F1023" s="401" t="s">
        <v>900</v>
      </c>
      <c r="G1023" s="400" t="s">
        <v>2578</v>
      </c>
      <c r="H1023" s="400"/>
      <c r="I1023" s="400"/>
      <c r="J1023" s="400" t="s">
        <v>3324</v>
      </c>
      <c r="K1023" s="400"/>
      <c r="L1023" s="403" t="s">
        <v>105</v>
      </c>
      <c r="M1023" s="403" t="s">
        <v>107</v>
      </c>
      <c r="N1023" s="400"/>
      <c r="O1023" s="403" t="s">
        <v>2419</v>
      </c>
      <c r="P1023" s="404">
        <v>0.53900000000000003</v>
      </c>
      <c r="Q1023" s="404">
        <v>0</v>
      </c>
      <c r="R1023" s="404">
        <v>0.24</v>
      </c>
      <c r="S1023" s="405">
        <v>0</v>
      </c>
    </row>
    <row r="1024" spans="2:19" x14ac:dyDescent="0.3">
      <c r="B1024" s="399">
        <v>41044</v>
      </c>
      <c r="C1024" s="400" t="s">
        <v>3029</v>
      </c>
      <c r="D1024" s="400" t="s">
        <v>2381</v>
      </c>
      <c r="E1024" s="400" t="s">
        <v>2556</v>
      </c>
      <c r="F1024" s="401" t="s">
        <v>900</v>
      </c>
      <c r="G1024" s="400" t="s">
        <v>2578</v>
      </c>
      <c r="H1024" s="400"/>
      <c r="I1024" s="400"/>
      <c r="J1024" s="400" t="s">
        <v>3324</v>
      </c>
      <c r="K1024" s="400"/>
      <c r="L1024" s="403" t="s">
        <v>105</v>
      </c>
      <c r="M1024" s="403" t="s">
        <v>107</v>
      </c>
      <c r="N1024" s="400"/>
      <c r="O1024" s="403" t="s">
        <v>2419</v>
      </c>
      <c r="P1024" s="404">
        <v>0.71599999999999997</v>
      </c>
      <c r="Q1024" s="404">
        <v>0</v>
      </c>
      <c r="R1024" s="404">
        <v>0.318</v>
      </c>
      <c r="S1024" s="405">
        <v>0</v>
      </c>
    </row>
    <row r="1025" spans="2:19" ht="24.6" x14ac:dyDescent="0.3">
      <c r="B1025" s="399">
        <v>41045</v>
      </c>
      <c r="C1025" s="400" t="s">
        <v>3030</v>
      </c>
      <c r="D1025" s="400" t="s">
        <v>2381</v>
      </c>
      <c r="E1025" s="400" t="s">
        <v>2556</v>
      </c>
      <c r="F1025" s="401" t="s">
        <v>900</v>
      </c>
      <c r="G1025" s="400" t="s">
        <v>2578</v>
      </c>
      <c r="H1025" s="400"/>
      <c r="I1025" s="400"/>
      <c r="J1025" s="400" t="s">
        <v>3323</v>
      </c>
      <c r="K1025" s="400"/>
      <c r="L1025" s="403" t="s">
        <v>105</v>
      </c>
      <c r="M1025" s="403" t="s">
        <v>195</v>
      </c>
      <c r="N1025" s="400"/>
      <c r="O1025" s="403" t="s">
        <v>2419</v>
      </c>
      <c r="P1025" s="404">
        <v>0.86299999999999999</v>
      </c>
      <c r="Q1025" s="404">
        <v>0</v>
      </c>
      <c r="R1025" s="404">
        <v>0.38400000000000001</v>
      </c>
      <c r="S1025" s="405">
        <v>0</v>
      </c>
    </row>
    <row r="1026" spans="2:19" x14ac:dyDescent="0.3">
      <c r="B1026" s="399">
        <v>41046</v>
      </c>
      <c r="C1026" s="400" t="s">
        <v>3031</v>
      </c>
      <c r="D1026" s="400" t="s">
        <v>2381</v>
      </c>
      <c r="E1026" s="400" t="s">
        <v>2556</v>
      </c>
      <c r="F1026" s="401" t="s">
        <v>900</v>
      </c>
      <c r="G1026" s="400" t="s">
        <v>2578</v>
      </c>
      <c r="H1026" s="400"/>
      <c r="I1026" s="400"/>
      <c r="J1026" s="400" t="s">
        <v>3324</v>
      </c>
      <c r="K1026" s="400"/>
      <c r="L1026" s="403" t="s">
        <v>105</v>
      </c>
      <c r="M1026" s="403" t="s">
        <v>107</v>
      </c>
      <c r="N1026" s="400"/>
      <c r="O1026" s="403" t="s">
        <v>2419</v>
      </c>
      <c r="P1026" s="404">
        <v>2.34</v>
      </c>
      <c r="Q1026" s="404">
        <v>1.33</v>
      </c>
      <c r="R1026" s="404">
        <v>0</v>
      </c>
      <c r="S1026" s="405">
        <v>0</v>
      </c>
    </row>
    <row r="1027" spans="2:19" x14ac:dyDescent="0.3">
      <c r="B1027" s="399">
        <v>41047</v>
      </c>
      <c r="C1027" s="400" t="s">
        <v>3032</v>
      </c>
      <c r="D1027" s="400" t="s">
        <v>2381</v>
      </c>
      <c r="E1027" s="400" t="s">
        <v>2556</v>
      </c>
      <c r="F1027" s="401" t="s">
        <v>900</v>
      </c>
      <c r="G1027" s="400" t="s">
        <v>2578</v>
      </c>
      <c r="H1027" s="400"/>
      <c r="I1027" s="400"/>
      <c r="J1027" s="400" t="s">
        <v>3324</v>
      </c>
      <c r="K1027" s="400"/>
      <c r="L1027" s="403" t="s">
        <v>105</v>
      </c>
      <c r="M1027" s="403" t="s">
        <v>107</v>
      </c>
      <c r="N1027" s="400"/>
      <c r="O1027" s="403" t="s">
        <v>2419</v>
      </c>
      <c r="P1027" s="404">
        <v>0.59</v>
      </c>
      <c r="Q1027" s="404">
        <v>0</v>
      </c>
      <c r="R1027" s="404">
        <v>0.26200000000000001</v>
      </c>
      <c r="S1027" s="405">
        <v>0</v>
      </c>
    </row>
    <row r="1028" spans="2:19" x14ac:dyDescent="0.3">
      <c r="B1028" s="399">
        <v>41048</v>
      </c>
      <c r="C1028" s="400" t="s">
        <v>3033</v>
      </c>
      <c r="D1028" s="400" t="s">
        <v>2381</v>
      </c>
      <c r="E1028" s="400" t="s">
        <v>2556</v>
      </c>
      <c r="F1028" s="401" t="s">
        <v>900</v>
      </c>
      <c r="G1028" s="400" t="s">
        <v>2578</v>
      </c>
      <c r="H1028" s="400"/>
      <c r="I1028" s="400"/>
      <c r="J1028" s="400" t="s">
        <v>3324</v>
      </c>
      <c r="K1028" s="400"/>
      <c r="L1028" s="403" t="s">
        <v>105</v>
      </c>
      <c r="M1028" s="403" t="s">
        <v>107</v>
      </c>
      <c r="N1028" s="400"/>
      <c r="O1028" s="403" t="s">
        <v>2419</v>
      </c>
      <c r="P1028" s="404">
        <v>0.57299999999999995</v>
      </c>
      <c r="Q1028" s="404">
        <v>0</v>
      </c>
      <c r="R1028" s="404">
        <v>0.255</v>
      </c>
      <c r="S1028" s="405">
        <v>0</v>
      </c>
    </row>
    <row r="1029" spans="2:19" x14ac:dyDescent="0.3">
      <c r="B1029" s="399">
        <v>41050</v>
      </c>
      <c r="C1029" s="400" t="s">
        <v>3034</v>
      </c>
      <c r="D1029" s="400" t="s">
        <v>2381</v>
      </c>
      <c r="E1029" s="400" t="s">
        <v>2556</v>
      </c>
      <c r="F1029" s="401" t="s">
        <v>900</v>
      </c>
      <c r="G1029" s="400" t="s">
        <v>2578</v>
      </c>
      <c r="H1029" s="400"/>
      <c r="I1029" s="400"/>
      <c r="J1029" s="400" t="s">
        <v>3324</v>
      </c>
      <c r="K1029" s="400"/>
      <c r="L1029" s="403" t="s">
        <v>105</v>
      </c>
      <c r="M1029" s="403" t="s">
        <v>107</v>
      </c>
      <c r="N1029" s="400"/>
      <c r="O1029" s="403" t="s">
        <v>2419</v>
      </c>
      <c r="P1029" s="404">
        <v>0.67200000000000004</v>
      </c>
      <c r="Q1029" s="404">
        <v>0</v>
      </c>
      <c r="R1029" s="404">
        <v>0.29899999999999999</v>
      </c>
      <c r="S1029" s="405">
        <v>0</v>
      </c>
    </row>
    <row r="1030" spans="2:19" x14ac:dyDescent="0.3">
      <c r="B1030" s="399">
        <v>41051</v>
      </c>
      <c r="C1030" s="400" t="s">
        <v>3035</v>
      </c>
      <c r="D1030" s="400" t="s">
        <v>2381</v>
      </c>
      <c r="E1030" s="400" t="s">
        <v>2556</v>
      </c>
      <c r="F1030" s="401" t="s">
        <v>900</v>
      </c>
      <c r="G1030" s="400" t="s">
        <v>2578</v>
      </c>
      <c r="H1030" s="400"/>
      <c r="I1030" s="400"/>
      <c r="J1030" s="400" t="s">
        <v>3324</v>
      </c>
      <c r="K1030" s="400"/>
      <c r="L1030" s="403" t="s">
        <v>105</v>
      </c>
      <c r="M1030" s="403" t="s">
        <v>107</v>
      </c>
      <c r="N1030" s="400"/>
      <c r="O1030" s="403" t="s">
        <v>2419</v>
      </c>
      <c r="P1030" s="404">
        <v>3.3</v>
      </c>
      <c r="Q1030" s="404">
        <v>1.78</v>
      </c>
      <c r="R1030" s="404">
        <v>1.4670000000000001</v>
      </c>
      <c r="S1030" s="405">
        <v>0.79100000000000004</v>
      </c>
    </row>
    <row r="1031" spans="2:19" x14ac:dyDescent="0.3">
      <c r="B1031" s="399">
        <v>41053</v>
      </c>
      <c r="C1031" s="400" t="s">
        <v>3036</v>
      </c>
      <c r="D1031" s="400" t="s">
        <v>2381</v>
      </c>
      <c r="E1031" s="400" t="s">
        <v>2556</v>
      </c>
      <c r="F1031" s="401" t="s">
        <v>900</v>
      </c>
      <c r="G1031" s="400" t="s">
        <v>2578</v>
      </c>
      <c r="H1031" s="400"/>
      <c r="I1031" s="400"/>
      <c r="J1031" s="400" t="s">
        <v>3324</v>
      </c>
      <c r="K1031" s="400"/>
      <c r="L1031" s="403" t="s">
        <v>105</v>
      </c>
      <c r="M1031" s="403" t="s">
        <v>107</v>
      </c>
      <c r="N1031" s="400"/>
      <c r="O1031" s="403" t="s">
        <v>2419</v>
      </c>
      <c r="P1031" s="404">
        <v>1.109</v>
      </c>
      <c r="Q1031" s="404">
        <v>0</v>
      </c>
      <c r="R1031" s="404">
        <v>0.49299999999999999</v>
      </c>
      <c r="S1031" s="405">
        <v>0</v>
      </c>
    </row>
    <row r="1032" spans="2:19" x14ac:dyDescent="0.3">
      <c r="B1032" s="399">
        <v>41054</v>
      </c>
      <c r="C1032" s="400" t="s">
        <v>3037</v>
      </c>
      <c r="D1032" s="400" t="s">
        <v>2381</v>
      </c>
      <c r="E1032" s="400" t="s">
        <v>2556</v>
      </c>
      <c r="F1032" s="401" t="s">
        <v>900</v>
      </c>
      <c r="G1032" s="400" t="s">
        <v>2578</v>
      </c>
      <c r="H1032" s="400"/>
      <c r="I1032" s="400"/>
      <c r="J1032" s="400" t="s">
        <v>3324</v>
      </c>
      <c r="K1032" s="400"/>
      <c r="L1032" s="403" t="s">
        <v>105</v>
      </c>
      <c r="M1032" s="403" t="s">
        <v>107</v>
      </c>
      <c r="N1032" s="400"/>
      <c r="O1032" s="403" t="s">
        <v>2419</v>
      </c>
      <c r="P1032" s="404">
        <v>0.52700000000000002</v>
      </c>
      <c r="Q1032" s="404">
        <v>0</v>
      </c>
      <c r="R1032" s="404">
        <v>0.23400000000000001</v>
      </c>
      <c r="S1032" s="405">
        <v>0</v>
      </c>
    </row>
    <row r="1033" spans="2:19" ht="24.6" x14ac:dyDescent="0.3">
      <c r="B1033" s="399">
        <v>41055</v>
      </c>
      <c r="C1033" s="400" t="s">
        <v>3038</v>
      </c>
      <c r="D1033" s="400" t="s">
        <v>2398</v>
      </c>
      <c r="E1033" s="400"/>
      <c r="F1033" s="401"/>
      <c r="G1033" s="400" t="s">
        <v>3325</v>
      </c>
      <c r="H1033" s="400" t="s">
        <v>2411</v>
      </c>
      <c r="I1033" s="400" t="s">
        <v>2412</v>
      </c>
      <c r="J1033" s="400" t="s">
        <v>3322</v>
      </c>
      <c r="K1033" s="400"/>
      <c r="L1033" s="403" t="s">
        <v>123</v>
      </c>
      <c r="M1033" s="403" t="s">
        <v>123</v>
      </c>
      <c r="N1033" s="400" t="s">
        <v>2488</v>
      </c>
      <c r="O1033" s="403" t="s">
        <v>2419</v>
      </c>
      <c r="P1033" s="404">
        <v>3.24</v>
      </c>
      <c r="Q1033" s="404">
        <v>3.24</v>
      </c>
      <c r="R1033" s="404">
        <v>0</v>
      </c>
      <c r="S1033" s="405">
        <v>0</v>
      </c>
    </row>
    <row r="1034" spans="2:19" x14ac:dyDescent="0.3">
      <c r="B1034" s="399">
        <v>41056</v>
      </c>
      <c r="C1034" s="400" t="s">
        <v>3039</v>
      </c>
      <c r="D1034" s="400" t="s">
        <v>2381</v>
      </c>
      <c r="E1034" s="400" t="s">
        <v>2556</v>
      </c>
      <c r="F1034" s="401" t="s">
        <v>900</v>
      </c>
      <c r="G1034" s="400" t="s">
        <v>2578</v>
      </c>
      <c r="H1034" s="400"/>
      <c r="I1034" s="400"/>
      <c r="J1034" s="400" t="s">
        <v>3324</v>
      </c>
      <c r="K1034" s="400"/>
      <c r="L1034" s="403" t="s">
        <v>105</v>
      </c>
      <c r="M1034" s="403" t="s">
        <v>107</v>
      </c>
      <c r="N1034" s="400"/>
      <c r="O1034" s="403" t="s">
        <v>2419</v>
      </c>
      <c r="P1034" s="404">
        <v>0.55600000000000005</v>
      </c>
      <c r="Q1034" s="404">
        <v>0</v>
      </c>
      <c r="R1034" s="404">
        <v>0.247</v>
      </c>
      <c r="S1034" s="405">
        <v>0</v>
      </c>
    </row>
    <row r="1035" spans="2:19" x14ac:dyDescent="0.3">
      <c r="B1035" s="399">
        <v>41059</v>
      </c>
      <c r="C1035" s="400" t="s">
        <v>3040</v>
      </c>
      <c r="D1035" s="400" t="s">
        <v>2381</v>
      </c>
      <c r="E1035" s="400" t="s">
        <v>2556</v>
      </c>
      <c r="F1035" s="401" t="s">
        <v>900</v>
      </c>
      <c r="G1035" s="400" t="s">
        <v>2578</v>
      </c>
      <c r="H1035" s="400"/>
      <c r="I1035" s="400"/>
      <c r="J1035" s="400" t="s">
        <v>3324</v>
      </c>
      <c r="K1035" s="400"/>
      <c r="L1035" s="403" t="s">
        <v>105</v>
      </c>
      <c r="M1035" s="403" t="s">
        <v>107</v>
      </c>
      <c r="N1035" s="400"/>
      <c r="O1035" s="403" t="s">
        <v>2419</v>
      </c>
      <c r="P1035" s="404">
        <v>0.54600000000000004</v>
      </c>
      <c r="Q1035" s="404">
        <v>0</v>
      </c>
      <c r="R1035" s="404">
        <v>0.24299999999999999</v>
      </c>
      <c r="S1035" s="405">
        <v>0</v>
      </c>
    </row>
    <row r="1036" spans="2:19" ht="24.6" x14ac:dyDescent="0.3">
      <c r="B1036" s="399">
        <v>41060</v>
      </c>
      <c r="C1036" s="400" t="s">
        <v>3041</v>
      </c>
      <c r="D1036" s="400" t="s">
        <v>2381</v>
      </c>
      <c r="E1036" s="400" t="s">
        <v>2556</v>
      </c>
      <c r="F1036" s="401" t="s">
        <v>900</v>
      </c>
      <c r="G1036" s="400" t="s">
        <v>2578</v>
      </c>
      <c r="H1036" s="400"/>
      <c r="I1036" s="400"/>
      <c r="J1036" s="400" t="s">
        <v>3323</v>
      </c>
      <c r="K1036" s="400"/>
      <c r="L1036" s="403" t="s">
        <v>105</v>
      </c>
      <c r="M1036" s="403" t="s">
        <v>2408</v>
      </c>
      <c r="N1036" s="400"/>
      <c r="O1036" s="403" t="s">
        <v>2419</v>
      </c>
      <c r="P1036" s="404">
        <v>0.20100000000000001</v>
      </c>
      <c r="Q1036" s="404">
        <v>0</v>
      </c>
      <c r="R1036" s="404">
        <v>8.8999999999999996E-2</v>
      </c>
      <c r="S1036" s="405">
        <v>0</v>
      </c>
    </row>
    <row r="1037" spans="2:19" x14ac:dyDescent="0.3">
      <c r="B1037" s="399">
        <v>41061</v>
      </c>
      <c r="C1037" s="400" t="s">
        <v>3042</v>
      </c>
      <c r="D1037" s="400" t="s">
        <v>2381</v>
      </c>
      <c r="E1037" s="400" t="s">
        <v>2556</v>
      </c>
      <c r="F1037" s="401" t="s">
        <v>900</v>
      </c>
      <c r="G1037" s="400" t="s">
        <v>2578</v>
      </c>
      <c r="H1037" s="400"/>
      <c r="I1037" s="400"/>
      <c r="J1037" s="400" t="s">
        <v>3324</v>
      </c>
      <c r="K1037" s="400"/>
      <c r="L1037" s="403" t="s">
        <v>105</v>
      </c>
      <c r="M1037" s="403" t="s">
        <v>107</v>
      </c>
      <c r="N1037" s="400"/>
      <c r="O1037" s="403" t="s">
        <v>2419</v>
      </c>
      <c r="P1037" s="404">
        <v>0.48399999999999999</v>
      </c>
      <c r="Q1037" s="404">
        <v>0</v>
      </c>
      <c r="R1037" s="404">
        <v>0.215</v>
      </c>
      <c r="S1037" s="405">
        <v>0</v>
      </c>
    </row>
    <row r="1038" spans="2:19" x14ac:dyDescent="0.3">
      <c r="B1038" s="399">
        <v>41062</v>
      </c>
      <c r="C1038" s="400" t="s">
        <v>3043</v>
      </c>
      <c r="D1038" s="400" t="s">
        <v>2381</v>
      </c>
      <c r="E1038" s="400" t="s">
        <v>2556</v>
      </c>
      <c r="F1038" s="401" t="s">
        <v>900</v>
      </c>
      <c r="G1038" s="400" t="s">
        <v>2578</v>
      </c>
      <c r="H1038" s="400"/>
      <c r="I1038" s="400"/>
      <c r="J1038" s="400" t="s">
        <v>3324</v>
      </c>
      <c r="K1038" s="400"/>
      <c r="L1038" s="403" t="s">
        <v>105</v>
      </c>
      <c r="M1038" s="403" t="s">
        <v>107</v>
      </c>
      <c r="N1038" s="400"/>
      <c r="O1038" s="403" t="s">
        <v>2419</v>
      </c>
      <c r="P1038" s="404">
        <v>0.48499999999999999</v>
      </c>
      <c r="Q1038" s="404">
        <v>0</v>
      </c>
      <c r="R1038" s="404">
        <v>0.216</v>
      </c>
      <c r="S1038" s="405">
        <v>0</v>
      </c>
    </row>
    <row r="1039" spans="2:19" x14ac:dyDescent="0.3">
      <c r="B1039" s="399">
        <v>41063</v>
      </c>
      <c r="C1039" s="400" t="s">
        <v>3044</v>
      </c>
      <c r="D1039" s="400" t="s">
        <v>2381</v>
      </c>
      <c r="E1039" s="400" t="s">
        <v>2556</v>
      </c>
      <c r="F1039" s="401" t="s">
        <v>900</v>
      </c>
      <c r="G1039" s="400" t="s">
        <v>2578</v>
      </c>
      <c r="H1039" s="400"/>
      <c r="I1039" s="400"/>
      <c r="J1039" s="400" t="s">
        <v>3324</v>
      </c>
      <c r="K1039" s="400"/>
      <c r="L1039" s="403" t="s">
        <v>105</v>
      </c>
      <c r="M1039" s="403" t="s">
        <v>107</v>
      </c>
      <c r="N1039" s="400"/>
      <c r="O1039" s="403" t="s">
        <v>2419</v>
      </c>
      <c r="P1039" s="404">
        <v>0.36799999999999999</v>
      </c>
      <c r="Q1039" s="404">
        <v>0</v>
      </c>
      <c r="R1039" s="404">
        <v>0.16400000000000001</v>
      </c>
      <c r="S1039" s="405">
        <v>0</v>
      </c>
    </row>
    <row r="1040" spans="2:19" ht="24.6" x14ac:dyDescent="0.3">
      <c r="B1040" s="399">
        <v>41064</v>
      </c>
      <c r="C1040" s="400" t="s">
        <v>3045</v>
      </c>
      <c r="D1040" s="400" t="s">
        <v>2381</v>
      </c>
      <c r="E1040" s="400" t="s">
        <v>2556</v>
      </c>
      <c r="F1040" s="401" t="s">
        <v>900</v>
      </c>
      <c r="G1040" s="400" t="s">
        <v>2578</v>
      </c>
      <c r="H1040" s="400"/>
      <c r="I1040" s="400"/>
      <c r="J1040" s="400" t="s">
        <v>3323</v>
      </c>
      <c r="K1040" s="400"/>
      <c r="L1040" s="403" t="s">
        <v>105</v>
      </c>
      <c r="M1040" s="403" t="s">
        <v>195</v>
      </c>
      <c r="N1040" s="400"/>
      <c r="O1040" s="403" t="s">
        <v>2419</v>
      </c>
      <c r="P1040" s="404">
        <v>0.36899999999999999</v>
      </c>
      <c r="Q1040" s="404">
        <v>0</v>
      </c>
      <c r="R1040" s="404">
        <v>0.16400000000000001</v>
      </c>
      <c r="S1040" s="405">
        <v>0</v>
      </c>
    </row>
    <row r="1041" spans="2:19" x14ac:dyDescent="0.3">
      <c r="B1041" s="399">
        <v>41065</v>
      </c>
      <c r="C1041" s="400" t="s">
        <v>3046</v>
      </c>
      <c r="D1041" s="400" t="s">
        <v>2381</v>
      </c>
      <c r="E1041" s="400" t="s">
        <v>2556</v>
      </c>
      <c r="F1041" s="401" t="s">
        <v>900</v>
      </c>
      <c r="G1041" s="400" t="s">
        <v>2578</v>
      </c>
      <c r="H1041" s="400"/>
      <c r="I1041" s="400"/>
      <c r="J1041" s="400" t="s">
        <v>3324</v>
      </c>
      <c r="K1041" s="400"/>
      <c r="L1041" s="403" t="s">
        <v>105</v>
      </c>
      <c r="M1041" s="403" t="s">
        <v>107</v>
      </c>
      <c r="N1041" s="400"/>
      <c r="O1041" s="403" t="s">
        <v>2419</v>
      </c>
      <c r="P1041" s="404">
        <v>1.0900000000000001</v>
      </c>
      <c r="Q1041" s="404">
        <v>0</v>
      </c>
      <c r="R1041" s="404">
        <v>0.48499999999999999</v>
      </c>
      <c r="S1041" s="405">
        <v>0</v>
      </c>
    </row>
    <row r="1042" spans="2:19" x14ac:dyDescent="0.3">
      <c r="B1042" s="399">
        <v>41067</v>
      </c>
      <c r="C1042" s="400" t="s">
        <v>3047</v>
      </c>
      <c r="D1042" s="400" t="s">
        <v>2381</v>
      </c>
      <c r="E1042" s="400" t="s">
        <v>2558</v>
      </c>
      <c r="F1042" s="401" t="s">
        <v>3444</v>
      </c>
      <c r="G1042" s="400" t="s">
        <v>2786</v>
      </c>
      <c r="H1042" s="400"/>
      <c r="I1042" s="400"/>
      <c r="J1042" s="400" t="s">
        <v>3324</v>
      </c>
      <c r="K1042" s="400"/>
      <c r="L1042" s="403" t="s">
        <v>105</v>
      </c>
      <c r="M1042" s="403" t="s">
        <v>107</v>
      </c>
      <c r="N1042" s="400"/>
      <c r="O1042" s="403" t="s">
        <v>2419</v>
      </c>
      <c r="P1042" s="404">
        <v>3.8420000000000001</v>
      </c>
      <c r="Q1042" s="404">
        <v>3.8420000000000001</v>
      </c>
      <c r="R1042" s="404">
        <v>1.708</v>
      </c>
      <c r="S1042" s="405">
        <v>1.708</v>
      </c>
    </row>
    <row r="1043" spans="2:19" x14ac:dyDescent="0.3">
      <c r="B1043" s="399">
        <v>41072</v>
      </c>
      <c r="C1043" s="400" t="s">
        <v>3048</v>
      </c>
      <c r="D1043" s="400" t="s">
        <v>2381</v>
      </c>
      <c r="E1043" s="400" t="s">
        <v>2558</v>
      </c>
      <c r="F1043" s="401" t="s">
        <v>900</v>
      </c>
      <c r="G1043" s="400" t="s">
        <v>2578</v>
      </c>
      <c r="H1043" s="400"/>
      <c r="I1043" s="400"/>
      <c r="J1043" s="400" t="s">
        <v>3324</v>
      </c>
      <c r="K1043" s="400"/>
      <c r="L1043" s="403" t="s">
        <v>105</v>
      </c>
      <c r="M1043" s="403" t="s">
        <v>107</v>
      </c>
      <c r="N1043" s="400"/>
      <c r="O1043" s="403" t="s">
        <v>2419</v>
      </c>
      <c r="P1043" s="404">
        <v>3.944</v>
      </c>
      <c r="Q1043" s="404">
        <v>3.944</v>
      </c>
      <c r="R1043" s="404">
        <v>1.754</v>
      </c>
      <c r="S1043" s="405">
        <v>1.754</v>
      </c>
    </row>
    <row r="1044" spans="2:19" x14ac:dyDescent="0.3">
      <c r="B1044" s="399">
        <v>41078</v>
      </c>
      <c r="C1044" s="400" t="s">
        <v>3049</v>
      </c>
      <c r="D1044" s="400" t="s">
        <v>2381</v>
      </c>
      <c r="E1044" s="400" t="s">
        <v>2556</v>
      </c>
      <c r="F1044" s="401" t="s">
        <v>900</v>
      </c>
      <c r="G1044" s="400" t="s">
        <v>2578</v>
      </c>
      <c r="H1044" s="400"/>
      <c r="I1044" s="400"/>
      <c r="J1044" s="400" t="s">
        <v>3324</v>
      </c>
      <c r="K1044" s="400"/>
      <c r="L1044" s="403" t="s">
        <v>105</v>
      </c>
      <c r="M1044" s="403" t="s">
        <v>107</v>
      </c>
      <c r="N1044" s="400"/>
      <c r="O1044" s="403" t="s">
        <v>2419</v>
      </c>
      <c r="P1044" s="404">
        <v>0.25800000000000001</v>
      </c>
      <c r="Q1044" s="404">
        <v>0</v>
      </c>
      <c r="R1044" s="404">
        <v>0.115</v>
      </c>
      <c r="S1044" s="405">
        <v>0</v>
      </c>
    </row>
    <row r="1045" spans="2:19" x14ac:dyDescent="0.3">
      <c r="B1045" s="399">
        <v>41080</v>
      </c>
      <c r="C1045" s="400" t="s">
        <v>3050</v>
      </c>
      <c r="D1045" s="400" t="s">
        <v>2381</v>
      </c>
      <c r="E1045" s="400" t="s">
        <v>2556</v>
      </c>
      <c r="F1045" s="401" t="s">
        <v>900</v>
      </c>
      <c r="G1045" s="400" t="s">
        <v>2578</v>
      </c>
      <c r="H1045" s="400"/>
      <c r="I1045" s="400"/>
      <c r="J1045" s="400" t="s">
        <v>3324</v>
      </c>
      <c r="K1045" s="400"/>
      <c r="L1045" s="403" t="s">
        <v>105</v>
      </c>
      <c r="M1045" s="403" t="s">
        <v>107</v>
      </c>
      <c r="N1045" s="400"/>
      <c r="O1045" s="403" t="s">
        <v>2419</v>
      </c>
      <c r="P1045" s="404">
        <v>0.216</v>
      </c>
      <c r="Q1045" s="404">
        <v>0</v>
      </c>
      <c r="R1045" s="404">
        <v>9.6000000000000002E-2</v>
      </c>
      <c r="S1045" s="405">
        <v>0</v>
      </c>
    </row>
    <row r="1046" spans="2:19" x14ac:dyDescent="0.3">
      <c r="B1046" s="399">
        <v>41081</v>
      </c>
      <c r="C1046" s="400" t="s">
        <v>3051</v>
      </c>
      <c r="D1046" s="400" t="s">
        <v>2381</v>
      </c>
      <c r="E1046" s="400" t="s">
        <v>2556</v>
      </c>
      <c r="F1046" s="401" t="s">
        <v>900</v>
      </c>
      <c r="G1046" s="400" t="s">
        <v>2578</v>
      </c>
      <c r="H1046" s="400"/>
      <c r="I1046" s="400"/>
      <c r="J1046" s="400" t="s">
        <v>3324</v>
      </c>
      <c r="K1046" s="400"/>
      <c r="L1046" s="403" t="s">
        <v>105</v>
      </c>
      <c r="M1046" s="403" t="s">
        <v>107</v>
      </c>
      <c r="N1046" s="400"/>
      <c r="O1046" s="403" t="s">
        <v>2419</v>
      </c>
      <c r="P1046" s="404">
        <v>0.23</v>
      </c>
      <c r="Q1046" s="404">
        <v>0</v>
      </c>
      <c r="R1046" s="404">
        <v>0.10199999999999999</v>
      </c>
      <c r="S1046" s="405">
        <v>0</v>
      </c>
    </row>
    <row r="1047" spans="2:19" ht="24.6" x14ac:dyDescent="0.3">
      <c r="B1047" s="399">
        <v>41082</v>
      </c>
      <c r="C1047" s="400" t="s">
        <v>3052</v>
      </c>
      <c r="D1047" s="400" t="s">
        <v>2381</v>
      </c>
      <c r="E1047" s="400" t="s">
        <v>2556</v>
      </c>
      <c r="F1047" s="401" t="s">
        <v>900</v>
      </c>
      <c r="G1047" s="400" t="s">
        <v>2578</v>
      </c>
      <c r="H1047" s="400"/>
      <c r="I1047" s="400"/>
      <c r="J1047" s="400" t="s">
        <v>3323</v>
      </c>
      <c r="K1047" s="400"/>
      <c r="L1047" s="403" t="s">
        <v>105</v>
      </c>
      <c r="M1047" s="403" t="s">
        <v>195</v>
      </c>
      <c r="N1047" s="400"/>
      <c r="O1047" s="403" t="s">
        <v>2419</v>
      </c>
      <c r="P1047" s="404">
        <v>0.26900000000000002</v>
      </c>
      <c r="Q1047" s="404">
        <v>0</v>
      </c>
      <c r="R1047" s="404">
        <v>0.12</v>
      </c>
      <c r="S1047" s="405">
        <v>0</v>
      </c>
    </row>
    <row r="1048" spans="2:19" ht="24.6" x14ac:dyDescent="0.3">
      <c r="B1048" s="399">
        <v>41083</v>
      </c>
      <c r="C1048" s="400" t="s">
        <v>3053</v>
      </c>
      <c r="D1048" s="400" t="s">
        <v>2381</v>
      </c>
      <c r="E1048" s="400" t="s">
        <v>2556</v>
      </c>
      <c r="F1048" s="401" t="s">
        <v>900</v>
      </c>
      <c r="G1048" s="400" t="s">
        <v>2578</v>
      </c>
      <c r="H1048" s="400"/>
      <c r="I1048" s="400"/>
      <c r="J1048" s="400" t="s">
        <v>3323</v>
      </c>
      <c r="K1048" s="400"/>
      <c r="L1048" s="403" t="s">
        <v>105</v>
      </c>
      <c r="M1048" s="403" t="s">
        <v>195</v>
      </c>
      <c r="N1048" s="400"/>
      <c r="O1048" s="403" t="s">
        <v>2419</v>
      </c>
      <c r="P1048" s="404">
        <v>0.92700000000000005</v>
      </c>
      <c r="Q1048" s="404">
        <v>0</v>
      </c>
      <c r="R1048" s="404">
        <v>0.41199999999999998</v>
      </c>
      <c r="S1048" s="405">
        <v>0</v>
      </c>
    </row>
    <row r="1049" spans="2:19" x14ac:dyDescent="0.3">
      <c r="B1049" s="399">
        <v>41084</v>
      </c>
      <c r="C1049" s="400" t="s">
        <v>3054</v>
      </c>
      <c r="D1049" s="400" t="s">
        <v>2381</v>
      </c>
      <c r="E1049" s="400" t="s">
        <v>2556</v>
      </c>
      <c r="F1049" s="401" t="s">
        <v>900</v>
      </c>
      <c r="G1049" s="400" t="s">
        <v>2578</v>
      </c>
      <c r="H1049" s="400"/>
      <c r="I1049" s="400"/>
      <c r="J1049" s="400" t="s">
        <v>3324</v>
      </c>
      <c r="K1049" s="400"/>
      <c r="L1049" s="403" t="s">
        <v>105</v>
      </c>
      <c r="M1049" s="403" t="s">
        <v>107</v>
      </c>
      <c r="N1049" s="400"/>
      <c r="O1049" s="403" t="s">
        <v>2419</v>
      </c>
      <c r="P1049" s="404">
        <v>0.28000000000000003</v>
      </c>
      <c r="Q1049" s="404">
        <v>0</v>
      </c>
      <c r="R1049" s="404">
        <v>0.124</v>
      </c>
      <c r="S1049" s="405">
        <v>0</v>
      </c>
    </row>
    <row r="1050" spans="2:19" x14ac:dyDescent="0.3">
      <c r="B1050" s="399">
        <v>41085</v>
      </c>
      <c r="C1050" s="400" t="s">
        <v>3055</v>
      </c>
      <c r="D1050" s="400" t="s">
        <v>2381</v>
      </c>
      <c r="E1050" s="400" t="s">
        <v>2556</v>
      </c>
      <c r="F1050" s="401" t="s">
        <v>900</v>
      </c>
      <c r="G1050" s="400" t="s">
        <v>2578</v>
      </c>
      <c r="H1050" s="400"/>
      <c r="I1050" s="400"/>
      <c r="J1050" s="400" t="s">
        <v>3324</v>
      </c>
      <c r="K1050" s="400"/>
      <c r="L1050" s="403" t="s">
        <v>105</v>
      </c>
      <c r="M1050" s="403" t="s">
        <v>107</v>
      </c>
      <c r="N1050" s="400"/>
      <c r="O1050" s="403" t="s">
        <v>2419</v>
      </c>
      <c r="P1050" s="404">
        <v>0.22500000000000001</v>
      </c>
      <c r="Q1050" s="404">
        <v>0</v>
      </c>
      <c r="R1050" s="404">
        <v>0.1</v>
      </c>
      <c r="S1050" s="405">
        <v>0</v>
      </c>
    </row>
    <row r="1051" spans="2:19" x14ac:dyDescent="0.3">
      <c r="B1051" s="399">
        <v>41086</v>
      </c>
      <c r="C1051" s="400" t="s">
        <v>3056</v>
      </c>
      <c r="D1051" s="400" t="s">
        <v>2381</v>
      </c>
      <c r="E1051" s="400" t="s">
        <v>2556</v>
      </c>
      <c r="F1051" s="401" t="s">
        <v>900</v>
      </c>
      <c r="G1051" s="400" t="s">
        <v>2578</v>
      </c>
      <c r="H1051" s="400"/>
      <c r="I1051" s="400"/>
      <c r="J1051" s="400" t="s">
        <v>3324</v>
      </c>
      <c r="K1051" s="400"/>
      <c r="L1051" s="403" t="s">
        <v>105</v>
      </c>
      <c r="M1051" s="403" t="s">
        <v>107</v>
      </c>
      <c r="N1051" s="400"/>
      <c r="O1051" s="403" t="s">
        <v>2419</v>
      </c>
      <c r="P1051" s="404">
        <v>1.093</v>
      </c>
      <c r="Q1051" s="404">
        <v>0</v>
      </c>
      <c r="R1051" s="404">
        <v>0.48599999999999999</v>
      </c>
      <c r="S1051" s="405">
        <v>0</v>
      </c>
    </row>
    <row r="1052" spans="2:19" ht="24.6" x14ac:dyDescent="0.3">
      <c r="B1052" s="399">
        <v>41087</v>
      </c>
      <c r="C1052" s="400" t="s">
        <v>3057</v>
      </c>
      <c r="D1052" s="400" t="s">
        <v>2381</v>
      </c>
      <c r="E1052" s="400" t="s">
        <v>2556</v>
      </c>
      <c r="F1052" s="401" t="s">
        <v>900</v>
      </c>
      <c r="G1052" s="400" t="s">
        <v>2578</v>
      </c>
      <c r="H1052" s="400"/>
      <c r="I1052" s="400"/>
      <c r="J1052" s="400" t="s">
        <v>3323</v>
      </c>
      <c r="K1052" s="400"/>
      <c r="L1052" s="403" t="s">
        <v>105</v>
      </c>
      <c r="M1052" s="403" t="s">
        <v>195</v>
      </c>
      <c r="N1052" s="400"/>
      <c r="O1052" s="403" t="s">
        <v>2419</v>
      </c>
      <c r="P1052" s="404">
        <v>0.21199999999999999</v>
      </c>
      <c r="Q1052" s="404">
        <v>0</v>
      </c>
      <c r="R1052" s="404">
        <v>9.4E-2</v>
      </c>
      <c r="S1052" s="405">
        <v>0</v>
      </c>
    </row>
    <row r="1053" spans="2:19" ht="24.6" x14ac:dyDescent="0.3">
      <c r="B1053" s="399">
        <v>41088</v>
      </c>
      <c r="C1053" s="400" t="s">
        <v>3058</v>
      </c>
      <c r="D1053" s="400" t="s">
        <v>2381</v>
      </c>
      <c r="E1053" s="400" t="s">
        <v>2556</v>
      </c>
      <c r="F1053" s="401" t="s">
        <v>900</v>
      </c>
      <c r="G1053" s="400" t="s">
        <v>2578</v>
      </c>
      <c r="H1053" s="400"/>
      <c r="I1053" s="400"/>
      <c r="J1053" s="400" t="s">
        <v>3323</v>
      </c>
      <c r="K1053" s="400"/>
      <c r="L1053" s="403" t="s">
        <v>105</v>
      </c>
      <c r="M1053" s="403" t="s">
        <v>195</v>
      </c>
      <c r="N1053" s="400"/>
      <c r="O1053" s="403" t="s">
        <v>2419</v>
      </c>
      <c r="P1053" s="404">
        <v>0.246</v>
      </c>
      <c r="Q1053" s="404">
        <v>0</v>
      </c>
      <c r="R1053" s="404">
        <v>0.109</v>
      </c>
      <c r="S1053" s="405">
        <v>0</v>
      </c>
    </row>
    <row r="1054" spans="2:19" x14ac:dyDescent="0.3">
      <c r="B1054" s="399">
        <v>41089</v>
      </c>
      <c r="C1054" s="400" t="s">
        <v>3059</v>
      </c>
      <c r="D1054" s="400" t="s">
        <v>2381</v>
      </c>
      <c r="E1054" s="400" t="s">
        <v>2556</v>
      </c>
      <c r="F1054" s="401" t="s">
        <v>900</v>
      </c>
      <c r="G1054" s="400" t="s">
        <v>2578</v>
      </c>
      <c r="H1054" s="400"/>
      <c r="I1054" s="400"/>
      <c r="J1054" s="400" t="s">
        <v>3324</v>
      </c>
      <c r="K1054" s="400"/>
      <c r="L1054" s="403" t="s">
        <v>105</v>
      </c>
      <c r="M1054" s="403" t="s">
        <v>107</v>
      </c>
      <c r="N1054" s="400"/>
      <c r="O1054" s="403" t="s">
        <v>2419</v>
      </c>
      <c r="P1054" s="404">
        <v>0.14899999999999999</v>
      </c>
      <c r="Q1054" s="404">
        <v>0</v>
      </c>
      <c r="R1054" s="404">
        <v>6.6000000000000003E-2</v>
      </c>
      <c r="S1054" s="405">
        <v>0</v>
      </c>
    </row>
    <row r="1055" spans="2:19" ht="24.6" x14ac:dyDescent="0.3">
      <c r="B1055" s="399">
        <v>41090</v>
      </c>
      <c r="C1055" s="400" t="s">
        <v>3060</v>
      </c>
      <c r="D1055" s="400" t="s">
        <v>2381</v>
      </c>
      <c r="E1055" s="400" t="s">
        <v>2556</v>
      </c>
      <c r="F1055" s="401" t="s">
        <v>900</v>
      </c>
      <c r="G1055" s="400" t="s">
        <v>2578</v>
      </c>
      <c r="H1055" s="400"/>
      <c r="I1055" s="400"/>
      <c r="J1055" s="400" t="s">
        <v>3323</v>
      </c>
      <c r="K1055" s="400"/>
      <c r="L1055" s="403" t="s">
        <v>105</v>
      </c>
      <c r="M1055" s="403" t="s">
        <v>195</v>
      </c>
      <c r="N1055" s="400"/>
      <c r="O1055" s="403" t="s">
        <v>2419</v>
      </c>
      <c r="P1055" s="404">
        <v>0.502</v>
      </c>
      <c r="Q1055" s="404">
        <v>0</v>
      </c>
      <c r="R1055" s="404">
        <v>0.223</v>
      </c>
      <c r="S1055" s="405">
        <v>0</v>
      </c>
    </row>
    <row r="1056" spans="2:19" ht="24.6" x14ac:dyDescent="0.3">
      <c r="B1056" s="399">
        <v>41091</v>
      </c>
      <c r="C1056" s="400" t="s">
        <v>3061</v>
      </c>
      <c r="D1056" s="400" t="s">
        <v>2381</v>
      </c>
      <c r="E1056" s="400" t="s">
        <v>2556</v>
      </c>
      <c r="F1056" s="401" t="s">
        <v>900</v>
      </c>
      <c r="G1056" s="400" t="s">
        <v>2578</v>
      </c>
      <c r="H1056" s="400"/>
      <c r="I1056" s="400"/>
      <c r="J1056" s="400" t="s">
        <v>3323</v>
      </c>
      <c r="K1056" s="400"/>
      <c r="L1056" s="403" t="s">
        <v>105</v>
      </c>
      <c r="M1056" s="403" t="s">
        <v>195</v>
      </c>
      <c r="N1056" s="400"/>
      <c r="O1056" s="403" t="s">
        <v>2419</v>
      </c>
      <c r="P1056" s="404">
        <v>0.34399999999999997</v>
      </c>
      <c r="Q1056" s="404">
        <v>0</v>
      </c>
      <c r="R1056" s="404">
        <v>0.153</v>
      </c>
      <c r="S1056" s="405">
        <v>0</v>
      </c>
    </row>
    <row r="1057" spans="2:19" ht="24.6" x14ac:dyDescent="0.3">
      <c r="B1057" s="399">
        <v>41092</v>
      </c>
      <c r="C1057" s="400" t="s">
        <v>3062</v>
      </c>
      <c r="D1057" s="400" t="s">
        <v>2381</v>
      </c>
      <c r="E1057" s="400" t="s">
        <v>2556</v>
      </c>
      <c r="F1057" s="401" t="s">
        <v>900</v>
      </c>
      <c r="G1057" s="400" t="s">
        <v>2578</v>
      </c>
      <c r="H1057" s="400"/>
      <c r="I1057" s="400"/>
      <c r="J1057" s="400" t="s">
        <v>3323</v>
      </c>
      <c r="K1057" s="400"/>
      <c r="L1057" s="403" t="s">
        <v>105</v>
      </c>
      <c r="M1057" s="403" t="s">
        <v>195</v>
      </c>
      <c r="N1057" s="400"/>
      <c r="O1057" s="403" t="s">
        <v>2419</v>
      </c>
      <c r="P1057" s="404">
        <v>0.35399999999999998</v>
      </c>
      <c r="Q1057" s="404">
        <v>0</v>
      </c>
      <c r="R1057" s="404">
        <v>0.157</v>
      </c>
      <c r="S1057" s="405">
        <v>0</v>
      </c>
    </row>
    <row r="1058" spans="2:19" ht="24.6" x14ac:dyDescent="0.3">
      <c r="B1058" s="399">
        <v>41093</v>
      </c>
      <c r="C1058" s="400" t="s">
        <v>3063</v>
      </c>
      <c r="D1058" s="400" t="s">
        <v>2381</v>
      </c>
      <c r="E1058" s="400" t="s">
        <v>2556</v>
      </c>
      <c r="F1058" s="401" t="s">
        <v>900</v>
      </c>
      <c r="G1058" s="400" t="s">
        <v>2578</v>
      </c>
      <c r="H1058" s="400"/>
      <c r="I1058" s="400"/>
      <c r="J1058" s="400" t="s">
        <v>3323</v>
      </c>
      <c r="K1058" s="400"/>
      <c r="L1058" s="403" t="s">
        <v>105</v>
      </c>
      <c r="M1058" s="403" t="s">
        <v>195</v>
      </c>
      <c r="N1058" s="400"/>
      <c r="O1058" s="403" t="s">
        <v>2419</v>
      </c>
      <c r="P1058" s="404">
        <v>0.19900000000000001</v>
      </c>
      <c r="Q1058" s="404">
        <v>0</v>
      </c>
      <c r="R1058" s="404">
        <v>8.7999999999999995E-2</v>
      </c>
      <c r="S1058" s="405">
        <v>0</v>
      </c>
    </row>
    <row r="1059" spans="2:19" x14ac:dyDescent="0.3">
      <c r="B1059" s="399">
        <v>41095</v>
      </c>
      <c r="C1059" s="400" t="s">
        <v>3064</v>
      </c>
      <c r="D1059" s="400" t="s">
        <v>2814</v>
      </c>
      <c r="E1059" s="400"/>
      <c r="F1059" s="401"/>
      <c r="G1059" s="400" t="s">
        <v>3325</v>
      </c>
      <c r="H1059" s="400"/>
      <c r="I1059" s="400"/>
      <c r="J1059" s="400" t="s">
        <v>3324</v>
      </c>
      <c r="K1059" s="400" t="s">
        <v>2815</v>
      </c>
      <c r="L1059" s="403"/>
      <c r="M1059" s="403"/>
      <c r="N1059" s="400"/>
      <c r="O1059" s="403" t="s">
        <v>2419</v>
      </c>
      <c r="P1059" s="404">
        <v>77</v>
      </c>
      <c r="Q1059" s="404">
        <v>79</v>
      </c>
      <c r="R1059" s="404">
        <v>0</v>
      </c>
      <c r="S1059" s="405">
        <v>0</v>
      </c>
    </row>
    <row r="1060" spans="2:19" x14ac:dyDescent="0.3">
      <c r="B1060" s="399">
        <v>41096</v>
      </c>
      <c r="C1060" s="400" t="s">
        <v>3065</v>
      </c>
      <c r="D1060" s="400" t="s">
        <v>2814</v>
      </c>
      <c r="E1060" s="400"/>
      <c r="F1060" s="401"/>
      <c r="G1060" s="400" t="s">
        <v>3325</v>
      </c>
      <c r="H1060" s="400"/>
      <c r="I1060" s="400"/>
      <c r="J1060" s="400" t="s">
        <v>3324</v>
      </c>
      <c r="K1060" s="400" t="s">
        <v>2815</v>
      </c>
      <c r="L1060" s="403"/>
      <c r="M1060" s="403"/>
      <c r="N1060" s="400"/>
      <c r="O1060" s="403" t="s">
        <v>2419</v>
      </c>
      <c r="P1060" s="404">
        <v>314</v>
      </c>
      <c r="Q1060" s="404">
        <v>314</v>
      </c>
      <c r="R1060" s="404">
        <v>100</v>
      </c>
      <c r="S1060" s="405">
        <v>100</v>
      </c>
    </row>
    <row r="1061" spans="2:19" x14ac:dyDescent="0.3">
      <c r="B1061" s="399">
        <v>41097</v>
      </c>
      <c r="C1061" s="400" t="s">
        <v>3066</v>
      </c>
      <c r="D1061" s="400" t="s">
        <v>2381</v>
      </c>
      <c r="E1061" s="400" t="s">
        <v>2556</v>
      </c>
      <c r="F1061" s="401" t="s">
        <v>900</v>
      </c>
      <c r="G1061" s="400" t="s">
        <v>2578</v>
      </c>
      <c r="H1061" s="400"/>
      <c r="I1061" s="400"/>
      <c r="J1061" s="400" t="s">
        <v>3324</v>
      </c>
      <c r="K1061" s="400"/>
      <c r="L1061" s="403" t="s">
        <v>105</v>
      </c>
      <c r="M1061" s="403" t="s">
        <v>107</v>
      </c>
      <c r="N1061" s="400"/>
      <c r="O1061" s="403" t="s">
        <v>2419</v>
      </c>
      <c r="P1061" s="404">
        <v>0.98</v>
      </c>
      <c r="Q1061" s="404">
        <v>0</v>
      </c>
      <c r="R1061" s="404">
        <v>0.436</v>
      </c>
      <c r="S1061" s="405">
        <v>0</v>
      </c>
    </row>
    <row r="1062" spans="2:19" x14ac:dyDescent="0.3">
      <c r="B1062" s="399">
        <v>41098</v>
      </c>
      <c r="C1062" s="400" t="s">
        <v>3067</v>
      </c>
      <c r="D1062" s="400" t="s">
        <v>2381</v>
      </c>
      <c r="E1062" s="400" t="s">
        <v>2558</v>
      </c>
      <c r="F1062" s="401" t="s">
        <v>900</v>
      </c>
      <c r="G1062" s="400" t="s">
        <v>2578</v>
      </c>
      <c r="H1062" s="400"/>
      <c r="I1062" s="400"/>
      <c r="J1062" s="400" t="s">
        <v>3324</v>
      </c>
      <c r="K1062" s="400"/>
      <c r="L1062" s="403" t="s">
        <v>105</v>
      </c>
      <c r="M1062" s="403" t="s">
        <v>107</v>
      </c>
      <c r="N1062" s="400"/>
      <c r="O1062" s="403" t="s">
        <v>2419</v>
      </c>
      <c r="P1062" s="404">
        <v>4</v>
      </c>
      <c r="Q1062" s="404">
        <v>4</v>
      </c>
      <c r="R1062" s="404">
        <v>1.778</v>
      </c>
      <c r="S1062" s="405">
        <v>1.778</v>
      </c>
    </row>
    <row r="1063" spans="2:19" x14ac:dyDescent="0.3">
      <c r="B1063" s="399">
        <v>41100</v>
      </c>
      <c r="C1063" s="400" t="s">
        <v>3068</v>
      </c>
      <c r="D1063" s="400" t="s">
        <v>2398</v>
      </c>
      <c r="E1063" s="400"/>
      <c r="F1063" s="401"/>
      <c r="G1063" s="400" t="s">
        <v>3325</v>
      </c>
      <c r="H1063" s="400" t="s">
        <v>2411</v>
      </c>
      <c r="I1063" s="400" t="s">
        <v>2412</v>
      </c>
      <c r="J1063" s="400" t="s">
        <v>3324</v>
      </c>
      <c r="K1063" s="400"/>
      <c r="L1063" s="403" t="s">
        <v>105</v>
      </c>
      <c r="M1063" s="403" t="s">
        <v>107</v>
      </c>
      <c r="N1063" s="400" t="s">
        <v>2491</v>
      </c>
      <c r="O1063" s="403" t="s">
        <v>2419</v>
      </c>
      <c r="P1063" s="404">
        <v>0.54</v>
      </c>
      <c r="Q1063" s="404">
        <v>0.54</v>
      </c>
      <c r="R1063" s="404">
        <v>0</v>
      </c>
      <c r="S1063" s="405">
        <v>0</v>
      </c>
    </row>
    <row r="1064" spans="2:19" x14ac:dyDescent="0.3">
      <c r="B1064" s="399">
        <v>41103</v>
      </c>
      <c r="C1064" s="400" t="s">
        <v>3069</v>
      </c>
      <c r="D1064" s="400" t="s">
        <v>2814</v>
      </c>
      <c r="E1064" s="400"/>
      <c r="F1064" s="401"/>
      <c r="G1064" s="400" t="s">
        <v>3325</v>
      </c>
      <c r="H1064" s="400"/>
      <c r="I1064" s="400"/>
      <c r="J1064" s="400" t="s">
        <v>3324</v>
      </c>
      <c r="K1064" s="400" t="s">
        <v>2815</v>
      </c>
      <c r="L1064" s="403"/>
      <c r="M1064" s="403"/>
      <c r="N1064" s="400"/>
      <c r="O1064" s="403" t="s">
        <v>2419</v>
      </c>
      <c r="P1064" s="404">
        <v>88</v>
      </c>
      <c r="Q1064" s="404">
        <v>88</v>
      </c>
      <c r="R1064" s="404">
        <v>0</v>
      </c>
      <c r="S1064" s="405">
        <v>0</v>
      </c>
    </row>
    <row r="1065" spans="2:19" ht="24.6" x14ac:dyDescent="0.3">
      <c r="B1065" s="399">
        <v>41104</v>
      </c>
      <c r="C1065" s="400" t="s">
        <v>3070</v>
      </c>
      <c r="D1065" s="400" t="s">
        <v>2381</v>
      </c>
      <c r="E1065" s="400" t="s">
        <v>2556</v>
      </c>
      <c r="F1065" s="401" t="s">
        <v>900</v>
      </c>
      <c r="G1065" s="400" t="s">
        <v>2578</v>
      </c>
      <c r="H1065" s="400"/>
      <c r="I1065" s="400"/>
      <c r="J1065" s="400" t="s">
        <v>3323</v>
      </c>
      <c r="K1065" s="400"/>
      <c r="L1065" s="403" t="s">
        <v>105</v>
      </c>
      <c r="M1065" s="403" t="s">
        <v>195</v>
      </c>
      <c r="N1065" s="400"/>
      <c r="O1065" s="403" t="s">
        <v>2419</v>
      </c>
      <c r="P1065" s="404">
        <v>0.98</v>
      </c>
      <c r="Q1065" s="404">
        <v>0</v>
      </c>
      <c r="R1065" s="404">
        <v>0.436</v>
      </c>
      <c r="S1065" s="405">
        <v>0</v>
      </c>
    </row>
    <row r="1066" spans="2:19" ht="24.6" x14ac:dyDescent="0.3">
      <c r="B1066" s="399">
        <v>41105</v>
      </c>
      <c r="C1066" s="400" t="s">
        <v>3071</v>
      </c>
      <c r="D1066" s="400" t="s">
        <v>2381</v>
      </c>
      <c r="E1066" s="400" t="s">
        <v>2556</v>
      </c>
      <c r="F1066" s="401" t="s">
        <v>900</v>
      </c>
      <c r="G1066" s="400" t="s">
        <v>2578</v>
      </c>
      <c r="H1066" s="400"/>
      <c r="I1066" s="400"/>
      <c r="J1066" s="400" t="s">
        <v>3323</v>
      </c>
      <c r="K1066" s="400"/>
      <c r="L1066" s="403" t="s">
        <v>105</v>
      </c>
      <c r="M1066" s="403" t="s">
        <v>195</v>
      </c>
      <c r="N1066" s="400"/>
      <c r="O1066" s="403" t="s">
        <v>2419</v>
      </c>
      <c r="P1066" s="404">
        <v>1.91</v>
      </c>
      <c r="Q1066" s="404">
        <v>0</v>
      </c>
      <c r="R1066" s="404">
        <v>0.84899999999999998</v>
      </c>
      <c r="S1066" s="405">
        <v>0</v>
      </c>
    </row>
    <row r="1067" spans="2:19" x14ac:dyDescent="0.3">
      <c r="B1067" s="399">
        <v>41107</v>
      </c>
      <c r="C1067" s="400" t="s">
        <v>3072</v>
      </c>
      <c r="D1067" s="400" t="s">
        <v>2381</v>
      </c>
      <c r="E1067" s="400" t="s">
        <v>2556</v>
      </c>
      <c r="F1067" s="401" t="s">
        <v>900</v>
      </c>
      <c r="G1067" s="400" t="s">
        <v>2578</v>
      </c>
      <c r="H1067" s="400"/>
      <c r="I1067" s="400"/>
      <c r="J1067" s="400" t="s">
        <v>3324</v>
      </c>
      <c r="K1067" s="400"/>
      <c r="L1067" s="403" t="s">
        <v>105</v>
      </c>
      <c r="M1067" s="403" t="s">
        <v>107</v>
      </c>
      <c r="N1067" s="400"/>
      <c r="O1067" s="403" t="s">
        <v>2419</v>
      </c>
      <c r="P1067" s="404">
        <v>0.55400000000000005</v>
      </c>
      <c r="Q1067" s="404">
        <v>0</v>
      </c>
      <c r="R1067" s="404">
        <v>0.246</v>
      </c>
      <c r="S1067" s="405">
        <v>0</v>
      </c>
    </row>
    <row r="1068" spans="2:19" x14ac:dyDescent="0.3">
      <c r="B1068" s="399">
        <v>41108</v>
      </c>
      <c r="C1068" s="400" t="s">
        <v>3073</v>
      </c>
      <c r="D1068" s="400" t="s">
        <v>2381</v>
      </c>
      <c r="E1068" s="400" t="s">
        <v>2556</v>
      </c>
      <c r="F1068" s="401" t="s">
        <v>900</v>
      </c>
      <c r="G1068" s="400" t="s">
        <v>2578</v>
      </c>
      <c r="H1068" s="400"/>
      <c r="I1068" s="400"/>
      <c r="J1068" s="400" t="s">
        <v>3324</v>
      </c>
      <c r="K1068" s="400"/>
      <c r="L1068" s="403" t="s">
        <v>105</v>
      </c>
      <c r="M1068" s="403" t="s">
        <v>107</v>
      </c>
      <c r="N1068" s="400"/>
      <c r="O1068" s="403" t="s">
        <v>2419</v>
      </c>
      <c r="P1068" s="404">
        <v>0.214</v>
      </c>
      <c r="Q1068" s="404">
        <v>0</v>
      </c>
      <c r="R1068" s="404">
        <v>9.5000000000000001E-2</v>
      </c>
      <c r="S1068" s="405">
        <v>0</v>
      </c>
    </row>
    <row r="1069" spans="2:19" x14ac:dyDescent="0.3">
      <c r="B1069" s="399">
        <v>41110</v>
      </c>
      <c r="C1069" s="400" t="s">
        <v>3074</v>
      </c>
      <c r="D1069" s="400" t="s">
        <v>2381</v>
      </c>
      <c r="E1069" s="400" t="s">
        <v>2556</v>
      </c>
      <c r="F1069" s="401" t="s">
        <v>900</v>
      </c>
      <c r="G1069" s="400" t="s">
        <v>2578</v>
      </c>
      <c r="H1069" s="400"/>
      <c r="I1069" s="400"/>
      <c r="J1069" s="400" t="s">
        <v>3324</v>
      </c>
      <c r="K1069" s="400"/>
      <c r="L1069" s="403" t="s">
        <v>105</v>
      </c>
      <c r="M1069" s="403" t="s">
        <v>107</v>
      </c>
      <c r="N1069" s="400"/>
      <c r="O1069" s="403" t="s">
        <v>2419</v>
      </c>
      <c r="P1069" s="404">
        <v>0.27300000000000002</v>
      </c>
      <c r="Q1069" s="404">
        <v>0</v>
      </c>
      <c r="R1069" s="404">
        <v>0.121</v>
      </c>
      <c r="S1069" s="405">
        <v>0</v>
      </c>
    </row>
    <row r="1070" spans="2:19" x14ac:dyDescent="0.3">
      <c r="B1070" s="399">
        <v>41111</v>
      </c>
      <c r="C1070" s="400" t="s">
        <v>3075</v>
      </c>
      <c r="D1070" s="400" t="s">
        <v>2381</v>
      </c>
      <c r="E1070" s="400" t="s">
        <v>2556</v>
      </c>
      <c r="F1070" s="401" t="s">
        <v>900</v>
      </c>
      <c r="G1070" s="400" t="s">
        <v>2578</v>
      </c>
      <c r="H1070" s="400"/>
      <c r="I1070" s="400"/>
      <c r="J1070" s="400" t="s">
        <v>3324</v>
      </c>
      <c r="K1070" s="400"/>
      <c r="L1070" s="403" t="s">
        <v>105</v>
      </c>
      <c r="M1070" s="403" t="s">
        <v>107</v>
      </c>
      <c r="N1070" s="400"/>
      <c r="O1070" s="403" t="s">
        <v>2419</v>
      </c>
      <c r="P1070" s="404">
        <v>0.25600000000000001</v>
      </c>
      <c r="Q1070" s="404">
        <v>0</v>
      </c>
      <c r="R1070" s="404">
        <v>0.114</v>
      </c>
      <c r="S1070" s="405">
        <v>0</v>
      </c>
    </row>
    <row r="1071" spans="2:19" x14ac:dyDescent="0.3">
      <c r="B1071" s="399">
        <v>41112</v>
      </c>
      <c r="C1071" s="400" t="s">
        <v>3076</v>
      </c>
      <c r="D1071" s="400" t="s">
        <v>2381</v>
      </c>
      <c r="E1071" s="400" t="s">
        <v>2556</v>
      </c>
      <c r="F1071" s="401" t="s">
        <v>900</v>
      </c>
      <c r="G1071" s="400" t="s">
        <v>2578</v>
      </c>
      <c r="H1071" s="400"/>
      <c r="I1071" s="400"/>
      <c r="J1071" s="400" t="s">
        <v>3324</v>
      </c>
      <c r="K1071" s="400"/>
      <c r="L1071" s="403" t="s">
        <v>105</v>
      </c>
      <c r="M1071" s="403" t="s">
        <v>107</v>
      </c>
      <c r="N1071" s="400"/>
      <c r="O1071" s="403" t="s">
        <v>2419</v>
      </c>
      <c r="P1071" s="404">
        <v>0.251</v>
      </c>
      <c r="Q1071" s="404">
        <v>0</v>
      </c>
      <c r="R1071" s="404">
        <v>0.112</v>
      </c>
      <c r="S1071" s="405">
        <v>0</v>
      </c>
    </row>
    <row r="1072" spans="2:19" ht="24.6" x14ac:dyDescent="0.3">
      <c r="B1072" s="399">
        <v>41113</v>
      </c>
      <c r="C1072" s="400" t="s">
        <v>3077</v>
      </c>
      <c r="D1072" s="400" t="s">
        <v>2381</v>
      </c>
      <c r="E1072" s="400" t="s">
        <v>2556</v>
      </c>
      <c r="F1072" s="401" t="s">
        <v>900</v>
      </c>
      <c r="G1072" s="400" t="s">
        <v>2578</v>
      </c>
      <c r="H1072" s="400"/>
      <c r="I1072" s="400"/>
      <c r="J1072" s="400" t="s">
        <v>3323</v>
      </c>
      <c r="K1072" s="400"/>
      <c r="L1072" s="403" t="s">
        <v>105</v>
      </c>
      <c r="M1072" s="403" t="s">
        <v>195</v>
      </c>
      <c r="N1072" s="400"/>
      <c r="O1072" s="403" t="s">
        <v>2419</v>
      </c>
      <c r="P1072" s="404">
        <v>0.79500000000000004</v>
      </c>
      <c r="Q1072" s="404">
        <v>0</v>
      </c>
      <c r="R1072" s="404">
        <v>0.35299999999999998</v>
      </c>
      <c r="S1072" s="405">
        <v>0</v>
      </c>
    </row>
    <row r="1073" spans="2:19" x14ac:dyDescent="0.3">
      <c r="B1073" s="399">
        <v>41116</v>
      </c>
      <c r="C1073" s="400" t="s">
        <v>3078</v>
      </c>
      <c r="D1073" s="400" t="s">
        <v>2814</v>
      </c>
      <c r="E1073" s="400"/>
      <c r="F1073" s="401"/>
      <c r="G1073" s="400" t="s">
        <v>3325</v>
      </c>
      <c r="H1073" s="400"/>
      <c r="I1073" s="400"/>
      <c r="J1073" s="400" t="s">
        <v>3324</v>
      </c>
      <c r="K1073" s="400" t="s">
        <v>2817</v>
      </c>
      <c r="L1073" s="403"/>
      <c r="M1073" s="403"/>
      <c r="N1073" s="400"/>
      <c r="O1073" s="403" t="s">
        <v>2419</v>
      </c>
      <c r="P1073" s="404">
        <v>1400</v>
      </c>
      <c r="Q1073" s="404">
        <v>412</v>
      </c>
      <c r="R1073" s="404">
        <v>412</v>
      </c>
      <c r="S1073" s="405">
        <v>412</v>
      </c>
    </row>
    <row r="1074" spans="2:19" x14ac:dyDescent="0.3">
      <c r="B1074" s="399">
        <v>41117</v>
      </c>
      <c r="C1074" s="400" t="s">
        <v>3079</v>
      </c>
      <c r="D1074" s="400" t="s">
        <v>2381</v>
      </c>
      <c r="E1074" s="400" t="s">
        <v>2556</v>
      </c>
      <c r="F1074" s="401" t="s">
        <v>900</v>
      </c>
      <c r="G1074" s="400" t="s">
        <v>2578</v>
      </c>
      <c r="H1074" s="400"/>
      <c r="I1074" s="400"/>
      <c r="J1074" s="400" t="s">
        <v>3324</v>
      </c>
      <c r="K1074" s="400"/>
      <c r="L1074" s="403" t="s">
        <v>105</v>
      </c>
      <c r="M1074" s="403" t="s">
        <v>107</v>
      </c>
      <c r="N1074" s="400"/>
      <c r="O1074" s="403" t="s">
        <v>2419</v>
      </c>
      <c r="P1074" s="404">
        <v>1.006</v>
      </c>
      <c r="Q1074" s="404">
        <v>0</v>
      </c>
      <c r="R1074" s="404">
        <v>0.44700000000000001</v>
      </c>
      <c r="S1074" s="405">
        <v>0</v>
      </c>
    </row>
    <row r="1075" spans="2:19" ht="24.6" x14ac:dyDescent="0.3">
      <c r="B1075" s="399">
        <v>41119</v>
      </c>
      <c r="C1075" s="400" t="s">
        <v>3080</v>
      </c>
      <c r="D1075" s="400" t="s">
        <v>2398</v>
      </c>
      <c r="E1075" s="400"/>
      <c r="F1075" s="401"/>
      <c r="G1075" s="400" t="s">
        <v>3325</v>
      </c>
      <c r="H1075" s="400" t="s">
        <v>2411</v>
      </c>
      <c r="I1075" s="400" t="s">
        <v>2412</v>
      </c>
      <c r="J1075" s="400" t="s">
        <v>3323</v>
      </c>
      <c r="K1075" s="400"/>
      <c r="L1075" s="403" t="s">
        <v>105</v>
      </c>
      <c r="M1075" s="403" t="s">
        <v>2408</v>
      </c>
      <c r="N1075" s="400" t="s">
        <v>2469</v>
      </c>
      <c r="O1075" s="403" t="s">
        <v>2419</v>
      </c>
      <c r="P1075" s="404">
        <v>2.7</v>
      </c>
      <c r="Q1075" s="404">
        <v>2.7</v>
      </c>
      <c r="R1075" s="404">
        <v>0</v>
      </c>
      <c r="S1075" s="405">
        <v>0</v>
      </c>
    </row>
    <row r="1076" spans="2:19" x14ac:dyDescent="0.3">
      <c r="B1076" s="399">
        <v>41120</v>
      </c>
      <c r="C1076" s="400" t="s">
        <v>3081</v>
      </c>
      <c r="D1076" s="400" t="s">
        <v>2381</v>
      </c>
      <c r="E1076" s="400" t="s">
        <v>2556</v>
      </c>
      <c r="F1076" s="401" t="s">
        <v>900</v>
      </c>
      <c r="G1076" s="400" t="s">
        <v>2578</v>
      </c>
      <c r="H1076" s="400"/>
      <c r="I1076" s="400"/>
      <c r="J1076" s="400" t="s">
        <v>3324</v>
      </c>
      <c r="K1076" s="400"/>
      <c r="L1076" s="403" t="s">
        <v>105</v>
      </c>
      <c r="M1076" s="403" t="s">
        <v>107</v>
      </c>
      <c r="N1076" s="400"/>
      <c r="O1076" s="403" t="s">
        <v>2419</v>
      </c>
      <c r="P1076" s="404">
        <v>0.27200000000000002</v>
      </c>
      <c r="Q1076" s="404">
        <v>0</v>
      </c>
      <c r="R1076" s="404">
        <v>0.121</v>
      </c>
      <c r="S1076" s="405">
        <v>0</v>
      </c>
    </row>
    <row r="1077" spans="2:19" x14ac:dyDescent="0.3">
      <c r="B1077" s="399">
        <v>41121</v>
      </c>
      <c r="C1077" s="400" t="s">
        <v>3082</v>
      </c>
      <c r="D1077" s="400" t="s">
        <v>2381</v>
      </c>
      <c r="E1077" s="400" t="s">
        <v>2556</v>
      </c>
      <c r="F1077" s="401" t="s">
        <v>900</v>
      </c>
      <c r="G1077" s="400" t="s">
        <v>2578</v>
      </c>
      <c r="H1077" s="400"/>
      <c r="I1077" s="400"/>
      <c r="J1077" s="400" t="s">
        <v>3324</v>
      </c>
      <c r="K1077" s="400"/>
      <c r="L1077" s="403" t="s">
        <v>105</v>
      </c>
      <c r="M1077" s="403" t="s">
        <v>107</v>
      </c>
      <c r="N1077" s="400"/>
      <c r="O1077" s="403" t="s">
        <v>2419</v>
      </c>
      <c r="P1077" s="404">
        <v>0.26600000000000001</v>
      </c>
      <c r="Q1077" s="404">
        <v>0</v>
      </c>
      <c r="R1077" s="404">
        <v>0.11799999999999999</v>
      </c>
      <c r="S1077" s="405">
        <v>0</v>
      </c>
    </row>
    <row r="1078" spans="2:19" ht="24.6" x14ac:dyDescent="0.3">
      <c r="B1078" s="399">
        <v>41123</v>
      </c>
      <c r="C1078" s="400" t="s">
        <v>3083</v>
      </c>
      <c r="D1078" s="400" t="s">
        <v>2381</v>
      </c>
      <c r="E1078" s="400" t="s">
        <v>2556</v>
      </c>
      <c r="F1078" s="401" t="s">
        <v>900</v>
      </c>
      <c r="G1078" s="400" t="s">
        <v>2578</v>
      </c>
      <c r="H1078" s="400"/>
      <c r="I1078" s="400"/>
      <c r="J1078" s="400" t="s">
        <v>3323</v>
      </c>
      <c r="K1078" s="400"/>
      <c r="L1078" s="403" t="s">
        <v>105</v>
      </c>
      <c r="M1078" s="403" t="s">
        <v>195</v>
      </c>
      <c r="N1078" s="400"/>
      <c r="O1078" s="403" t="s">
        <v>2419</v>
      </c>
      <c r="P1078" s="404">
        <v>0.112</v>
      </c>
      <c r="Q1078" s="404">
        <v>0</v>
      </c>
      <c r="R1078" s="404">
        <v>0.05</v>
      </c>
      <c r="S1078" s="405">
        <v>0</v>
      </c>
    </row>
    <row r="1079" spans="2:19" x14ac:dyDescent="0.3">
      <c r="B1079" s="399">
        <v>41125</v>
      </c>
      <c r="C1079" s="400" t="s">
        <v>3084</v>
      </c>
      <c r="D1079" s="400" t="s">
        <v>2381</v>
      </c>
      <c r="E1079" s="400" t="s">
        <v>2556</v>
      </c>
      <c r="F1079" s="401" t="s">
        <v>900</v>
      </c>
      <c r="G1079" s="400" t="s">
        <v>2578</v>
      </c>
      <c r="H1079" s="400"/>
      <c r="I1079" s="400"/>
      <c r="J1079" s="400" t="s">
        <v>3324</v>
      </c>
      <c r="K1079" s="400"/>
      <c r="L1079" s="403" t="s">
        <v>105</v>
      </c>
      <c r="M1079" s="403" t="s">
        <v>107</v>
      </c>
      <c r="N1079" s="400"/>
      <c r="O1079" s="403" t="s">
        <v>2419</v>
      </c>
      <c r="P1079" s="404">
        <v>0.93500000000000005</v>
      </c>
      <c r="Q1079" s="404">
        <v>0</v>
      </c>
      <c r="R1079" s="404">
        <v>0.41599999999999998</v>
      </c>
      <c r="S1079" s="405">
        <v>0</v>
      </c>
    </row>
    <row r="1080" spans="2:19" x14ac:dyDescent="0.3">
      <c r="B1080" s="399">
        <v>41126</v>
      </c>
      <c r="C1080" s="400" t="s">
        <v>3085</v>
      </c>
      <c r="D1080" s="400" t="s">
        <v>2381</v>
      </c>
      <c r="E1080" s="400" t="s">
        <v>2556</v>
      </c>
      <c r="F1080" s="401" t="s">
        <v>900</v>
      </c>
      <c r="G1080" s="400" t="s">
        <v>2578</v>
      </c>
      <c r="H1080" s="400"/>
      <c r="I1080" s="400"/>
      <c r="J1080" s="400" t="s">
        <v>3324</v>
      </c>
      <c r="K1080" s="400"/>
      <c r="L1080" s="403" t="s">
        <v>105</v>
      </c>
      <c r="M1080" s="403" t="s">
        <v>107</v>
      </c>
      <c r="N1080" s="400"/>
      <c r="O1080" s="403" t="s">
        <v>2419</v>
      </c>
      <c r="P1080" s="404">
        <v>0.47799999999999998</v>
      </c>
      <c r="Q1080" s="404">
        <v>0</v>
      </c>
      <c r="R1080" s="404">
        <v>0.21299999999999999</v>
      </c>
      <c r="S1080" s="405">
        <v>0</v>
      </c>
    </row>
    <row r="1081" spans="2:19" ht="24.6" x14ac:dyDescent="0.3">
      <c r="B1081" s="399">
        <v>41128</v>
      </c>
      <c r="C1081" s="400" t="s">
        <v>3086</v>
      </c>
      <c r="D1081" s="400" t="s">
        <v>2381</v>
      </c>
      <c r="E1081" s="400" t="s">
        <v>2556</v>
      </c>
      <c r="F1081" s="401" t="s">
        <v>900</v>
      </c>
      <c r="G1081" s="400" t="s">
        <v>2578</v>
      </c>
      <c r="H1081" s="400"/>
      <c r="I1081" s="400"/>
      <c r="J1081" s="400" t="s">
        <v>3323</v>
      </c>
      <c r="K1081" s="400"/>
      <c r="L1081" s="403" t="s">
        <v>105</v>
      </c>
      <c r="M1081" s="403" t="s">
        <v>195</v>
      </c>
      <c r="N1081" s="400"/>
      <c r="O1081" s="403" t="s">
        <v>2419</v>
      </c>
      <c r="P1081" s="404">
        <v>0.41699999999999998</v>
      </c>
      <c r="Q1081" s="404">
        <v>0</v>
      </c>
      <c r="R1081" s="404">
        <v>0.185</v>
      </c>
      <c r="S1081" s="405">
        <v>0</v>
      </c>
    </row>
    <row r="1082" spans="2:19" x14ac:dyDescent="0.3">
      <c r="B1082" s="399">
        <v>41129</v>
      </c>
      <c r="C1082" s="400" t="s">
        <v>3087</v>
      </c>
      <c r="D1082" s="400" t="s">
        <v>2381</v>
      </c>
      <c r="E1082" s="400" t="s">
        <v>2556</v>
      </c>
      <c r="F1082" s="401" t="s">
        <v>900</v>
      </c>
      <c r="G1082" s="400" t="s">
        <v>2578</v>
      </c>
      <c r="H1082" s="400"/>
      <c r="I1082" s="400"/>
      <c r="J1082" s="400" t="s">
        <v>3324</v>
      </c>
      <c r="K1082" s="400"/>
      <c r="L1082" s="403" t="s">
        <v>105</v>
      </c>
      <c r="M1082" s="403" t="s">
        <v>107</v>
      </c>
      <c r="N1082" s="400"/>
      <c r="O1082" s="403" t="s">
        <v>2419</v>
      </c>
      <c r="P1082" s="404">
        <v>0.624</v>
      </c>
      <c r="Q1082" s="404">
        <v>0</v>
      </c>
      <c r="R1082" s="404">
        <v>0.27700000000000002</v>
      </c>
      <c r="S1082" s="405">
        <v>0</v>
      </c>
    </row>
    <row r="1083" spans="2:19" x14ac:dyDescent="0.3">
      <c r="B1083" s="399">
        <v>41130</v>
      </c>
      <c r="C1083" s="400" t="s">
        <v>3088</v>
      </c>
      <c r="D1083" s="400" t="s">
        <v>2381</v>
      </c>
      <c r="E1083" s="400" t="s">
        <v>2556</v>
      </c>
      <c r="F1083" s="401" t="s">
        <v>900</v>
      </c>
      <c r="G1083" s="400" t="s">
        <v>2578</v>
      </c>
      <c r="H1083" s="400"/>
      <c r="I1083" s="400"/>
      <c r="J1083" s="400" t="s">
        <v>3324</v>
      </c>
      <c r="K1083" s="400"/>
      <c r="L1083" s="403" t="s">
        <v>105</v>
      </c>
      <c r="M1083" s="403" t="s">
        <v>107</v>
      </c>
      <c r="N1083" s="400"/>
      <c r="O1083" s="403" t="s">
        <v>2419</v>
      </c>
      <c r="P1083" s="404">
        <v>0.127</v>
      </c>
      <c r="Q1083" s="404">
        <v>0</v>
      </c>
      <c r="R1083" s="404">
        <v>5.6000000000000001E-2</v>
      </c>
      <c r="S1083" s="405">
        <v>0</v>
      </c>
    </row>
    <row r="1084" spans="2:19" x14ac:dyDescent="0.3">
      <c r="B1084" s="399">
        <v>41131</v>
      </c>
      <c r="C1084" s="400" t="s">
        <v>3089</v>
      </c>
      <c r="D1084" s="400" t="s">
        <v>2381</v>
      </c>
      <c r="E1084" s="400" t="s">
        <v>2556</v>
      </c>
      <c r="F1084" s="401" t="s">
        <v>900</v>
      </c>
      <c r="G1084" s="400" t="s">
        <v>2578</v>
      </c>
      <c r="H1084" s="400"/>
      <c r="I1084" s="400"/>
      <c r="J1084" s="400" t="s">
        <v>3324</v>
      </c>
      <c r="K1084" s="400"/>
      <c r="L1084" s="403" t="s">
        <v>105</v>
      </c>
      <c r="M1084" s="403" t="s">
        <v>107</v>
      </c>
      <c r="N1084" s="400"/>
      <c r="O1084" s="403" t="s">
        <v>2419</v>
      </c>
      <c r="P1084" s="404">
        <v>0.28100000000000003</v>
      </c>
      <c r="Q1084" s="404">
        <v>0</v>
      </c>
      <c r="R1084" s="404">
        <v>0.125</v>
      </c>
      <c r="S1084" s="405">
        <v>0</v>
      </c>
    </row>
    <row r="1085" spans="2:19" x14ac:dyDescent="0.3">
      <c r="B1085" s="399">
        <v>41132</v>
      </c>
      <c r="C1085" s="400" t="s">
        <v>3090</v>
      </c>
      <c r="D1085" s="400" t="s">
        <v>2381</v>
      </c>
      <c r="E1085" s="400" t="s">
        <v>2556</v>
      </c>
      <c r="F1085" s="401" t="s">
        <v>900</v>
      </c>
      <c r="G1085" s="400" t="s">
        <v>2578</v>
      </c>
      <c r="H1085" s="400"/>
      <c r="I1085" s="400"/>
      <c r="J1085" s="400" t="s">
        <v>3324</v>
      </c>
      <c r="K1085" s="400"/>
      <c r="L1085" s="403" t="s">
        <v>105</v>
      </c>
      <c r="M1085" s="403" t="s">
        <v>107</v>
      </c>
      <c r="N1085" s="400"/>
      <c r="O1085" s="403" t="s">
        <v>2419</v>
      </c>
      <c r="P1085" s="404">
        <v>0.245</v>
      </c>
      <c r="Q1085" s="404">
        <v>0</v>
      </c>
      <c r="R1085" s="404">
        <v>0.109</v>
      </c>
      <c r="S1085" s="405">
        <v>0</v>
      </c>
    </row>
    <row r="1086" spans="2:19" x14ac:dyDescent="0.3">
      <c r="B1086" s="399">
        <v>41133</v>
      </c>
      <c r="C1086" s="400" t="s">
        <v>3091</v>
      </c>
      <c r="D1086" s="400" t="s">
        <v>2381</v>
      </c>
      <c r="E1086" s="400" t="s">
        <v>2556</v>
      </c>
      <c r="F1086" s="401" t="s">
        <v>900</v>
      </c>
      <c r="G1086" s="400" t="s">
        <v>2578</v>
      </c>
      <c r="H1086" s="400"/>
      <c r="I1086" s="400"/>
      <c r="J1086" s="400" t="s">
        <v>3324</v>
      </c>
      <c r="K1086" s="400"/>
      <c r="L1086" s="403" t="s">
        <v>105</v>
      </c>
      <c r="M1086" s="403" t="s">
        <v>107</v>
      </c>
      <c r="N1086" s="400"/>
      <c r="O1086" s="403" t="s">
        <v>2419</v>
      </c>
      <c r="P1086" s="404">
        <v>0.46</v>
      </c>
      <c r="Q1086" s="404">
        <v>0</v>
      </c>
      <c r="R1086" s="404">
        <v>0.20499999999999999</v>
      </c>
      <c r="S1086" s="405">
        <v>0</v>
      </c>
    </row>
    <row r="1087" spans="2:19" ht="24.6" x14ac:dyDescent="0.3">
      <c r="B1087" s="399">
        <v>41134</v>
      </c>
      <c r="C1087" s="400" t="s">
        <v>3092</v>
      </c>
      <c r="D1087" s="400" t="s">
        <v>2381</v>
      </c>
      <c r="E1087" s="400" t="s">
        <v>2556</v>
      </c>
      <c r="F1087" s="401" t="s">
        <v>900</v>
      </c>
      <c r="G1087" s="400" t="s">
        <v>2578</v>
      </c>
      <c r="H1087" s="400"/>
      <c r="I1087" s="400"/>
      <c r="J1087" s="400" t="s">
        <v>3323</v>
      </c>
      <c r="K1087" s="400"/>
      <c r="L1087" s="403" t="s">
        <v>105</v>
      </c>
      <c r="M1087" s="403" t="s">
        <v>195</v>
      </c>
      <c r="N1087" s="400"/>
      <c r="O1087" s="403" t="s">
        <v>2419</v>
      </c>
      <c r="P1087" s="404">
        <v>0.109</v>
      </c>
      <c r="Q1087" s="404">
        <v>0</v>
      </c>
      <c r="R1087" s="404">
        <v>4.8000000000000001E-2</v>
      </c>
      <c r="S1087" s="405">
        <v>0</v>
      </c>
    </row>
    <row r="1088" spans="2:19" ht="24.6" x14ac:dyDescent="0.3">
      <c r="B1088" s="399">
        <v>41135</v>
      </c>
      <c r="C1088" s="400" t="s">
        <v>3093</v>
      </c>
      <c r="D1088" s="400" t="s">
        <v>2381</v>
      </c>
      <c r="E1088" s="400" t="s">
        <v>2556</v>
      </c>
      <c r="F1088" s="401" t="s">
        <v>900</v>
      </c>
      <c r="G1088" s="400" t="s">
        <v>2578</v>
      </c>
      <c r="H1088" s="400"/>
      <c r="I1088" s="400"/>
      <c r="J1088" s="400" t="s">
        <v>3323</v>
      </c>
      <c r="K1088" s="400"/>
      <c r="L1088" s="403" t="s">
        <v>105</v>
      </c>
      <c r="M1088" s="403" t="s">
        <v>195</v>
      </c>
      <c r="N1088" s="400"/>
      <c r="O1088" s="403" t="s">
        <v>2419</v>
      </c>
      <c r="P1088" s="404">
        <v>0.72499999999999998</v>
      </c>
      <c r="Q1088" s="404">
        <v>0</v>
      </c>
      <c r="R1088" s="404">
        <v>0.32200000000000001</v>
      </c>
      <c r="S1088" s="405">
        <v>0</v>
      </c>
    </row>
    <row r="1089" spans="2:19" ht="24.6" x14ac:dyDescent="0.3">
      <c r="B1089" s="399">
        <v>41136</v>
      </c>
      <c r="C1089" s="400" t="s">
        <v>3094</v>
      </c>
      <c r="D1089" s="400" t="s">
        <v>2381</v>
      </c>
      <c r="E1089" s="400" t="s">
        <v>2556</v>
      </c>
      <c r="F1089" s="401" t="s">
        <v>900</v>
      </c>
      <c r="G1089" s="400" t="s">
        <v>2578</v>
      </c>
      <c r="H1089" s="400"/>
      <c r="I1089" s="400"/>
      <c r="J1089" s="400" t="s">
        <v>3323</v>
      </c>
      <c r="K1089" s="400"/>
      <c r="L1089" s="403" t="s">
        <v>105</v>
      </c>
      <c r="M1089" s="403" t="s">
        <v>195</v>
      </c>
      <c r="N1089" s="400"/>
      <c r="O1089" s="403" t="s">
        <v>2419</v>
      </c>
      <c r="P1089" s="404">
        <v>0.98099999999999998</v>
      </c>
      <c r="Q1089" s="404">
        <v>0</v>
      </c>
      <c r="R1089" s="404">
        <v>0.436</v>
      </c>
      <c r="S1089" s="405">
        <v>0</v>
      </c>
    </row>
    <row r="1090" spans="2:19" x14ac:dyDescent="0.3">
      <c r="B1090" s="399">
        <v>41137</v>
      </c>
      <c r="C1090" s="400" t="s">
        <v>3095</v>
      </c>
      <c r="D1090" s="400" t="s">
        <v>2381</v>
      </c>
      <c r="E1090" s="400" t="s">
        <v>2558</v>
      </c>
      <c r="F1090" s="401" t="s">
        <v>3444</v>
      </c>
      <c r="G1090" s="400" t="s">
        <v>2786</v>
      </c>
      <c r="H1090" s="400"/>
      <c r="I1090" s="400"/>
      <c r="J1090" s="400" t="s">
        <v>3324</v>
      </c>
      <c r="K1090" s="400"/>
      <c r="L1090" s="403" t="s">
        <v>105</v>
      </c>
      <c r="M1090" s="403" t="s">
        <v>107</v>
      </c>
      <c r="N1090" s="400"/>
      <c r="O1090" s="403" t="s">
        <v>2419</v>
      </c>
      <c r="P1090" s="404">
        <v>0.5</v>
      </c>
      <c r="Q1090" s="404">
        <v>0.5</v>
      </c>
      <c r="R1090" s="404">
        <v>0.222</v>
      </c>
      <c r="S1090" s="405">
        <v>0.222</v>
      </c>
    </row>
    <row r="1091" spans="2:19" x14ac:dyDescent="0.3">
      <c r="B1091" s="399">
        <v>41139</v>
      </c>
      <c r="C1091" s="400" t="s">
        <v>3096</v>
      </c>
      <c r="D1091" s="400" t="s">
        <v>2381</v>
      </c>
      <c r="E1091" s="400" t="s">
        <v>2556</v>
      </c>
      <c r="F1091" s="401" t="s">
        <v>900</v>
      </c>
      <c r="G1091" s="400" t="s">
        <v>2578</v>
      </c>
      <c r="H1091" s="400"/>
      <c r="I1091" s="400"/>
      <c r="J1091" s="400" t="s">
        <v>3324</v>
      </c>
      <c r="K1091" s="400"/>
      <c r="L1091" s="403" t="s">
        <v>105</v>
      </c>
      <c r="M1091" s="403" t="s">
        <v>107</v>
      </c>
      <c r="N1091" s="400"/>
      <c r="O1091" s="403" t="s">
        <v>2419</v>
      </c>
      <c r="P1091" s="404">
        <v>2.137</v>
      </c>
      <c r="Q1091" s="404">
        <v>0</v>
      </c>
      <c r="R1091" s="404">
        <v>0.95</v>
      </c>
      <c r="S1091" s="405">
        <v>0</v>
      </c>
    </row>
    <row r="1092" spans="2:19" x14ac:dyDescent="0.3">
      <c r="B1092" s="399">
        <v>41140</v>
      </c>
      <c r="C1092" s="400" t="s">
        <v>3097</v>
      </c>
      <c r="D1092" s="400" t="s">
        <v>2381</v>
      </c>
      <c r="E1092" s="400" t="s">
        <v>2556</v>
      </c>
      <c r="F1092" s="401" t="s">
        <v>900</v>
      </c>
      <c r="G1092" s="400" t="s">
        <v>2578</v>
      </c>
      <c r="H1092" s="400"/>
      <c r="I1092" s="400"/>
      <c r="J1092" s="400" t="s">
        <v>3324</v>
      </c>
      <c r="K1092" s="400"/>
      <c r="L1092" s="403" t="s">
        <v>105</v>
      </c>
      <c r="M1092" s="403" t="s">
        <v>107</v>
      </c>
      <c r="N1092" s="400"/>
      <c r="O1092" s="403" t="s">
        <v>2419</v>
      </c>
      <c r="P1092" s="404">
        <v>0.49</v>
      </c>
      <c r="Q1092" s="404">
        <v>0</v>
      </c>
      <c r="R1092" s="404">
        <v>0.218</v>
      </c>
      <c r="S1092" s="405">
        <v>0</v>
      </c>
    </row>
    <row r="1093" spans="2:19" x14ac:dyDescent="0.3">
      <c r="B1093" s="399">
        <v>41141</v>
      </c>
      <c r="C1093" s="400" t="s">
        <v>3098</v>
      </c>
      <c r="D1093" s="400" t="s">
        <v>2381</v>
      </c>
      <c r="E1093" s="400" t="s">
        <v>2556</v>
      </c>
      <c r="F1093" s="401" t="s">
        <v>900</v>
      </c>
      <c r="G1093" s="400" t="s">
        <v>2578</v>
      </c>
      <c r="H1093" s="400"/>
      <c r="I1093" s="400"/>
      <c r="J1093" s="400" t="s">
        <v>3324</v>
      </c>
      <c r="K1093" s="400"/>
      <c r="L1093" s="403" t="s">
        <v>105</v>
      </c>
      <c r="M1093" s="403" t="s">
        <v>107</v>
      </c>
      <c r="N1093" s="400"/>
      <c r="O1093" s="403" t="s">
        <v>2419</v>
      </c>
      <c r="P1093" s="404">
        <v>0.36</v>
      </c>
      <c r="Q1093" s="404">
        <v>0</v>
      </c>
      <c r="R1093" s="404">
        <v>0.16</v>
      </c>
      <c r="S1093" s="405">
        <v>0</v>
      </c>
    </row>
    <row r="1094" spans="2:19" x14ac:dyDescent="0.3">
      <c r="B1094" s="399">
        <v>41142</v>
      </c>
      <c r="C1094" s="400" t="s">
        <v>3099</v>
      </c>
      <c r="D1094" s="400" t="s">
        <v>2381</v>
      </c>
      <c r="E1094" s="400" t="s">
        <v>2556</v>
      </c>
      <c r="F1094" s="401" t="s">
        <v>900</v>
      </c>
      <c r="G1094" s="400" t="s">
        <v>2578</v>
      </c>
      <c r="H1094" s="400"/>
      <c r="I1094" s="400"/>
      <c r="J1094" s="400" t="s">
        <v>3324</v>
      </c>
      <c r="K1094" s="400"/>
      <c r="L1094" s="403" t="s">
        <v>105</v>
      </c>
      <c r="M1094" s="403" t="s">
        <v>107</v>
      </c>
      <c r="N1094" s="400"/>
      <c r="O1094" s="403" t="s">
        <v>2419</v>
      </c>
      <c r="P1094" s="404">
        <v>0.218</v>
      </c>
      <c r="Q1094" s="404">
        <v>0</v>
      </c>
      <c r="R1094" s="404">
        <v>9.7000000000000003E-2</v>
      </c>
      <c r="S1094" s="405">
        <v>0</v>
      </c>
    </row>
    <row r="1095" spans="2:19" x14ac:dyDescent="0.3">
      <c r="B1095" s="399">
        <v>41143</v>
      </c>
      <c r="C1095" s="400" t="s">
        <v>3100</v>
      </c>
      <c r="D1095" s="400" t="s">
        <v>2381</v>
      </c>
      <c r="E1095" s="400" t="s">
        <v>2556</v>
      </c>
      <c r="F1095" s="401" t="s">
        <v>900</v>
      </c>
      <c r="G1095" s="400" t="s">
        <v>2578</v>
      </c>
      <c r="H1095" s="400"/>
      <c r="I1095" s="400"/>
      <c r="J1095" s="400" t="s">
        <v>3324</v>
      </c>
      <c r="K1095" s="400"/>
      <c r="L1095" s="403" t="s">
        <v>105</v>
      </c>
      <c r="M1095" s="403" t="s">
        <v>107</v>
      </c>
      <c r="N1095" s="400"/>
      <c r="O1095" s="403" t="s">
        <v>2419</v>
      </c>
      <c r="P1095" s="404">
        <v>0.32700000000000001</v>
      </c>
      <c r="Q1095" s="404">
        <v>0</v>
      </c>
      <c r="R1095" s="404">
        <v>0.14499999999999999</v>
      </c>
      <c r="S1095" s="405">
        <v>0</v>
      </c>
    </row>
    <row r="1096" spans="2:19" x14ac:dyDescent="0.3">
      <c r="B1096" s="399">
        <v>41144</v>
      </c>
      <c r="C1096" s="400" t="s">
        <v>3101</v>
      </c>
      <c r="D1096" s="400" t="s">
        <v>2381</v>
      </c>
      <c r="E1096" s="400" t="s">
        <v>2556</v>
      </c>
      <c r="F1096" s="401" t="s">
        <v>900</v>
      </c>
      <c r="G1096" s="400" t="s">
        <v>2578</v>
      </c>
      <c r="H1096" s="400"/>
      <c r="I1096" s="400"/>
      <c r="J1096" s="400" t="s">
        <v>3324</v>
      </c>
      <c r="K1096" s="400"/>
      <c r="L1096" s="403" t="s">
        <v>105</v>
      </c>
      <c r="M1096" s="403" t="s">
        <v>107</v>
      </c>
      <c r="N1096" s="400"/>
      <c r="O1096" s="403" t="s">
        <v>2419</v>
      </c>
      <c r="P1096" s="404">
        <v>0.44800000000000001</v>
      </c>
      <c r="Q1096" s="404">
        <v>0</v>
      </c>
      <c r="R1096" s="404">
        <v>0.19900000000000001</v>
      </c>
      <c r="S1096" s="405">
        <v>0</v>
      </c>
    </row>
    <row r="1097" spans="2:19" x14ac:dyDescent="0.3">
      <c r="B1097" s="399">
        <v>41145</v>
      </c>
      <c r="C1097" s="400" t="s">
        <v>3102</v>
      </c>
      <c r="D1097" s="400" t="s">
        <v>2381</v>
      </c>
      <c r="E1097" s="400" t="s">
        <v>2556</v>
      </c>
      <c r="F1097" s="401" t="s">
        <v>900</v>
      </c>
      <c r="G1097" s="400" t="s">
        <v>2578</v>
      </c>
      <c r="H1097" s="400"/>
      <c r="I1097" s="400"/>
      <c r="J1097" s="400" t="s">
        <v>3324</v>
      </c>
      <c r="K1097" s="400"/>
      <c r="L1097" s="403" t="s">
        <v>105</v>
      </c>
      <c r="M1097" s="403" t="s">
        <v>107</v>
      </c>
      <c r="N1097" s="400"/>
      <c r="O1097" s="403" t="s">
        <v>2419</v>
      </c>
      <c r="P1097" s="404">
        <v>0.872</v>
      </c>
      <c r="Q1097" s="404">
        <v>0</v>
      </c>
      <c r="R1097" s="404">
        <v>0.38800000000000001</v>
      </c>
      <c r="S1097" s="405">
        <v>0</v>
      </c>
    </row>
    <row r="1098" spans="2:19" x14ac:dyDescent="0.3">
      <c r="B1098" s="399">
        <v>41146</v>
      </c>
      <c r="C1098" s="400" t="s">
        <v>3103</v>
      </c>
      <c r="D1098" s="400" t="s">
        <v>2381</v>
      </c>
      <c r="E1098" s="400" t="s">
        <v>2556</v>
      </c>
      <c r="F1098" s="401" t="s">
        <v>900</v>
      </c>
      <c r="G1098" s="400" t="s">
        <v>2578</v>
      </c>
      <c r="H1098" s="400"/>
      <c r="I1098" s="400"/>
      <c r="J1098" s="400" t="s">
        <v>3324</v>
      </c>
      <c r="K1098" s="400"/>
      <c r="L1098" s="403" t="s">
        <v>105</v>
      </c>
      <c r="M1098" s="403" t="s">
        <v>107</v>
      </c>
      <c r="N1098" s="400"/>
      <c r="O1098" s="403" t="s">
        <v>2419</v>
      </c>
      <c r="P1098" s="404">
        <v>0.19400000000000001</v>
      </c>
      <c r="Q1098" s="404">
        <v>0</v>
      </c>
      <c r="R1098" s="404">
        <v>8.5999999999999993E-2</v>
      </c>
      <c r="S1098" s="405">
        <v>0</v>
      </c>
    </row>
    <row r="1099" spans="2:19" ht="24.6" x14ac:dyDescent="0.3">
      <c r="B1099" s="399">
        <v>41147</v>
      </c>
      <c r="C1099" s="400" t="s">
        <v>3104</v>
      </c>
      <c r="D1099" s="400" t="s">
        <v>2381</v>
      </c>
      <c r="E1099" s="400" t="s">
        <v>2556</v>
      </c>
      <c r="F1099" s="401" t="s">
        <v>900</v>
      </c>
      <c r="G1099" s="400" t="s">
        <v>2578</v>
      </c>
      <c r="H1099" s="400"/>
      <c r="I1099" s="400"/>
      <c r="J1099" s="400" t="s">
        <v>3323</v>
      </c>
      <c r="K1099" s="400"/>
      <c r="L1099" s="403" t="s">
        <v>105</v>
      </c>
      <c r="M1099" s="403" t="s">
        <v>195</v>
      </c>
      <c r="N1099" s="400"/>
      <c r="O1099" s="403" t="s">
        <v>2419</v>
      </c>
      <c r="P1099" s="404">
        <v>0.50800000000000001</v>
      </c>
      <c r="Q1099" s="404">
        <v>0</v>
      </c>
      <c r="R1099" s="404">
        <v>0.22600000000000001</v>
      </c>
      <c r="S1099" s="405">
        <v>0</v>
      </c>
    </row>
    <row r="1100" spans="2:19" x14ac:dyDescent="0.3">
      <c r="B1100" s="399">
        <v>41148</v>
      </c>
      <c r="C1100" s="400" t="s">
        <v>3105</v>
      </c>
      <c r="D1100" s="400" t="s">
        <v>2381</v>
      </c>
      <c r="E1100" s="400" t="s">
        <v>2556</v>
      </c>
      <c r="F1100" s="401" t="s">
        <v>900</v>
      </c>
      <c r="G1100" s="400" t="s">
        <v>2578</v>
      </c>
      <c r="H1100" s="400"/>
      <c r="I1100" s="400"/>
      <c r="J1100" s="400" t="s">
        <v>3324</v>
      </c>
      <c r="K1100" s="400"/>
      <c r="L1100" s="403" t="s">
        <v>105</v>
      </c>
      <c r="M1100" s="403" t="s">
        <v>107</v>
      </c>
      <c r="N1100" s="400"/>
      <c r="O1100" s="403" t="s">
        <v>2419</v>
      </c>
      <c r="P1100" s="404">
        <v>0.34100000000000003</v>
      </c>
      <c r="Q1100" s="404">
        <v>0</v>
      </c>
      <c r="R1100" s="404">
        <v>0.152</v>
      </c>
      <c r="S1100" s="405">
        <v>0</v>
      </c>
    </row>
    <row r="1101" spans="2:19" ht="24.6" x14ac:dyDescent="0.3">
      <c r="B1101" s="399">
        <v>41149</v>
      </c>
      <c r="C1101" s="400" t="s">
        <v>3106</v>
      </c>
      <c r="D1101" s="400" t="s">
        <v>2381</v>
      </c>
      <c r="E1101" s="400" t="s">
        <v>2556</v>
      </c>
      <c r="F1101" s="401" t="s">
        <v>900</v>
      </c>
      <c r="G1101" s="400" t="s">
        <v>2578</v>
      </c>
      <c r="H1101" s="400"/>
      <c r="I1101" s="400"/>
      <c r="J1101" s="400" t="s">
        <v>3323</v>
      </c>
      <c r="K1101" s="400"/>
      <c r="L1101" s="403" t="s">
        <v>105</v>
      </c>
      <c r="M1101" s="403" t="s">
        <v>195</v>
      </c>
      <c r="N1101" s="400"/>
      <c r="O1101" s="403" t="s">
        <v>2419</v>
      </c>
      <c r="P1101" s="404">
        <v>0.23799999999999999</v>
      </c>
      <c r="Q1101" s="404">
        <v>0</v>
      </c>
      <c r="R1101" s="404">
        <v>0.106</v>
      </c>
      <c r="S1101" s="405">
        <v>0</v>
      </c>
    </row>
    <row r="1102" spans="2:19" ht="24.6" x14ac:dyDescent="0.3">
      <c r="B1102" s="399">
        <v>41150</v>
      </c>
      <c r="C1102" s="400" t="s">
        <v>3107</v>
      </c>
      <c r="D1102" s="400" t="s">
        <v>2381</v>
      </c>
      <c r="E1102" s="400" t="s">
        <v>2556</v>
      </c>
      <c r="F1102" s="401" t="s">
        <v>900</v>
      </c>
      <c r="G1102" s="400" t="s">
        <v>2578</v>
      </c>
      <c r="H1102" s="400"/>
      <c r="I1102" s="400"/>
      <c r="J1102" s="400" t="s">
        <v>3323</v>
      </c>
      <c r="K1102" s="400"/>
      <c r="L1102" s="403" t="s">
        <v>105</v>
      </c>
      <c r="M1102" s="403" t="s">
        <v>195</v>
      </c>
      <c r="N1102" s="400"/>
      <c r="O1102" s="403" t="s">
        <v>2419</v>
      </c>
      <c r="P1102" s="404">
        <v>0.17599999999999999</v>
      </c>
      <c r="Q1102" s="404">
        <v>0</v>
      </c>
      <c r="R1102" s="404">
        <v>7.8E-2</v>
      </c>
      <c r="S1102" s="405">
        <v>0</v>
      </c>
    </row>
    <row r="1103" spans="2:19" ht="24.6" x14ac:dyDescent="0.3">
      <c r="B1103" s="399">
        <v>41151</v>
      </c>
      <c r="C1103" s="400" t="s">
        <v>3108</v>
      </c>
      <c r="D1103" s="400" t="s">
        <v>2381</v>
      </c>
      <c r="E1103" s="400" t="s">
        <v>2556</v>
      </c>
      <c r="F1103" s="401" t="s">
        <v>900</v>
      </c>
      <c r="G1103" s="400" t="s">
        <v>2578</v>
      </c>
      <c r="H1103" s="400"/>
      <c r="I1103" s="400"/>
      <c r="J1103" s="400" t="s">
        <v>3323</v>
      </c>
      <c r="K1103" s="400"/>
      <c r="L1103" s="403" t="s">
        <v>105</v>
      </c>
      <c r="M1103" s="403" t="s">
        <v>195</v>
      </c>
      <c r="N1103" s="400"/>
      <c r="O1103" s="403" t="s">
        <v>2419</v>
      </c>
      <c r="P1103" s="404">
        <v>0.124</v>
      </c>
      <c r="Q1103" s="404">
        <v>0</v>
      </c>
      <c r="R1103" s="404">
        <v>5.5E-2</v>
      </c>
      <c r="S1103" s="405">
        <v>0</v>
      </c>
    </row>
    <row r="1104" spans="2:19" x14ac:dyDescent="0.3">
      <c r="B1104" s="399">
        <v>41152</v>
      </c>
      <c r="C1104" s="400" t="s">
        <v>3109</v>
      </c>
      <c r="D1104" s="400" t="s">
        <v>2381</v>
      </c>
      <c r="E1104" s="400" t="s">
        <v>2556</v>
      </c>
      <c r="F1104" s="401" t="s">
        <v>900</v>
      </c>
      <c r="G1104" s="400" t="s">
        <v>2578</v>
      </c>
      <c r="H1104" s="400"/>
      <c r="I1104" s="400"/>
      <c r="J1104" s="400" t="s">
        <v>3324</v>
      </c>
      <c r="K1104" s="400"/>
      <c r="L1104" s="403" t="s">
        <v>105</v>
      </c>
      <c r="M1104" s="403" t="s">
        <v>107</v>
      </c>
      <c r="N1104" s="400"/>
      <c r="O1104" s="403" t="s">
        <v>2419</v>
      </c>
      <c r="P1104" s="404">
        <v>1.0089999999999999</v>
      </c>
      <c r="Q1104" s="404">
        <v>0</v>
      </c>
      <c r="R1104" s="404">
        <v>0.44900000000000001</v>
      </c>
      <c r="S1104" s="405">
        <v>0</v>
      </c>
    </row>
    <row r="1105" spans="2:19" x14ac:dyDescent="0.3">
      <c r="B1105" s="399">
        <v>41153</v>
      </c>
      <c r="C1105" s="400" t="s">
        <v>3110</v>
      </c>
      <c r="D1105" s="400" t="s">
        <v>2381</v>
      </c>
      <c r="E1105" s="400" t="s">
        <v>2556</v>
      </c>
      <c r="F1105" s="401" t="s">
        <v>900</v>
      </c>
      <c r="G1105" s="400" t="s">
        <v>2578</v>
      </c>
      <c r="H1105" s="400"/>
      <c r="I1105" s="400"/>
      <c r="J1105" s="400" t="s">
        <v>3324</v>
      </c>
      <c r="K1105" s="400"/>
      <c r="L1105" s="403" t="s">
        <v>105</v>
      </c>
      <c r="M1105" s="403" t="s">
        <v>107</v>
      </c>
      <c r="N1105" s="400"/>
      <c r="O1105" s="403" t="s">
        <v>2419</v>
      </c>
      <c r="P1105" s="404">
        <v>0.14199999999999999</v>
      </c>
      <c r="Q1105" s="404">
        <v>0</v>
      </c>
      <c r="R1105" s="404">
        <v>6.3E-2</v>
      </c>
      <c r="S1105" s="405">
        <v>0</v>
      </c>
    </row>
    <row r="1106" spans="2:19" x14ac:dyDescent="0.3">
      <c r="B1106" s="399">
        <v>41154</v>
      </c>
      <c r="C1106" s="400" t="s">
        <v>3111</v>
      </c>
      <c r="D1106" s="400" t="s">
        <v>2381</v>
      </c>
      <c r="E1106" s="400" t="s">
        <v>2556</v>
      </c>
      <c r="F1106" s="401" t="s">
        <v>900</v>
      </c>
      <c r="G1106" s="400" t="s">
        <v>2578</v>
      </c>
      <c r="H1106" s="400"/>
      <c r="I1106" s="400"/>
      <c r="J1106" s="400" t="s">
        <v>3324</v>
      </c>
      <c r="K1106" s="400"/>
      <c r="L1106" s="403" t="s">
        <v>105</v>
      </c>
      <c r="M1106" s="403" t="s">
        <v>107</v>
      </c>
      <c r="N1106" s="400"/>
      <c r="O1106" s="403" t="s">
        <v>2419</v>
      </c>
      <c r="P1106" s="404">
        <v>1.218</v>
      </c>
      <c r="Q1106" s="404">
        <v>0</v>
      </c>
      <c r="R1106" s="404">
        <v>0.54200000000000004</v>
      </c>
      <c r="S1106" s="405">
        <v>0</v>
      </c>
    </row>
    <row r="1107" spans="2:19" x14ac:dyDescent="0.3">
      <c r="B1107" s="399">
        <v>41155</v>
      </c>
      <c r="C1107" s="400" t="s">
        <v>3112</v>
      </c>
      <c r="D1107" s="400" t="s">
        <v>2381</v>
      </c>
      <c r="E1107" s="400" t="s">
        <v>2558</v>
      </c>
      <c r="F1107" s="401" t="s">
        <v>3444</v>
      </c>
      <c r="G1107" s="400" t="s">
        <v>2786</v>
      </c>
      <c r="H1107" s="400"/>
      <c r="I1107" s="400"/>
      <c r="J1107" s="400" t="s">
        <v>3324</v>
      </c>
      <c r="K1107" s="400"/>
      <c r="L1107" s="403" t="s">
        <v>105</v>
      </c>
      <c r="M1107" s="403" t="s">
        <v>107</v>
      </c>
      <c r="N1107" s="400"/>
      <c r="O1107" s="403" t="s">
        <v>2419</v>
      </c>
      <c r="P1107" s="404">
        <v>0.90300000000000002</v>
      </c>
      <c r="Q1107" s="404">
        <v>0.90300000000000002</v>
      </c>
      <c r="R1107" s="404">
        <v>0.40100000000000002</v>
      </c>
      <c r="S1107" s="405">
        <v>0.40100000000000002</v>
      </c>
    </row>
    <row r="1108" spans="2:19" x14ac:dyDescent="0.3">
      <c r="B1108" s="399">
        <v>41159</v>
      </c>
      <c r="C1108" s="400" t="s">
        <v>3113</v>
      </c>
      <c r="D1108" s="400" t="s">
        <v>2381</v>
      </c>
      <c r="E1108" s="400" t="s">
        <v>2556</v>
      </c>
      <c r="F1108" s="401" t="s">
        <v>900</v>
      </c>
      <c r="G1108" s="400" t="s">
        <v>2578</v>
      </c>
      <c r="H1108" s="400"/>
      <c r="I1108" s="400"/>
      <c r="J1108" s="400" t="s">
        <v>3324</v>
      </c>
      <c r="K1108" s="400"/>
      <c r="L1108" s="403" t="s">
        <v>105</v>
      </c>
      <c r="M1108" s="403" t="s">
        <v>107</v>
      </c>
      <c r="N1108" s="400"/>
      <c r="O1108" s="403" t="s">
        <v>2419</v>
      </c>
      <c r="P1108" s="404">
        <v>0.253</v>
      </c>
      <c r="Q1108" s="404">
        <v>0</v>
      </c>
      <c r="R1108" s="404">
        <v>0.112</v>
      </c>
      <c r="S1108" s="405">
        <v>0</v>
      </c>
    </row>
    <row r="1109" spans="2:19" x14ac:dyDescent="0.3">
      <c r="B1109" s="399">
        <v>41160</v>
      </c>
      <c r="C1109" s="400" t="s">
        <v>3114</v>
      </c>
      <c r="D1109" s="400" t="s">
        <v>2381</v>
      </c>
      <c r="E1109" s="400" t="s">
        <v>2556</v>
      </c>
      <c r="F1109" s="401" t="s">
        <v>900</v>
      </c>
      <c r="G1109" s="400" t="s">
        <v>2578</v>
      </c>
      <c r="H1109" s="400"/>
      <c r="I1109" s="400"/>
      <c r="J1109" s="400" t="s">
        <v>3324</v>
      </c>
      <c r="K1109" s="400"/>
      <c r="L1109" s="403" t="s">
        <v>105</v>
      </c>
      <c r="M1109" s="403" t="s">
        <v>107</v>
      </c>
      <c r="N1109" s="400"/>
      <c r="O1109" s="403" t="s">
        <v>2419</v>
      </c>
      <c r="P1109" s="404">
        <v>1.3859999999999999</v>
      </c>
      <c r="Q1109" s="404">
        <v>0</v>
      </c>
      <c r="R1109" s="404">
        <v>0.61599999999999999</v>
      </c>
      <c r="S1109" s="405">
        <v>0</v>
      </c>
    </row>
    <row r="1110" spans="2:19" x14ac:dyDescent="0.3">
      <c r="B1110" s="399">
        <v>41162</v>
      </c>
      <c r="C1110" s="400" t="s">
        <v>3115</v>
      </c>
      <c r="D1110" s="400" t="s">
        <v>2381</v>
      </c>
      <c r="E1110" s="400" t="s">
        <v>2556</v>
      </c>
      <c r="F1110" s="401" t="s">
        <v>900</v>
      </c>
      <c r="G1110" s="400" t="s">
        <v>2578</v>
      </c>
      <c r="H1110" s="400"/>
      <c r="I1110" s="400"/>
      <c r="J1110" s="400" t="s">
        <v>3324</v>
      </c>
      <c r="K1110" s="400"/>
      <c r="L1110" s="403" t="s">
        <v>105</v>
      </c>
      <c r="M1110" s="403" t="s">
        <v>107</v>
      </c>
      <c r="N1110" s="400"/>
      <c r="O1110" s="403" t="s">
        <v>2419</v>
      </c>
      <c r="P1110" s="404">
        <v>1.393</v>
      </c>
      <c r="Q1110" s="404">
        <v>0</v>
      </c>
      <c r="R1110" s="404">
        <v>0.61899999999999999</v>
      </c>
      <c r="S1110" s="405">
        <v>0</v>
      </c>
    </row>
    <row r="1111" spans="2:19" x14ac:dyDescent="0.3">
      <c r="B1111" s="399">
        <v>41164</v>
      </c>
      <c r="C1111" s="400" t="s">
        <v>3116</v>
      </c>
      <c r="D1111" s="400" t="s">
        <v>2381</v>
      </c>
      <c r="E1111" s="400" t="s">
        <v>2556</v>
      </c>
      <c r="F1111" s="401" t="s">
        <v>900</v>
      </c>
      <c r="G1111" s="400" t="s">
        <v>2578</v>
      </c>
      <c r="H1111" s="400"/>
      <c r="I1111" s="400"/>
      <c r="J1111" s="400" t="s">
        <v>3324</v>
      </c>
      <c r="K1111" s="400"/>
      <c r="L1111" s="403" t="s">
        <v>105</v>
      </c>
      <c r="M1111" s="403" t="s">
        <v>107</v>
      </c>
      <c r="N1111" s="400"/>
      <c r="O1111" s="403" t="s">
        <v>2419</v>
      </c>
      <c r="P1111" s="404">
        <v>0.41299999999999998</v>
      </c>
      <c r="Q1111" s="404">
        <v>0</v>
      </c>
      <c r="R1111" s="404">
        <v>0.184</v>
      </c>
      <c r="S1111" s="405">
        <v>0</v>
      </c>
    </row>
    <row r="1112" spans="2:19" ht="24.6" x14ac:dyDescent="0.3">
      <c r="B1112" s="399">
        <v>41165</v>
      </c>
      <c r="C1112" s="400" t="s">
        <v>3117</v>
      </c>
      <c r="D1112" s="400" t="s">
        <v>2814</v>
      </c>
      <c r="E1112" s="400"/>
      <c r="F1112" s="401"/>
      <c r="G1112" s="400" t="s">
        <v>3325</v>
      </c>
      <c r="H1112" s="400"/>
      <c r="I1112" s="400"/>
      <c r="J1112" s="400" t="s">
        <v>3322</v>
      </c>
      <c r="K1112" s="400" t="s">
        <v>2818</v>
      </c>
      <c r="L1112" s="403"/>
      <c r="M1112" s="403"/>
      <c r="N1112" s="400"/>
      <c r="O1112" s="403" t="s">
        <v>2419</v>
      </c>
      <c r="P1112" s="404">
        <v>225</v>
      </c>
      <c r="Q1112" s="404">
        <v>64</v>
      </c>
      <c r="R1112" s="404">
        <v>64</v>
      </c>
      <c r="S1112" s="405">
        <v>64</v>
      </c>
    </row>
    <row r="1113" spans="2:19" x14ac:dyDescent="0.3">
      <c r="B1113" s="399">
        <v>41168</v>
      </c>
      <c r="C1113" s="400" t="s">
        <v>3118</v>
      </c>
      <c r="D1113" s="400" t="s">
        <v>2814</v>
      </c>
      <c r="E1113" s="400"/>
      <c r="F1113" s="401"/>
      <c r="G1113" s="400" t="s">
        <v>3325</v>
      </c>
      <c r="H1113" s="400"/>
      <c r="I1113" s="400"/>
      <c r="J1113" s="400" t="s">
        <v>3324</v>
      </c>
      <c r="K1113" s="400" t="s">
        <v>2815</v>
      </c>
      <c r="L1113" s="403"/>
      <c r="M1113" s="403"/>
      <c r="N1113" s="400"/>
      <c r="O1113" s="403" t="s">
        <v>2419</v>
      </c>
      <c r="P1113" s="404">
        <v>300</v>
      </c>
      <c r="Q1113" s="404">
        <v>267</v>
      </c>
      <c r="R1113" s="404">
        <v>267</v>
      </c>
      <c r="S1113" s="405">
        <v>267</v>
      </c>
    </row>
    <row r="1114" spans="2:19" x14ac:dyDescent="0.3">
      <c r="B1114" s="399">
        <v>41173</v>
      </c>
      <c r="C1114" s="400" t="s">
        <v>3119</v>
      </c>
      <c r="D1114" s="400" t="s">
        <v>2381</v>
      </c>
      <c r="E1114" s="400" t="s">
        <v>2556</v>
      </c>
      <c r="F1114" s="401" t="s">
        <v>900</v>
      </c>
      <c r="G1114" s="400" t="s">
        <v>2578</v>
      </c>
      <c r="H1114" s="400"/>
      <c r="I1114" s="400"/>
      <c r="J1114" s="400" t="s">
        <v>3324</v>
      </c>
      <c r="K1114" s="400"/>
      <c r="L1114" s="403" t="s">
        <v>105</v>
      </c>
      <c r="M1114" s="403" t="s">
        <v>107</v>
      </c>
      <c r="N1114" s="400"/>
      <c r="O1114" s="403" t="s">
        <v>2419</v>
      </c>
      <c r="P1114" s="404">
        <v>0.26900000000000002</v>
      </c>
      <c r="Q1114" s="404">
        <v>0</v>
      </c>
      <c r="R1114" s="404">
        <v>0.12</v>
      </c>
      <c r="S1114" s="405">
        <v>0</v>
      </c>
    </row>
    <row r="1115" spans="2:19" x14ac:dyDescent="0.3">
      <c r="B1115" s="399">
        <v>41174</v>
      </c>
      <c r="C1115" s="400" t="s">
        <v>3120</v>
      </c>
      <c r="D1115" s="400" t="s">
        <v>2381</v>
      </c>
      <c r="E1115" s="400" t="s">
        <v>2556</v>
      </c>
      <c r="F1115" s="401" t="s">
        <v>900</v>
      </c>
      <c r="G1115" s="400" t="s">
        <v>2578</v>
      </c>
      <c r="H1115" s="400"/>
      <c r="I1115" s="400"/>
      <c r="J1115" s="400" t="s">
        <v>3324</v>
      </c>
      <c r="K1115" s="400"/>
      <c r="L1115" s="403" t="s">
        <v>105</v>
      </c>
      <c r="M1115" s="403" t="s">
        <v>107</v>
      </c>
      <c r="N1115" s="400"/>
      <c r="O1115" s="403" t="s">
        <v>2419</v>
      </c>
      <c r="P1115" s="404">
        <v>0.26500000000000001</v>
      </c>
      <c r="Q1115" s="404">
        <v>0</v>
      </c>
      <c r="R1115" s="404">
        <v>0.11799999999999999</v>
      </c>
      <c r="S1115" s="405">
        <v>0</v>
      </c>
    </row>
    <row r="1116" spans="2:19" x14ac:dyDescent="0.3">
      <c r="B1116" s="399">
        <v>41175</v>
      </c>
      <c r="C1116" s="400" t="s">
        <v>3121</v>
      </c>
      <c r="D1116" s="400" t="s">
        <v>2381</v>
      </c>
      <c r="E1116" s="400" t="s">
        <v>2556</v>
      </c>
      <c r="F1116" s="401" t="s">
        <v>900</v>
      </c>
      <c r="G1116" s="400" t="s">
        <v>2578</v>
      </c>
      <c r="H1116" s="400"/>
      <c r="I1116" s="400"/>
      <c r="J1116" s="400" t="s">
        <v>3324</v>
      </c>
      <c r="K1116" s="400"/>
      <c r="L1116" s="403" t="s">
        <v>105</v>
      </c>
      <c r="M1116" s="403" t="s">
        <v>107</v>
      </c>
      <c r="N1116" s="400"/>
      <c r="O1116" s="403" t="s">
        <v>2419</v>
      </c>
      <c r="P1116" s="404">
        <v>0.26200000000000001</v>
      </c>
      <c r="Q1116" s="404">
        <v>0</v>
      </c>
      <c r="R1116" s="404">
        <v>0.11600000000000001</v>
      </c>
      <c r="S1116" s="405">
        <v>0</v>
      </c>
    </row>
    <row r="1117" spans="2:19" x14ac:dyDescent="0.3">
      <c r="B1117" s="399">
        <v>41176</v>
      </c>
      <c r="C1117" s="400" t="s">
        <v>3122</v>
      </c>
      <c r="D1117" s="400" t="s">
        <v>2381</v>
      </c>
      <c r="E1117" s="400" t="s">
        <v>2558</v>
      </c>
      <c r="F1117" s="401" t="s">
        <v>900</v>
      </c>
      <c r="G1117" s="400" t="s">
        <v>2578</v>
      </c>
      <c r="H1117" s="400"/>
      <c r="I1117" s="400"/>
      <c r="J1117" s="400" t="s">
        <v>3324</v>
      </c>
      <c r="K1117" s="400"/>
      <c r="L1117" s="403" t="s">
        <v>105</v>
      </c>
      <c r="M1117" s="403" t="s">
        <v>107</v>
      </c>
      <c r="N1117" s="400"/>
      <c r="O1117" s="403" t="s">
        <v>2419</v>
      </c>
      <c r="P1117" s="404">
        <v>2</v>
      </c>
      <c r="Q1117" s="404">
        <v>2</v>
      </c>
      <c r="R1117" s="404">
        <v>0.88900000000000001</v>
      </c>
      <c r="S1117" s="405">
        <v>0.88900000000000001</v>
      </c>
    </row>
    <row r="1118" spans="2:19" ht="24.6" x14ac:dyDescent="0.3">
      <c r="B1118" s="399">
        <v>41177</v>
      </c>
      <c r="C1118" s="400" t="s">
        <v>3123</v>
      </c>
      <c r="D1118" s="400" t="s">
        <v>2381</v>
      </c>
      <c r="E1118" s="400" t="s">
        <v>2556</v>
      </c>
      <c r="F1118" s="401" t="s">
        <v>900</v>
      </c>
      <c r="G1118" s="400" t="s">
        <v>2578</v>
      </c>
      <c r="H1118" s="400"/>
      <c r="I1118" s="400"/>
      <c r="J1118" s="400" t="s">
        <v>3323</v>
      </c>
      <c r="K1118" s="400"/>
      <c r="L1118" s="403" t="s">
        <v>105</v>
      </c>
      <c r="M1118" s="403" t="s">
        <v>195</v>
      </c>
      <c r="N1118" s="400"/>
      <c r="O1118" s="403" t="s">
        <v>2419</v>
      </c>
      <c r="P1118" s="404">
        <v>0.98</v>
      </c>
      <c r="Q1118" s="404">
        <v>0</v>
      </c>
      <c r="R1118" s="404">
        <v>0.436</v>
      </c>
      <c r="S1118" s="405">
        <v>0</v>
      </c>
    </row>
    <row r="1119" spans="2:19" ht="24.6" x14ac:dyDescent="0.3">
      <c r="B1119" s="399">
        <v>41179</v>
      </c>
      <c r="C1119" s="400" t="s">
        <v>3124</v>
      </c>
      <c r="D1119" s="400" t="s">
        <v>2381</v>
      </c>
      <c r="E1119" s="400" t="s">
        <v>2558</v>
      </c>
      <c r="F1119" s="401" t="s">
        <v>900</v>
      </c>
      <c r="G1119" s="400" t="s">
        <v>2578</v>
      </c>
      <c r="H1119" s="400"/>
      <c r="I1119" s="400"/>
      <c r="J1119" s="400" t="s">
        <v>3323</v>
      </c>
      <c r="K1119" s="400"/>
      <c r="L1119" s="403" t="s">
        <v>105</v>
      </c>
      <c r="M1119" s="403" t="s">
        <v>195</v>
      </c>
      <c r="N1119" s="400"/>
      <c r="O1119" s="403" t="s">
        <v>2419</v>
      </c>
      <c r="P1119" s="404">
        <v>4</v>
      </c>
      <c r="Q1119" s="404">
        <v>4</v>
      </c>
      <c r="R1119" s="404">
        <v>1.778</v>
      </c>
      <c r="S1119" s="405">
        <v>1.778</v>
      </c>
    </row>
    <row r="1120" spans="2:19" x14ac:dyDescent="0.3">
      <c r="B1120" s="399">
        <v>41181</v>
      </c>
      <c r="C1120" s="400" t="s">
        <v>3125</v>
      </c>
      <c r="D1120" s="400" t="s">
        <v>2381</v>
      </c>
      <c r="E1120" s="400" t="s">
        <v>2556</v>
      </c>
      <c r="F1120" s="401" t="s">
        <v>900</v>
      </c>
      <c r="G1120" s="400" t="s">
        <v>2578</v>
      </c>
      <c r="H1120" s="400"/>
      <c r="I1120" s="400"/>
      <c r="J1120" s="400" t="s">
        <v>3324</v>
      </c>
      <c r="K1120" s="400"/>
      <c r="L1120" s="403" t="s">
        <v>105</v>
      </c>
      <c r="M1120" s="403" t="s">
        <v>107</v>
      </c>
      <c r="N1120" s="400"/>
      <c r="O1120" s="403" t="s">
        <v>2419</v>
      </c>
      <c r="P1120" s="404">
        <v>0.23100000000000001</v>
      </c>
      <c r="Q1120" s="404">
        <v>0</v>
      </c>
      <c r="R1120" s="404">
        <v>0.10299999999999999</v>
      </c>
      <c r="S1120" s="405">
        <v>0</v>
      </c>
    </row>
    <row r="1121" spans="2:19" x14ac:dyDescent="0.3">
      <c r="B1121" s="399">
        <v>41182</v>
      </c>
      <c r="C1121" s="400" t="s">
        <v>3126</v>
      </c>
      <c r="D1121" s="400" t="s">
        <v>2381</v>
      </c>
      <c r="E1121" s="400" t="s">
        <v>2556</v>
      </c>
      <c r="F1121" s="401" t="s">
        <v>900</v>
      </c>
      <c r="G1121" s="400" t="s">
        <v>2578</v>
      </c>
      <c r="H1121" s="400"/>
      <c r="I1121" s="400"/>
      <c r="J1121" s="400" t="s">
        <v>3324</v>
      </c>
      <c r="K1121" s="400"/>
      <c r="L1121" s="403" t="s">
        <v>105</v>
      </c>
      <c r="M1121" s="403" t="s">
        <v>107</v>
      </c>
      <c r="N1121" s="400"/>
      <c r="O1121" s="403" t="s">
        <v>2419</v>
      </c>
      <c r="P1121" s="404">
        <v>1.0429999999999999</v>
      </c>
      <c r="Q1121" s="404">
        <v>0</v>
      </c>
      <c r="R1121" s="404">
        <v>0.46400000000000002</v>
      </c>
      <c r="S1121" s="405">
        <v>0</v>
      </c>
    </row>
    <row r="1122" spans="2:19" ht="24.6" x14ac:dyDescent="0.3">
      <c r="B1122" s="399">
        <v>41183</v>
      </c>
      <c r="C1122" s="400" t="s">
        <v>3127</v>
      </c>
      <c r="D1122" s="400" t="s">
        <v>2381</v>
      </c>
      <c r="E1122" s="400" t="s">
        <v>2556</v>
      </c>
      <c r="F1122" s="401" t="s">
        <v>900</v>
      </c>
      <c r="G1122" s="400" t="s">
        <v>2578</v>
      </c>
      <c r="H1122" s="400"/>
      <c r="I1122" s="400"/>
      <c r="J1122" s="400" t="s">
        <v>3323</v>
      </c>
      <c r="K1122" s="400"/>
      <c r="L1122" s="403" t="s">
        <v>105</v>
      </c>
      <c r="M1122" s="403" t="s">
        <v>195</v>
      </c>
      <c r="N1122" s="400"/>
      <c r="O1122" s="403" t="s">
        <v>2419</v>
      </c>
      <c r="P1122" s="404">
        <v>1.976</v>
      </c>
      <c r="Q1122" s="404">
        <v>0</v>
      </c>
      <c r="R1122" s="404">
        <v>0.879</v>
      </c>
      <c r="S1122" s="405">
        <v>0</v>
      </c>
    </row>
    <row r="1123" spans="2:19" ht="24.6" x14ac:dyDescent="0.3">
      <c r="B1123" s="399">
        <v>41184</v>
      </c>
      <c r="C1123" s="400" t="s">
        <v>3128</v>
      </c>
      <c r="D1123" s="400" t="s">
        <v>2381</v>
      </c>
      <c r="E1123" s="400" t="s">
        <v>2556</v>
      </c>
      <c r="F1123" s="401" t="s">
        <v>900</v>
      </c>
      <c r="G1123" s="400" t="s">
        <v>2578</v>
      </c>
      <c r="H1123" s="400"/>
      <c r="I1123" s="400"/>
      <c r="J1123" s="400" t="s">
        <v>3323</v>
      </c>
      <c r="K1123" s="400"/>
      <c r="L1123" s="403" t="s">
        <v>105</v>
      </c>
      <c r="M1123" s="403" t="s">
        <v>195</v>
      </c>
      <c r="N1123" s="400"/>
      <c r="O1123" s="403" t="s">
        <v>2419</v>
      </c>
      <c r="P1123" s="404">
        <v>0.59299999999999997</v>
      </c>
      <c r="Q1123" s="404">
        <v>0</v>
      </c>
      <c r="R1123" s="404">
        <v>0.26400000000000001</v>
      </c>
      <c r="S1123" s="405">
        <v>0</v>
      </c>
    </row>
    <row r="1124" spans="2:19" ht="24.6" x14ac:dyDescent="0.3">
      <c r="B1124" s="399">
        <v>41185</v>
      </c>
      <c r="C1124" s="400" t="s">
        <v>3129</v>
      </c>
      <c r="D1124" s="400" t="s">
        <v>2381</v>
      </c>
      <c r="E1124" s="400" t="s">
        <v>2558</v>
      </c>
      <c r="F1124" s="401" t="s">
        <v>900</v>
      </c>
      <c r="G1124" s="400" t="s">
        <v>2578</v>
      </c>
      <c r="H1124" s="400"/>
      <c r="I1124" s="400"/>
      <c r="J1124" s="400" t="s">
        <v>3323</v>
      </c>
      <c r="K1124" s="400"/>
      <c r="L1124" s="403" t="s">
        <v>105</v>
      </c>
      <c r="M1124" s="403" t="s">
        <v>195</v>
      </c>
      <c r="N1124" s="400"/>
      <c r="O1124" s="403" t="s">
        <v>2419</v>
      </c>
      <c r="P1124" s="404">
        <v>3</v>
      </c>
      <c r="Q1124" s="404">
        <v>3</v>
      </c>
      <c r="R1124" s="404">
        <v>1.3340000000000001</v>
      </c>
      <c r="S1124" s="405">
        <v>1.3340000000000001</v>
      </c>
    </row>
    <row r="1125" spans="2:19" x14ac:dyDescent="0.3">
      <c r="B1125" s="399">
        <v>41186</v>
      </c>
      <c r="C1125" s="400" t="s">
        <v>3130</v>
      </c>
      <c r="D1125" s="400" t="s">
        <v>2381</v>
      </c>
      <c r="E1125" s="400" t="s">
        <v>2556</v>
      </c>
      <c r="F1125" s="401" t="s">
        <v>900</v>
      </c>
      <c r="G1125" s="400" t="s">
        <v>2578</v>
      </c>
      <c r="H1125" s="400"/>
      <c r="I1125" s="400"/>
      <c r="J1125" s="400" t="s">
        <v>3324</v>
      </c>
      <c r="K1125" s="400"/>
      <c r="L1125" s="403" t="s">
        <v>105</v>
      </c>
      <c r="M1125" s="403" t="s">
        <v>107</v>
      </c>
      <c r="N1125" s="400"/>
      <c r="O1125" s="403" t="s">
        <v>2419</v>
      </c>
      <c r="P1125" s="404">
        <v>0.182</v>
      </c>
      <c r="Q1125" s="404">
        <v>0</v>
      </c>
      <c r="R1125" s="404">
        <v>8.1000000000000003E-2</v>
      </c>
      <c r="S1125" s="405">
        <v>0</v>
      </c>
    </row>
    <row r="1126" spans="2:19" ht="24.6" x14ac:dyDescent="0.3">
      <c r="B1126" s="399">
        <v>41187</v>
      </c>
      <c r="C1126" s="400" t="s">
        <v>3131</v>
      </c>
      <c r="D1126" s="400" t="s">
        <v>2381</v>
      </c>
      <c r="E1126" s="400" t="s">
        <v>2556</v>
      </c>
      <c r="F1126" s="401" t="s">
        <v>900</v>
      </c>
      <c r="G1126" s="400" t="s">
        <v>2578</v>
      </c>
      <c r="H1126" s="400"/>
      <c r="I1126" s="400"/>
      <c r="J1126" s="400" t="s">
        <v>3323</v>
      </c>
      <c r="K1126" s="400"/>
      <c r="L1126" s="403" t="s">
        <v>105</v>
      </c>
      <c r="M1126" s="403" t="s">
        <v>195</v>
      </c>
      <c r="N1126" s="400"/>
      <c r="O1126" s="403" t="s">
        <v>2419</v>
      </c>
      <c r="P1126" s="404">
        <v>0.98</v>
      </c>
      <c r="Q1126" s="404">
        <v>0</v>
      </c>
      <c r="R1126" s="404">
        <v>0.436</v>
      </c>
      <c r="S1126" s="405">
        <v>0</v>
      </c>
    </row>
    <row r="1127" spans="2:19" x14ac:dyDescent="0.3">
      <c r="B1127" s="399">
        <v>41188</v>
      </c>
      <c r="C1127" s="400" t="s">
        <v>3132</v>
      </c>
      <c r="D1127" s="400" t="s">
        <v>2381</v>
      </c>
      <c r="E1127" s="400" t="s">
        <v>2556</v>
      </c>
      <c r="F1127" s="401" t="s">
        <v>900</v>
      </c>
      <c r="G1127" s="400" t="s">
        <v>2578</v>
      </c>
      <c r="H1127" s="400"/>
      <c r="I1127" s="400"/>
      <c r="J1127" s="400" t="s">
        <v>3324</v>
      </c>
      <c r="K1127" s="400"/>
      <c r="L1127" s="403" t="s">
        <v>105</v>
      </c>
      <c r="M1127" s="403" t="s">
        <v>107</v>
      </c>
      <c r="N1127" s="400"/>
      <c r="O1127" s="403" t="s">
        <v>2419</v>
      </c>
      <c r="P1127" s="404">
        <v>0.14099999999999999</v>
      </c>
      <c r="Q1127" s="404">
        <v>0</v>
      </c>
      <c r="R1127" s="404">
        <v>6.3E-2</v>
      </c>
      <c r="S1127" s="405">
        <v>0</v>
      </c>
    </row>
    <row r="1128" spans="2:19" ht="24.6" x14ac:dyDescent="0.3">
      <c r="B1128" s="399">
        <v>41189</v>
      </c>
      <c r="C1128" s="400" t="s">
        <v>3133</v>
      </c>
      <c r="D1128" s="400" t="s">
        <v>2381</v>
      </c>
      <c r="E1128" s="400" t="s">
        <v>2558</v>
      </c>
      <c r="F1128" s="401" t="s">
        <v>900</v>
      </c>
      <c r="G1128" s="400" t="s">
        <v>2578</v>
      </c>
      <c r="H1128" s="400"/>
      <c r="I1128" s="400"/>
      <c r="J1128" s="400" t="s">
        <v>3323</v>
      </c>
      <c r="K1128" s="400"/>
      <c r="L1128" s="403" t="s">
        <v>105</v>
      </c>
      <c r="M1128" s="403" t="s">
        <v>195</v>
      </c>
      <c r="N1128" s="400"/>
      <c r="O1128" s="403" t="s">
        <v>2419</v>
      </c>
      <c r="P1128" s="404">
        <v>4</v>
      </c>
      <c r="Q1128" s="404">
        <v>4</v>
      </c>
      <c r="R1128" s="404">
        <v>1.778</v>
      </c>
      <c r="S1128" s="405">
        <v>1.778</v>
      </c>
    </row>
    <row r="1129" spans="2:19" x14ac:dyDescent="0.3">
      <c r="B1129" s="399">
        <v>41190</v>
      </c>
      <c r="C1129" s="400" t="s">
        <v>3134</v>
      </c>
      <c r="D1129" s="400" t="s">
        <v>2381</v>
      </c>
      <c r="E1129" s="400" t="s">
        <v>2556</v>
      </c>
      <c r="F1129" s="401" t="s">
        <v>900</v>
      </c>
      <c r="G1129" s="400" t="s">
        <v>2578</v>
      </c>
      <c r="H1129" s="400"/>
      <c r="I1129" s="400"/>
      <c r="J1129" s="400" t="s">
        <v>3324</v>
      </c>
      <c r="K1129" s="400"/>
      <c r="L1129" s="403" t="s">
        <v>105</v>
      </c>
      <c r="M1129" s="403" t="s">
        <v>107</v>
      </c>
      <c r="N1129" s="400"/>
      <c r="O1129" s="403" t="s">
        <v>2419</v>
      </c>
      <c r="P1129" s="404">
        <v>0.11799999999999999</v>
      </c>
      <c r="Q1129" s="404">
        <v>0</v>
      </c>
      <c r="R1129" s="404">
        <v>5.1999999999999998E-2</v>
      </c>
      <c r="S1129" s="405">
        <v>0</v>
      </c>
    </row>
    <row r="1130" spans="2:19" ht="24.6" x14ac:dyDescent="0.3">
      <c r="B1130" s="399">
        <v>41191</v>
      </c>
      <c r="C1130" s="400" t="s">
        <v>3135</v>
      </c>
      <c r="D1130" s="400" t="s">
        <v>2381</v>
      </c>
      <c r="E1130" s="400" t="s">
        <v>2556</v>
      </c>
      <c r="F1130" s="401" t="s">
        <v>900</v>
      </c>
      <c r="G1130" s="400" t="s">
        <v>2578</v>
      </c>
      <c r="H1130" s="400"/>
      <c r="I1130" s="400"/>
      <c r="J1130" s="400" t="s">
        <v>3323</v>
      </c>
      <c r="K1130" s="400"/>
      <c r="L1130" s="403" t="s">
        <v>105</v>
      </c>
      <c r="M1130" s="403" t="s">
        <v>195</v>
      </c>
      <c r="N1130" s="400"/>
      <c r="O1130" s="403" t="s">
        <v>2419</v>
      </c>
      <c r="P1130" s="404">
        <v>0.98</v>
      </c>
      <c r="Q1130" s="404">
        <v>0</v>
      </c>
      <c r="R1130" s="404">
        <v>0.436</v>
      </c>
      <c r="S1130" s="405">
        <v>0</v>
      </c>
    </row>
    <row r="1131" spans="2:19" ht="24.6" x14ac:dyDescent="0.3">
      <c r="B1131" s="399">
        <v>41192</v>
      </c>
      <c r="C1131" s="400" t="s">
        <v>3136</v>
      </c>
      <c r="D1131" s="400" t="s">
        <v>2381</v>
      </c>
      <c r="E1131" s="400" t="s">
        <v>2556</v>
      </c>
      <c r="F1131" s="401" t="s">
        <v>900</v>
      </c>
      <c r="G1131" s="400" t="s">
        <v>2578</v>
      </c>
      <c r="H1131" s="400"/>
      <c r="I1131" s="400"/>
      <c r="J1131" s="400" t="s">
        <v>3323</v>
      </c>
      <c r="K1131" s="400"/>
      <c r="L1131" s="403" t="s">
        <v>105</v>
      </c>
      <c r="M1131" s="403" t="s">
        <v>2408</v>
      </c>
      <c r="N1131" s="400"/>
      <c r="O1131" s="403" t="s">
        <v>2419</v>
      </c>
      <c r="P1131" s="404">
        <v>0.997</v>
      </c>
      <c r="Q1131" s="404">
        <v>0</v>
      </c>
      <c r="R1131" s="404">
        <v>0.443</v>
      </c>
      <c r="S1131" s="405">
        <v>0</v>
      </c>
    </row>
    <row r="1132" spans="2:19" ht="24.6" x14ac:dyDescent="0.3">
      <c r="B1132" s="399">
        <v>41193</v>
      </c>
      <c r="C1132" s="400" t="s">
        <v>3137</v>
      </c>
      <c r="D1132" s="400" t="s">
        <v>2381</v>
      </c>
      <c r="E1132" s="400" t="s">
        <v>2558</v>
      </c>
      <c r="F1132" s="401" t="s">
        <v>900</v>
      </c>
      <c r="G1132" s="400" t="s">
        <v>2578</v>
      </c>
      <c r="H1132" s="400"/>
      <c r="I1132" s="400"/>
      <c r="J1132" s="400" t="s">
        <v>3323</v>
      </c>
      <c r="K1132" s="400"/>
      <c r="L1132" s="403" t="s">
        <v>105</v>
      </c>
      <c r="M1132" s="403" t="s">
        <v>195</v>
      </c>
      <c r="N1132" s="400"/>
      <c r="O1132" s="403" t="s">
        <v>2419</v>
      </c>
      <c r="P1132" s="404">
        <v>4</v>
      </c>
      <c r="Q1132" s="404">
        <v>4</v>
      </c>
      <c r="R1132" s="404">
        <v>1.778</v>
      </c>
      <c r="S1132" s="405">
        <v>1.778</v>
      </c>
    </row>
    <row r="1133" spans="2:19" x14ac:dyDescent="0.3">
      <c r="B1133" s="399">
        <v>41194</v>
      </c>
      <c r="C1133" s="400" t="s">
        <v>3138</v>
      </c>
      <c r="D1133" s="400" t="s">
        <v>2381</v>
      </c>
      <c r="E1133" s="400" t="s">
        <v>2556</v>
      </c>
      <c r="F1133" s="401" t="s">
        <v>900</v>
      </c>
      <c r="G1133" s="400" t="s">
        <v>2578</v>
      </c>
      <c r="H1133" s="400"/>
      <c r="I1133" s="400"/>
      <c r="J1133" s="400" t="s">
        <v>3324</v>
      </c>
      <c r="K1133" s="400"/>
      <c r="L1133" s="403" t="s">
        <v>101</v>
      </c>
      <c r="M1133" s="403" t="s">
        <v>101</v>
      </c>
      <c r="N1133" s="400"/>
      <c r="O1133" s="403" t="s">
        <v>2419</v>
      </c>
      <c r="P1133" s="404">
        <v>13.76</v>
      </c>
      <c r="Q1133" s="404">
        <v>0</v>
      </c>
      <c r="R1133" s="404">
        <v>6.1180000000000003</v>
      </c>
      <c r="S1133" s="405">
        <v>0</v>
      </c>
    </row>
    <row r="1134" spans="2:19" x14ac:dyDescent="0.3">
      <c r="B1134" s="399">
        <v>41195</v>
      </c>
      <c r="C1134" s="400" t="s">
        <v>3139</v>
      </c>
      <c r="D1134" s="400" t="s">
        <v>2381</v>
      </c>
      <c r="E1134" s="400" t="s">
        <v>2556</v>
      </c>
      <c r="F1134" s="401" t="s">
        <v>900</v>
      </c>
      <c r="G1134" s="400" t="s">
        <v>2578</v>
      </c>
      <c r="H1134" s="400"/>
      <c r="I1134" s="400"/>
      <c r="J1134" s="400" t="s">
        <v>3324</v>
      </c>
      <c r="K1134" s="400"/>
      <c r="L1134" s="403" t="s">
        <v>105</v>
      </c>
      <c r="M1134" s="403" t="s">
        <v>107</v>
      </c>
      <c r="N1134" s="400"/>
      <c r="O1134" s="403" t="s">
        <v>2419</v>
      </c>
      <c r="P1134" s="404">
        <v>0.223</v>
      </c>
      <c r="Q1134" s="404">
        <v>0</v>
      </c>
      <c r="R1134" s="404">
        <v>9.9000000000000005E-2</v>
      </c>
      <c r="S1134" s="405">
        <v>0</v>
      </c>
    </row>
    <row r="1135" spans="2:19" ht="24.6" x14ac:dyDescent="0.3">
      <c r="B1135" s="399">
        <v>41196</v>
      </c>
      <c r="C1135" s="400" t="s">
        <v>3140</v>
      </c>
      <c r="D1135" s="400" t="s">
        <v>2381</v>
      </c>
      <c r="E1135" s="400" t="s">
        <v>2556</v>
      </c>
      <c r="F1135" s="401" t="s">
        <v>900</v>
      </c>
      <c r="G1135" s="400" t="s">
        <v>2578</v>
      </c>
      <c r="H1135" s="400"/>
      <c r="I1135" s="400"/>
      <c r="J1135" s="400" t="s">
        <v>3323</v>
      </c>
      <c r="K1135" s="400"/>
      <c r="L1135" s="403" t="s">
        <v>105</v>
      </c>
      <c r="M1135" s="403" t="s">
        <v>2408</v>
      </c>
      <c r="N1135" s="400"/>
      <c r="O1135" s="403" t="s">
        <v>2419</v>
      </c>
      <c r="P1135" s="404">
        <v>1.22</v>
      </c>
      <c r="Q1135" s="404">
        <v>0</v>
      </c>
      <c r="R1135" s="404">
        <v>0.54200000000000004</v>
      </c>
      <c r="S1135" s="405">
        <v>0</v>
      </c>
    </row>
    <row r="1136" spans="2:19" x14ac:dyDescent="0.3">
      <c r="B1136" s="399">
        <v>41197</v>
      </c>
      <c r="C1136" s="400" t="s">
        <v>3141</v>
      </c>
      <c r="D1136" s="400" t="s">
        <v>2381</v>
      </c>
      <c r="E1136" s="400" t="s">
        <v>2556</v>
      </c>
      <c r="F1136" s="401" t="s">
        <v>900</v>
      </c>
      <c r="G1136" s="400" t="s">
        <v>2578</v>
      </c>
      <c r="H1136" s="400"/>
      <c r="I1136" s="400"/>
      <c r="J1136" s="400" t="s">
        <v>3324</v>
      </c>
      <c r="K1136" s="400"/>
      <c r="L1136" s="403" t="s">
        <v>105</v>
      </c>
      <c r="M1136" s="403" t="s">
        <v>107</v>
      </c>
      <c r="N1136" s="400"/>
      <c r="O1136" s="403" t="s">
        <v>2419</v>
      </c>
      <c r="P1136" s="404">
        <v>0.13400000000000001</v>
      </c>
      <c r="Q1136" s="404">
        <v>0</v>
      </c>
      <c r="R1136" s="404">
        <v>0.06</v>
      </c>
      <c r="S1136" s="405">
        <v>0</v>
      </c>
    </row>
    <row r="1137" spans="2:19" ht="24.6" x14ac:dyDescent="0.3">
      <c r="B1137" s="399">
        <v>41198</v>
      </c>
      <c r="C1137" s="400" t="s">
        <v>3142</v>
      </c>
      <c r="D1137" s="400" t="s">
        <v>2381</v>
      </c>
      <c r="E1137" s="400" t="s">
        <v>2556</v>
      </c>
      <c r="F1137" s="401" t="s">
        <v>900</v>
      </c>
      <c r="G1137" s="400" t="s">
        <v>2578</v>
      </c>
      <c r="H1137" s="400"/>
      <c r="I1137" s="400"/>
      <c r="J1137" s="400" t="s">
        <v>3323</v>
      </c>
      <c r="K1137" s="400"/>
      <c r="L1137" s="403" t="s">
        <v>105</v>
      </c>
      <c r="M1137" s="403" t="s">
        <v>195</v>
      </c>
      <c r="N1137" s="400"/>
      <c r="O1137" s="403" t="s">
        <v>2419</v>
      </c>
      <c r="P1137" s="404">
        <v>1.0489999999999999</v>
      </c>
      <c r="Q1137" s="404">
        <v>0</v>
      </c>
      <c r="R1137" s="404">
        <v>0.46600000000000003</v>
      </c>
      <c r="S1137" s="405">
        <v>0</v>
      </c>
    </row>
    <row r="1138" spans="2:19" x14ac:dyDescent="0.3">
      <c r="B1138" s="399">
        <v>41199</v>
      </c>
      <c r="C1138" s="400" t="s">
        <v>3143</v>
      </c>
      <c r="D1138" s="400" t="s">
        <v>2381</v>
      </c>
      <c r="E1138" s="400" t="s">
        <v>2556</v>
      </c>
      <c r="F1138" s="401" t="s">
        <v>900</v>
      </c>
      <c r="G1138" s="400" t="s">
        <v>2578</v>
      </c>
      <c r="H1138" s="400"/>
      <c r="I1138" s="400"/>
      <c r="J1138" s="400" t="s">
        <v>3324</v>
      </c>
      <c r="K1138" s="400"/>
      <c r="L1138" s="403" t="s">
        <v>105</v>
      </c>
      <c r="M1138" s="403" t="s">
        <v>107</v>
      </c>
      <c r="N1138" s="400"/>
      <c r="O1138" s="403" t="s">
        <v>2419</v>
      </c>
      <c r="P1138" s="404">
        <v>0.44600000000000001</v>
      </c>
      <c r="Q1138" s="404">
        <v>0</v>
      </c>
      <c r="R1138" s="404">
        <v>0.19800000000000001</v>
      </c>
      <c r="S1138" s="405">
        <v>0</v>
      </c>
    </row>
    <row r="1139" spans="2:19" ht="24.6" x14ac:dyDescent="0.3">
      <c r="B1139" s="399">
        <v>41200</v>
      </c>
      <c r="C1139" s="400" t="s">
        <v>3144</v>
      </c>
      <c r="D1139" s="400" t="s">
        <v>2381</v>
      </c>
      <c r="E1139" s="400" t="s">
        <v>2558</v>
      </c>
      <c r="F1139" s="401" t="s">
        <v>900</v>
      </c>
      <c r="G1139" s="400" t="s">
        <v>2578</v>
      </c>
      <c r="H1139" s="400"/>
      <c r="I1139" s="400"/>
      <c r="J1139" s="400" t="s">
        <v>3323</v>
      </c>
      <c r="K1139" s="400"/>
      <c r="L1139" s="403" t="s">
        <v>105</v>
      </c>
      <c r="M1139" s="403" t="s">
        <v>2408</v>
      </c>
      <c r="N1139" s="400"/>
      <c r="O1139" s="403" t="s">
        <v>2419</v>
      </c>
      <c r="P1139" s="404">
        <v>2</v>
      </c>
      <c r="Q1139" s="404">
        <v>2</v>
      </c>
      <c r="R1139" s="404">
        <v>0.88900000000000001</v>
      </c>
      <c r="S1139" s="405">
        <v>0.88900000000000001</v>
      </c>
    </row>
    <row r="1140" spans="2:19" x14ac:dyDescent="0.3">
      <c r="B1140" s="399">
        <v>41201</v>
      </c>
      <c r="C1140" s="400" t="s">
        <v>3145</v>
      </c>
      <c r="D1140" s="400" t="s">
        <v>2381</v>
      </c>
      <c r="E1140" s="400" t="s">
        <v>2556</v>
      </c>
      <c r="F1140" s="401" t="s">
        <v>900</v>
      </c>
      <c r="G1140" s="400" t="s">
        <v>2578</v>
      </c>
      <c r="H1140" s="400"/>
      <c r="I1140" s="400"/>
      <c r="J1140" s="400" t="s">
        <v>3324</v>
      </c>
      <c r="K1140" s="400"/>
      <c r="L1140" s="403" t="s">
        <v>105</v>
      </c>
      <c r="M1140" s="403" t="s">
        <v>107</v>
      </c>
      <c r="N1140" s="400"/>
      <c r="O1140" s="403" t="s">
        <v>2419</v>
      </c>
      <c r="P1140" s="404">
        <v>1.4430000000000001</v>
      </c>
      <c r="Q1140" s="404">
        <v>0</v>
      </c>
      <c r="R1140" s="404">
        <v>0.64200000000000002</v>
      </c>
      <c r="S1140" s="405">
        <v>0</v>
      </c>
    </row>
    <row r="1141" spans="2:19" ht="24.6" x14ac:dyDescent="0.3">
      <c r="B1141" s="399">
        <v>41202</v>
      </c>
      <c r="C1141" s="400" t="s">
        <v>3146</v>
      </c>
      <c r="D1141" s="400" t="s">
        <v>2381</v>
      </c>
      <c r="E1141" s="400" t="s">
        <v>2556</v>
      </c>
      <c r="F1141" s="401" t="s">
        <v>900</v>
      </c>
      <c r="G1141" s="400" t="s">
        <v>2578</v>
      </c>
      <c r="H1141" s="400"/>
      <c r="I1141" s="400"/>
      <c r="J1141" s="400" t="s">
        <v>3323</v>
      </c>
      <c r="K1141" s="400"/>
      <c r="L1141" s="403" t="s">
        <v>105</v>
      </c>
      <c r="M1141" s="403" t="s">
        <v>195</v>
      </c>
      <c r="N1141" s="400"/>
      <c r="O1141" s="403" t="s">
        <v>2419</v>
      </c>
      <c r="P1141" s="404">
        <v>0.36799999999999999</v>
      </c>
      <c r="Q1141" s="404">
        <v>0</v>
      </c>
      <c r="R1141" s="404">
        <v>0.16400000000000001</v>
      </c>
      <c r="S1141" s="405">
        <v>0</v>
      </c>
    </row>
    <row r="1142" spans="2:19" x14ac:dyDescent="0.3">
      <c r="B1142" s="399">
        <v>41203</v>
      </c>
      <c r="C1142" s="400" t="s">
        <v>3147</v>
      </c>
      <c r="D1142" s="400" t="s">
        <v>2381</v>
      </c>
      <c r="E1142" s="400" t="s">
        <v>2556</v>
      </c>
      <c r="F1142" s="401" t="s">
        <v>900</v>
      </c>
      <c r="G1142" s="400" t="s">
        <v>2578</v>
      </c>
      <c r="H1142" s="400"/>
      <c r="I1142" s="400"/>
      <c r="J1142" s="400" t="s">
        <v>3324</v>
      </c>
      <c r="K1142" s="400"/>
      <c r="L1142" s="403" t="s">
        <v>105</v>
      </c>
      <c r="M1142" s="403" t="s">
        <v>107</v>
      </c>
      <c r="N1142" s="400"/>
      <c r="O1142" s="403" t="s">
        <v>2419</v>
      </c>
      <c r="P1142" s="404">
        <v>1.0780000000000001</v>
      </c>
      <c r="Q1142" s="404">
        <v>0</v>
      </c>
      <c r="R1142" s="404">
        <v>0.47899999999999998</v>
      </c>
      <c r="S1142" s="405">
        <v>0</v>
      </c>
    </row>
    <row r="1143" spans="2:19" ht="24.6" x14ac:dyDescent="0.3">
      <c r="B1143" s="399">
        <v>41204</v>
      </c>
      <c r="C1143" s="400" t="s">
        <v>3148</v>
      </c>
      <c r="D1143" s="400" t="s">
        <v>2381</v>
      </c>
      <c r="E1143" s="400" t="s">
        <v>2556</v>
      </c>
      <c r="F1143" s="401" t="s">
        <v>900</v>
      </c>
      <c r="G1143" s="400" t="s">
        <v>2578</v>
      </c>
      <c r="H1143" s="400"/>
      <c r="I1143" s="400"/>
      <c r="J1143" s="400" t="s">
        <v>3323</v>
      </c>
      <c r="K1143" s="400"/>
      <c r="L1143" s="403" t="s">
        <v>105</v>
      </c>
      <c r="M1143" s="403" t="s">
        <v>195</v>
      </c>
      <c r="N1143" s="400"/>
      <c r="O1143" s="403" t="s">
        <v>2419</v>
      </c>
      <c r="P1143" s="404">
        <v>0.57299999999999995</v>
      </c>
      <c r="Q1143" s="404">
        <v>0</v>
      </c>
      <c r="R1143" s="404">
        <v>0.255</v>
      </c>
      <c r="S1143" s="405">
        <v>0</v>
      </c>
    </row>
    <row r="1144" spans="2:19" x14ac:dyDescent="0.3">
      <c r="B1144" s="399">
        <v>41205</v>
      </c>
      <c r="C1144" s="400" t="s">
        <v>3149</v>
      </c>
      <c r="D1144" s="400" t="s">
        <v>2814</v>
      </c>
      <c r="E1144" s="400"/>
      <c r="F1144" s="401"/>
      <c r="G1144" s="400" t="s">
        <v>3325</v>
      </c>
      <c r="H1144" s="400"/>
      <c r="I1144" s="400"/>
      <c r="J1144" s="400" t="s">
        <v>3324</v>
      </c>
      <c r="K1144" s="400" t="s">
        <v>2815</v>
      </c>
      <c r="L1144" s="403"/>
      <c r="M1144" s="403"/>
      <c r="N1144" s="400"/>
      <c r="O1144" s="403" t="s">
        <v>2419</v>
      </c>
      <c r="P1144" s="404">
        <v>5.8</v>
      </c>
      <c r="Q1144" s="404">
        <v>5.8</v>
      </c>
      <c r="R1144" s="404">
        <v>5.8</v>
      </c>
      <c r="S1144" s="405">
        <v>5.8</v>
      </c>
    </row>
    <row r="1145" spans="2:19" ht="24.6" x14ac:dyDescent="0.3">
      <c r="B1145" s="399">
        <v>41207</v>
      </c>
      <c r="C1145" s="400" t="s">
        <v>3150</v>
      </c>
      <c r="D1145" s="400" t="s">
        <v>2381</v>
      </c>
      <c r="E1145" s="400" t="s">
        <v>2556</v>
      </c>
      <c r="F1145" s="401" t="s">
        <v>900</v>
      </c>
      <c r="G1145" s="400" t="s">
        <v>2578</v>
      </c>
      <c r="H1145" s="400"/>
      <c r="I1145" s="400"/>
      <c r="J1145" s="400" t="s">
        <v>3323</v>
      </c>
      <c r="K1145" s="400"/>
      <c r="L1145" s="403" t="s">
        <v>105</v>
      </c>
      <c r="M1145" s="403" t="s">
        <v>195</v>
      </c>
      <c r="N1145" s="400"/>
      <c r="O1145" s="403" t="s">
        <v>2419</v>
      </c>
      <c r="P1145" s="404">
        <v>0.187</v>
      </c>
      <c r="Q1145" s="404">
        <v>0</v>
      </c>
      <c r="R1145" s="404">
        <v>8.3000000000000004E-2</v>
      </c>
      <c r="S1145" s="405">
        <v>0</v>
      </c>
    </row>
    <row r="1146" spans="2:19" x14ac:dyDescent="0.3">
      <c r="B1146" s="399">
        <v>41209</v>
      </c>
      <c r="C1146" s="400" t="s">
        <v>3151</v>
      </c>
      <c r="D1146" s="400" t="s">
        <v>2381</v>
      </c>
      <c r="E1146" s="400" t="s">
        <v>2556</v>
      </c>
      <c r="F1146" s="401" t="s">
        <v>900</v>
      </c>
      <c r="G1146" s="400" t="s">
        <v>2578</v>
      </c>
      <c r="H1146" s="400"/>
      <c r="I1146" s="400"/>
      <c r="J1146" s="400" t="s">
        <v>3324</v>
      </c>
      <c r="K1146" s="400"/>
      <c r="L1146" s="403" t="s">
        <v>105</v>
      </c>
      <c r="M1146" s="403" t="s">
        <v>107</v>
      </c>
      <c r="N1146" s="400"/>
      <c r="O1146" s="403" t="s">
        <v>2419</v>
      </c>
      <c r="P1146" s="404">
        <v>0.57799999999999996</v>
      </c>
      <c r="Q1146" s="404">
        <v>0</v>
      </c>
      <c r="R1146" s="404">
        <v>0.25700000000000001</v>
      </c>
      <c r="S1146" s="405">
        <v>0</v>
      </c>
    </row>
    <row r="1147" spans="2:19" x14ac:dyDescent="0.3">
      <c r="B1147" s="399">
        <v>41210</v>
      </c>
      <c r="C1147" s="400" t="s">
        <v>3152</v>
      </c>
      <c r="D1147" s="400" t="s">
        <v>2814</v>
      </c>
      <c r="E1147" s="400"/>
      <c r="F1147" s="401"/>
      <c r="G1147" s="400" t="s">
        <v>3325</v>
      </c>
      <c r="H1147" s="400"/>
      <c r="I1147" s="400"/>
      <c r="J1147" s="400" t="s">
        <v>3324</v>
      </c>
      <c r="K1147" s="400" t="s">
        <v>2815</v>
      </c>
      <c r="L1147" s="403"/>
      <c r="M1147" s="403"/>
      <c r="N1147" s="400"/>
      <c r="O1147" s="403" t="s">
        <v>2419</v>
      </c>
      <c r="P1147" s="404">
        <v>6</v>
      </c>
      <c r="Q1147" s="404">
        <v>6</v>
      </c>
      <c r="R1147" s="404">
        <v>6</v>
      </c>
      <c r="S1147" s="405">
        <v>6</v>
      </c>
    </row>
    <row r="1148" spans="2:19" ht="24.6" x14ac:dyDescent="0.3">
      <c r="B1148" s="399">
        <v>41211</v>
      </c>
      <c r="C1148" s="400" t="s">
        <v>3153</v>
      </c>
      <c r="D1148" s="400" t="s">
        <v>2381</v>
      </c>
      <c r="E1148" s="400" t="s">
        <v>2556</v>
      </c>
      <c r="F1148" s="401" t="s">
        <v>900</v>
      </c>
      <c r="G1148" s="400" t="s">
        <v>2578</v>
      </c>
      <c r="H1148" s="400"/>
      <c r="I1148" s="400"/>
      <c r="J1148" s="400" t="s">
        <v>3323</v>
      </c>
      <c r="K1148" s="400"/>
      <c r="L1148" s="403" t="s">
        <v>105</v>
      </c>
      <c r="M1148" s="403" t="s">
        <v>195</v>
      </c>
      <c r="N1148" s="400"/>
      <c r="O1148" s="403" t="s">
        <v>2419</v>
      </c>
      <c r="P1148" s="404">
        <v>0.21099999999999999</v>
      </c>
      <c r="Q1148" s="404">
        <v>0</v>
      </c>
      <c r="R1148" s="404">
        <v>9.4E-2</v>
      </c>
      <c r="S1148" s="405">
        <v>0</v>
      </c>
    </row>
    <row r="1149" spans="2:19" x14ac:dyDescent="0.3">
      <c r="B1149" s="399">
        <v>41212</v>
      </c>
      <c r="C1149" s="400" t="s">
        <v>3154</v>
      </c>
      <c r="D1149" s="400" t="s">
        <v>2814</v>
      </c>
      <c r="E1149" s="400"/>
      <c r="F1149" s="401"/>
      <c r="G1149" s="400" t="s">
        <v>3325</v>
      </c>
      <c r="H1149" s="400"/>
      <c r="I1149" s="400"/>
      <c r="J1149" s="400" t="s">
        <v>3324</v>
      </c>
      <c r="K1149" s="400" t="s">
        <v>2815</v>
      </c>
      <c r="L1149" s="403"/>
      <c r="M1149" s="403"/>
      <c r="N1149" s="400"/>
      <c r="O1149" s="403" t="s">
        <v>2419</v>
      </c>
      <c r="P1149" s="404">
        <v>2.9</v>
      </c>
      <c r="Q1149" s="404">
        <v>2.9</v>
      </c>
      <c r="R1149" s="404">
        <v>2.9</v>
      </c>
      <c r="S1149" s="405">
        <v>2.9</v>
      </c>
    </row>
    <row r="1150" spans="2:19" x14ac:dyDescent="0.3">
      <c r="B1150" s="399">
        <v>41213</v>
      </c>
      <c r="C1150" s="400" t="s">
        <v>3155</v>
      </c>
      <c r="D1150" s="400" t="s">
        <v>2381</v>
      </c>
      <c r="E1150" s="400" t="s">
        <v>2556</v>
      </c>
      <c r="F1150" s="401" t="s">
        <v>900</v>
      </c>
      <c r="G1150" s="400" t="s">
        <v>2578</v>
      </c>
      <c r="H1150" s="400"/>
      <c r="I1150" s="400"/>
      <c r="J1150" s="400" t="s">
        <v>3324</v>
      </c>
      <c r="K1150" s="400"/>
      <c r="L1150" s="403" t="s">
        <v>105</v>
      </c>
      <c r="M1150" s="403" t="s">
        <v>107</v>
      </c>
      <c r="N1150" s="400"/>
      <c r="O1150" s="403" t="s">
        <v>2419</v>
      </c>
      <c r="P1150" s="404">
        <v>0.495</v>
      </c>
      <c r="Q1150" s="404">
        <v>0</v>
      </c>
      <c r="R1150" s="404">
        <v>0.22</v>
      </c>
      <c r="S1150" s="405">
        <v>0</v>
      </c>
    </row>
    <row r="1151" spans="2:19" x14ac:dyDescent="0.3">
      <c r="B1151" s="399">
        <v>41214</v>
      </c>
      <c r="C1151" s="400" t="s">
        <v>3156</v>
      </c>
      <c r="D1151" s="400" t="s">
        <v>2381</v>
      </c>
      <c r="E1151" s="400" t="s">
        <v>2556</v>
      </c>
      <c r="F1151" s="401" t="s">
        <v>900</v>
      </c>
      <c r="G1151" s="400" t="s">
        <v>2578</v>
      </c>
      <c r="H1151" s="400"/>
      <c r="I1151" s="400"/>
      <c r="J1151" s="400" t="s">
        <v>3324</v>
      </c>
      <c r="K1151" s="400"/>
      <c r="L1151" s="403" t="s">
        <v>105</v>
      </c>
      <c r="M1151" s="403" t="s">
        <v>107</v>
      </c>
      <c r="N1151" s="400"/>
      <c r="O1151" s="403" t="s">
        <v>2419</v>
      </c>
      <c r="P1151" s="404">
        <v>0.68500000000000005</v>
      </c>
      <c r="Q1151" s="404">
        <v>0</v>
      </c>
      <c r="R1151" s="404">
        <v>0.30499999999999999</v>
      </c>
      <c r="S1151" s="405">
        <v>0</v>
      </c>
    </row>
    <row r="1152" spans="2:19" x14ac:dyDescent="0.3">
      <c r="B1152" s="399">
        <v>41216</v>
      </c>
      <c r="C1152" s="400" t="s">
        <v>3157</v>
      </c>
      <c r="D1152" s="400" t="s">
        <v>2381</v>
      </c>
      <c r="E1152" s="400" t="s">
        <v>2556</v>
      </c>
      <c r="F1152" s="401" t="s">
        <v>900</v>
      </c>
      <c r="G1152" s="400" t="s">
        <v>2578</v>
      </c>
      <c r="H1152" s="400"/>
      <c r="I1152" s="400"/>
      <c r="J1152" s="400" t="s">
        <v>3324</v>
      </c>
      <c r="K1152" s="400"/>
      <c r="L1152" s="403" t="s">
        <v>105</v>
      </c>
      <c r="M1152" s="403" t="s">
        <v>107</v>
      </c>
      <c r="N1152" s="400"/>
      <c r="O1152" s="403" t="s">
        <v>2419</v>
      </c>
      <c r="P1152" s="404">
        <v>0.17199999999999999</v>
      </c>
      <c r="Q1152" s="404">
        <v>0</v>
      </c>
      <c r="R1152" s="404">
        <v>7.5999999999999998E-2</v>
      </c>
      <c r="S1152" s="405">
        <v>0</v>
      </c>
    </row>
    <row r="1153" spans="2:19" x14ac:dyDescent="0.3">
      <c r="B1153" s="399">
        <v>41217</v>
      </c>
      <c r="C1153" s="400" t="s">
        <v>3158</v>
      </c>
      <c r="D1153" s="400" t="s">
        <v>2381</v>
      </c>
      <c r="E1153" s="400" t="s">
        <v>2556</v>
      </c>
      <c r="F1153" s="401" t="s">
        <v>900</v>
      </c>
      <c r="G1153" s="400" t="s">
        <v>2578</v>
      </c>
      <c r="H1153" s="400"/>
      <c r="I1153" s="400"/>
      <c r="J1153" s="400" t="s">
        <v>3324</v>
      </c>
      <c r="K1153" s="400"/>
      <c r="L1153" s="403" t="s">
        <v>105</v>
      </c>
      <c r="M1153" s="403" t="s">
        <v>107</v>
      </c>
      <c r="N1153" s="400"/>
      <c r="O1153" s="403" t="s">
        <v>2419</v>
      </c>
      <c r="P1153" s="404">
        <v>0.53400000000000003</v>
      </c>
      <c r="Q1153" s="404">
        <v>0</v>
      </c>
      <c r="R1153" s="404">
        <v>0.23699999999999999</v>
      </c>
      <c r="S1153" s="405">
        <v>0</v>
      </c>
    </row>
    <row r="1154" spans="2:19" x14ac:dyDescent="0.3">
      <c r="B1154" s="399">
        <v>41218</v>
      </c>
      <c r="C1154" s="400" t="s">
        <v>3159</v>
      </c>
      <c r="D1154" s="400" t="s">
        <v>2381</v>
      </c>
      <c r="E1154" s="400" t="s">
        <v>2556</v>
      </c>
      <c r="F1154" s="401" t="s">
        <v>900</v>
      </c>
      <c r="G1154" s="400" t="s">
        <v>2578</v>
      </c>
      <c r="H1154" s="400"/>
      <c r="I1154" s="400"/>
      <c r="J1154" s="400" t="s">
        <v>3324</v>
      </c>
      <c r="K1154" s="400"/>
      <c r="L1154" s="403" t="s">
        <v>105</v>
      </c>
      <c r="M1154" s="403" t="s">
        <v>107</v>
      </c>
      <c r="N1154" s="400"/>
      <c r="O1154" s="403" t="s">
        <v>2419</v>
      </c>
      <c r="P1154" s="404">
        <v>1.2969999999999999</v>
      </c>
      <c r="Q1154" s="404">
        <v>0</v>
      </c>
      <c r="R1154" s="404">
        <v>0.57699999999999996</v>
      </c>
      <c r="S1154" s="405">
        <v>0</v>
      </c>
    </row>
    <row r="1155" spans="2:19" x14ac:dyDescent="0.3">
      <c r="B1155" s="399">
        <v>41219</v>
      </c>
      <c r="C1155" s="400" t="s">
        <v>3160</v>
      </c>
      <c r="D1155" s="400" t="s">
        <v>2381</v>
      </c>
      <c r="E1155" s="400" t="s">
        <v>2556</v>
      </c>
      <c r="F1155" s="401" t="s">
        <v>900</v>
      </c>
      <c r="G1155" s="400" t="s">
        <v>2578</v>
      </c>
      <c r="H1155" s="400"/>
      <c r="I1155" s="400"/>
      <c r="J1155" s="400" t="s">
        <v>3324</v>
      </c>
      <c r="K1155" s="400"/>
      <c r="L1155" s="403" t="s">
        <v>105</v>
      </c>
      <c r="M1155" s="403" t="s">
        <v>107</v>
      </c>
      <c r="N1155" s="400"/>
      <c r="O1155" s="403" t="s">
        <v>2419</v>
      </c>
      <c r="P1155" s="404">
        <v>0.25</v>
      </c>
      <c r="Q1155" s="404">
        <v>0</v>
      </c>
      <c r="R1155" s="404">
        <v>0.111</v>
      </c>
      <c r="S1155" s="405">
        <v>0</v>
      </c>
    </row>
    <row r="1156" spans="2:19" ht="24.6" x14ac:dyDescent="0.3">
      <c r="B1156" s="399">
        <v>41220</v>
      </c>
      <c r="C1156" s="400" t="s">
        <v>3161</v>
      </c>
      <c r="D1156" s="400" t="s">
        <v>2381</v>
      </c>
      <c r="E1156" s="400" t="s">
        <v>2556</v>
      </c>
      <c r="F1156" s="401" t="s">
        <v>900</v>
      </c>
      <c r="G1156" s="400" t="s">
        <v>2578</v>
      </c>
      <c r="H1156" s="400"/>
      <c r="I1156" s="400"/>
      <c r="J1156" s="400" t="s">
        <v>3323</v>
      </c>
      <c r="K1156" s="400"/>
      <c r="L1156" s="403" t="s">
        <v>105</v>
      </c>
      <c r="M1156" s="403" t="s">
        <v>2408</v>
      </c>
      <c r="N1156" s="400"/>
      <c r="O1156" s="403" t="s">
        <v>2419</v>
      </c>
      <c r="P1156" s="404">
        <v>0.69099999999999995</v>
      </c>
      <c r="Q1156" s="404">
        <v>0</v>
      </c>
      <c r="R1156" s="404">
        <v>0.307</v>
      </c>
      <c r="S1156" s="405">
        <v>0</v>
      </c>
    </row>
    <row r="1157" spans="2:19" ht="24.6" x14ac:dyDescent="0.3">
      <c r="B1157" s="399">
        <v>41221</v>
      </c>
      <c r="C1157" s="400" t="s">
        <v>3162</v>
      </c>
      <c r="D1157" s="400" t="s">
        <v>2381</v>
      </c>
      <c r="E1157" s="400" t="s">
        <v>2556</v>
      </c>
      <c r="F1157" s="401" t="s">
        <v>900</v>
      </c>
      <c r="G1157" s="400" t="s">
        <v>2578</v>
      </c>
      <c r="H1157" s="400"/>
      <c r="I1157" s="400"/>
      <c r="J1157" s="400" t="s">
        <v>3323</v>
      </c>
      <c r="K1157" s="400"/>
      <c r="L1157" s="403" t="s">
        <v>105</v>
      </c>
      <c r="M1157" s="403" t="s">
        <v>2408</v>
      </c>
      <c r="N1157" s="400"/>
      <c r="O1157" s="403" t="s">
        <v>2419</v>
      </c>
      <c r="P1157" s="404">
        <v>0.24399999999999999</v>
      </c>
      <c r="Q1157" s="404">
        <v>0</v>
      </c>
      <c r="R1157" s="404">
        <v>0.108</v>
      </c>
      <c r="S1157" s="405">
        <v>0</v>
      </c>
    </row>
    <row r="1158" spans="2:19" ht="24.6" x14ac:dyDescent="0.3">
      <c r="B1158" s="399">
        <v>41222</v>
      </c>
      <c r="C1158" s="400" t="s">
        <v>3163</v>
      </c>
      <c r="D1158" s="400" t="s">
        <v>2381</v>
      </c>
      <c r="E1158" s="400" t="s">
        <v>2556</v>
      </c>
      <c r="F1158" s="401" t="s">
        <v>900</v>
      </c>
      <c r="G1158" s="400" t="s">
        <v>2578</v>
      </c>
      <c r="H1158" s="400"/>
      <c r="I1158" s="400"/>
      <c r="J1158" s="400" t="s">
        <v>3323</v>
      </c>
      <c r="K1158" s="400"/>
      <c r="L1158" s="403" t="s">
        <v>105</v>
      </c>
      <c r="M1158" s="403" t="s">
        <v>2408</v>
      </c>
      <c r="N1158" s="400"/>
      <c r="O1158" s="403" t="s">
        <v>2419</v>
      </c>
      <c r="P1158" s="404">
        <v>0.26600000000000001</v>
      </c>
      <c r="Q1158" s="404">
        <v>0</v>
      </c>
      <c r="R1158" s="404">
        <v>0.11799999999999999</v>
      </c>
      <c r="S1158" s="405">
        <v>0</v>
      </c>
    </row>
    <row r="1159" spans="2:19" x14ac:dyDescent="0.3">
      <c r="B1159" s="399">
        <v>41225</v>
      </c>
      <c r="C1159" s="400" t="s">
        <v>3164</v>
      </c>
      <c r="D1159" s="400" t="s">
        <v>2381</v>
      </c>
      <c r="E1159" s="400" t="s">
        <v>2556</v>
      </c>
      <c r="F1159" s="401" t="s">
        <v>900</v>
      </c>
      <c r="G1159" s="400" t="s">
        <v>2578</v>
      </c>
      <c r="H1159" s="400"/>
      <c r="I1159" s="400"/>
      <c r="J1159" s="400" t="s">
        <v>3324</v>
      </c>
      <c r="K1159" s="400"/>
      <c r="L1159" s="403" t="s">
        <v>105</v>
      </c>
      <c r="M1159" s="403" t="s">
        <v>107</v>
      </c>
      <c r="N1159" s="400"/>
      <c r="O1159" s="403" t="s">
        <v>2419</v>
      </c>
      <c r="P1159" s="404">
        <v>1.99</v>
      </c>
      <c r="Q1159" s="404">
        <v>0</v>
      </c>
      <c r="R1159" s="404">
        <v>0.88500000000000001</v>
      </c>
      <c r="S1159" s="405">
        <v>0</v>
      </c>
    </row>
    <row r="1160" spans="2:19" x14ac:dyDescent="0.3">
      <c r="B1160" s="399">
        <v>41226</v>
      </c>
      <c r="C1160" s="400" t="s">
        <v>3165</v>
      </c>
      <c r="D1160" s="400" t="s">
        <v>2381</v>
      </c>
      <c r="E1160" s="400" t="s">
        <v>2558</v>
      </c>
      <c r="F1160" s="401" t="s">
        <v>3444</v>
      </c>
      <c r="G1160" s="400" t="s">
        <v>2786</v>
      </c>
      <c r="H1160" s="400"/>
      <c r="I1160" s="400"/>
      <c r="J1160" s="400" t="s">
        <v>3324</v>
      </c>
      <c r="K1160" s="400"/>
      <c r="L1160" s="403" t="s">
        <v>105</v>
      </c>
      <c r="M1160" s="403" t="s">
        <v>107</v>
      </c>
      <c r="N1160" s="400"/>
      <c r="O1160" s="403" t="s">
        <v>2419</v>
      </c>
      <c r="P1160" s="404">
        <v>2.9550000000000001</v>
      </c>
      <c r="Q1160" s="404">
        <v>2.9550000000000001</v>
      </c>
      <c r="R1160" s="404">
        <v>1.3140000000000001</v>
      </c>
      <c r="S1160" s="405">
        <v>1.3140000000000001</v>
      </c>
    </row>
    <row r="1161" spans="2:19" ht="24.6" x14ac:dyDescent="0.3">
      <c r="B1161" s="399">
        <v>41228</v>
      </c>
      <c r="C1161" s="400" t="s">
        <v>3166</v>
      </c>
      <c r="D1161" s="400" t="s">
        <v>2381</v>
      </c>
      <c r="E1161" s="400" t="s">
        <v>2556</v>
      </c>
      <c r="F1161" s="401" t="s">
        <v>900</v>
      </c>
      <c r="G1161" s="400" t="s">
        <v>2578</v>
      </c>
      <c r="H1161" s="400"/>
      <c r="I1161" s="400"/>
      <c r="J1161" s="400" t="s">
        <v>3323</v>
      </c>
      <c r="K1161" s="400"/>
      <c r="L1161" s="403" t="s">
        <v>105</v>
      </c>
      <c r="M1161" s="403" t="s">
        <v>195</v>
      </c>
      <c r="N1161" s="400"/>
      <c r="O1161" s="403" t="s">
        <v>2419</v>
      </c>
      <c r="P1161" s="404">
        <v>0.496</v>
      </c>
      <c r="Q1161" s="404">
        <v>0</v>
      </c>
      <c r="R1161" s="404">
        <v>0.221</v>
      </c>
      <c r="S1161" s="405">
        <v>0</v>
      </c>
    </row>
    <row r="1162" spans="2:19" ht="24.6" x14ac:dyDescent="0.3">
      <c r="B1162" s="399">
        <v>41231</v>
      </c>
      <c r="C1162" s="400" t="s">
        <v>3167</v>
      </c>
      <c r="D1162" s="400" t="s">
        <v>2381</v>
      </c>
      <c r="E1162" s="400" t="s">
        <v>2556</v>
      </c>
      <c r="F1162" s="401" t="s">
        <v>900</v>
      </c>
      <c r="G1162" s="400" t="s">
        <v>2578</v>
      </c>
      <c r="H1162" s="400"/>
      <c r="I1162" s="400"/>
      <c r="J1162" s="400" t="s">
        <v>3323</v>
      </c>
      <c r="K1162" s="400"/>
      <c r="L1162" s="403" t="s">
        <v>105</v>
      </c>
      <c r="M1162" s="403" t="s">
        <v>195</v>
      </c>
      <c r="N1162" s="400"/>
      <c r="O1162" s="403" t="s">
        <v>2419</v>
      </c>
      <c r="P1162" s="404">
        <v>1.8560000000000001</v>
      </c>
      <c r="Q1162" s="404">
        <v>0</v>
      </c>
      <c r="R1162" s="404">
        <v>0.82499999999999996</v>
      </c>
      <c r="S1162" s="405">
        <v>0</v>
      </c>
    </row>
    <row r="1163" spans="2:19" ht="24.6" x14ac:dyDescent="0.3">
      <c r="B1163" s="399">
        <v>41234</v>
      </c>
      <c r="C1163" s="400" t="s">
        <v>3168</v>
      </c>
      <c r="D1163" s="400" t="s">
        <v>2381</v>
      </c>
      <c r="E1163" s="400" t="s">
        <v>2556</v>
      </c>
      <c r="F1163" s="401" t="s">
        <v>900</v>
      </c>
      <c r="G1163" s="400" t="s">
        <v>2578</v>
      </c>
      <c r="H1163" s="400"/>
      <c r="I1163" s="400"/>
      <c r="J1163" s="400" t="s">
        <v>3323</v>
      </c>
      <c r="K1163" s="400"/>
      <c r="L1163" s="403" t="s">
        <v>105</v>
      </c>
      <c r="M1163" s="403" t="s">
        <v>195</v>
      </c>
      <c r="N1163" s="400"/>
      <c r="O1163" s="403" t="s">
        <v>2419</v>
      </c>
      <c r="P1163" s="404">
        <v>0.496</v>
      </c>
      <c r="Q1163" s="404">
        <v>0</v>
      </c>
      <c r="R1163" s="404">
        <v>0.221</v>
      </c>
      <c r="S1163" s="405">
        <v>0</v>
      </c>
    </row>
    <row r="1164" spans="2:19" x14ac:dyDescent="0.3">
      <c r="B1164" s="399">
        <v>41237</v>
      </c>
      <c r="C1164" s="400" t="s">
        <v>3169</v>
      </c>
      <c r="D1164" s="400" t="s">
        <v>2381</v>
      </c>
      <c r="E1164" s="400" t="s">
        <v>2556</v>
      </c>
      <c r="F1164" s="401" t="s">
        <v>900</v>
      </c>
      <c r="G1164" s="400" t="s">
        <v>2578</v>
      </c>
      <c r="H1164" s="400"/>
      <c r="I1164" s="400"/>
      <c r="J1164" s="400" t="s">
        <v>3324</v>
      </c>
      <c r="K1164" s="400"/>
      <c r="L1164" s="403" t="s">
        <v>105</v>
      </c>
      <c r="M1164" s="403" t="s">
        <v>107</v>
      </c>
      <c r="N1164" s="400"/>
      <c r="O1164" s="403" t="s">
        <v>2419</v>
      </c>
      <c r="P1164" s="404">
        <v>1.7010000000000001</v>
      </c>
      <c r="Q1164" s="404">
        <v>0</v>
      </c>
      <c r="R1164" s="404">
        <v>0.75600000000000001</v>
      </c>
      <c r="S1164" s="405">
        <v>0</v>
      </c>
    </row>
    <row r="1165" spans="2:19" ht="24.6" x14ac:dyDescent="0.3">
      <c r="B1165" s="399">
        <v>41238</v>
      </c>
      <c r="C1165" s="400" t="s">
        <v>3170</v>
      </c>
      <c r="D1165" s="400" t="s">
        <v>2381</v>
      </c>
      <c r="E1165" s="400" t="s">
        <v>2556</v>
      </c>
      <c r="F1165" s="401" t="s">
        <v>900</v>
      </c>
      <c r="G1165" s="400" t="s">
        <v>2578</v>
      </c>
      <c r="H1165" s="400"/>
      <c r="I1165" s="400"/>
      <c r="J1165" s="400" t="s">
        <v>3323</v>
      </c>
      <c r="K1165" s="400"/>
      <c r="L1165" s="403" t="s">
        <v>105</v>
      </c>
      <c r="M1165" s="403" t="s">
        <v>2408</v>
      </c>
      <c r="N1165" s="400"/>
      <c r="O1165" s="403" t="s">
        <v>2419</v>
      </c>
      <c r="P1165" s="404">
        <v>0.97</v>
      </c>
      <c r="Q1165" s="404">
        <v>0</v>
      </c>
      <c r="R1165" s="404">
        <v>0.43099999999999999</v>
      </c>
      <c r="S1165" s="405">
        <v>0</v>
      </c>
    </row>
    <row r="1166" spans="2:19" ht="24.6" x14ac:dyDescent="0.3">
      <c r="B1166" s="399">
        <v>41241</v>
      </c>
      <c r="C1166" s="400" t="s">
        <v>3171</v>
      </c>
      <c r="D1166" s="400" t="s">
        <v>2381</v>
      </c>
      <c r="E1166" s="400" t="s">
        <v>2556</v>
      </c>
      <c r="F1166" s="401" t="s">
        <v>900</v>
      </c>
      <c r="G1166" s="400" t="s">
        <v>2578</v>
      </c>
      <c r="H1166" s="400"/>
      <c r="I1166" s="400"/>
      <c r="J1166" s="400" t="s">
        <v>3323</v>
      </c>
      <c r="K1166" s="400"/>
      <c r="L1166" s="403" t="s">
        <v>105</v>
      </c>
      <c r="M1166" s="403" t="s">
        <v>2408</v>
      </c>
      <c r="N1166" s="400"/>
      <c r="O1166" s="403" t="s">
        <v>2419</v>
      </c>
      <c r="P1166" s="404">
        <v>0.505</v>
      </c>
      <c r="Q1166" s="404">
        <v>0</v>
      </c>
      <c r="R1166" s="404">
        <v>0.22500000000000001</v>
      </c>
      <c r="S1166" s="405">
        <v>0</v>
      </c>
    </row>
    <row r="1167" spans="2:19" ht="24.6" x14ac:dyDescent="0.3">
      <c r="B1167" s="399">
        <v>41242</v>
      </c>
      <c r="C1167" s="400" t="s">
        <v>3172</v>
      </c>
      <c r="D1167" s="400" t="s">
        <v>2381</v>
      </c>
      <c r="E1167" s="400" t="s">
        <v>2556</v>
      </c>
      <c r="F1167" s="401" t="s">
        <v>900</v>
      </c>
      <c r="G1167" s="400" t="s">
        <v>2578</v>
      </c>
      <c r="H1167" s="400"/>
      <c r="I1167" s="400"/>
      <c r="J1167" s="400" t="s">
        <v>3323</v>
      </c>
      <c r="K1167" s="400"/>
      <c r="L1167" s="403" t="s">
        <v>105</v>
      </c>
      <c r="M1167" s="403" t="s">
        <v>195</v>
      </c>
      <c r="N1167" s="400"/>
      <c r="O1167" s="403" t="s">
        <v>2419</v>
      </c>
      <c r="P1167" s="404">
        <v>0.6</v>
      </c>
      <c r="Q1167" s="404">
        <v>0</v>
      </c>
      <c r="R1167" s="404">
        <v>0.26700000000000002</v>
      </c>
      <c r="S1167" s="405">
        <v>0</v>
      </c>
    </row>
    <row r="1168" spans="2:19" x14ac:dyDescent="0.3">
      <c r="B1168" s="399">
        <v>41244</v>
      </c>
      <c r="C1168" s="400" t="s">
        <v>3173</v>
      </c>
      <c r="D1168" s="400" t="s">
        <v>2381</v>
      </c>
      <c r="E1168" s="400" t="s">
        <v>2556</v>
      </c>
      <c r="F1168" s="401" t="s">
        <v>900</v>
      </c>
      <c r="G1168" s="400" t="s">
        <v>2578</v>
      </c>
      <c r="H1168" s="400"/>
      <c r="I1168" s="400"/>
      <c r="J1168" s="400" t="s">
        <v>3324</v>
      </c>
      <c r="K1168" s="400"/>
      <c r="L1168" s="403" t="s">
        <v>105</v>
      </c>
      <c r="M1168" s="403" t="s">
        <v>107</v>
      </c>
      <c r="N1168" s="400"/>
      <c r="O1168" s="403" t="s">
        <v>2419</v>
      </c>
      <c r="P1168" s="404">
        <v>0.47199999999999998</v>
      </c>
      <c r="Q1168" s="404">
        <v>0</v>
      </c>
      <c r="R1168" s="404">
        <v>0.21</v>
      </c>
      <c r="S1168" s="405">
        <v>0</v>
      </c>
    </row>
    <row r="1169" spans="2:19" x14ac:dyDescent="0.3">
      <c r="B1169" s="399">
        <v>41245</v>
      </c>
      <c r="C1169" s="400" t="s">
        <v>3174</v>
      </c>
      <c r="D1169" s="400" t="s">
        <v>2381</v>
      </c>
      <c r="E1169" s="400" t="s">
        <v>2556</v>
      </c>
      <c r="F1169" s="401" t="s">
        <v>900</v>
      </c>
      <c r="G1169" s="400" t="s">
        <v>2578</v>
      </c>
      <c r="H1169" s="400"/>
      <c r="I1169" s="400"/>
      <c r="J1169" s="400" t="s">
        <v>3324</v>
      </c>
      <c r="K1169" s="400"/>
      <c r="L1169" s="403" t="s">
        <v>105</v>
      </c>
      <c r="M1169" s="403" t="s">
        <v>107</v>
      </c>
      <c r="N1169" s="400"/>
      <c r="O1169" s="403" t="s">
        <v>2419</v>
      </c>
      <c r="P1169" s="404">
        <v>0.35</v>
      </c>
      <c r="Q1169" s="404">
        <v>0</v>
      </c>
      <c r="R1169" s="404">
        <v>0.156</v>
      </c>
      <c r="S1169" s="405">
        <v>0</v>
      </c>
    </row>
    <row r="1170" spans="2:19" x14ac:dyDescent="0.3">
      <c r="B1170" s="399">
        <v>41246</v>
      </c>
      <c r="C1170" s="400" t="s">
        <v>3175</v>
      </c>
      <c r="D1170" s="400" t="s">
        <v>2381</v>
      </c>
      <c r="E1170" s="400" t="s">
        <v>2556</v>
      </c>
      <c r="F1170" s="401" t="s">
        <v>900</v>
      </c>
      <c r="G1170" s="400" t="s">
        <v>2578</v>
      </c>
      <c r="H1170" s="400"/>
      <c r="I1170" s="400"/>
      <c r="J1170" s="400" t="s">
        <v>3324</v>
      </c>
      <c r="K1170" s="400"/>
      <c r="L1170" s="403" t="s">
        <v>105</v>
      </c>
      <c r="M1170" s="403" t="s">
        <v>107</v>
      </c>
      <c r="N1170" s="400"/>
      <c r="O1170" s="403" t="s">
        <v>2419</v>
      </c>
      <c r="P1170" s="404">
        <v>0.33200000000000002</v>
      </c>
      <c r="Q1170" s="404">
        <v>0</v>
      </c>
      <c r="R1170" s="404">
        <v>0.14799999999999999</v>
      </c>
      <c r="S1170" s="405">
        <v>0</v>
      </c>
    </row>
    <row r="1171" spans="2:19" x14ac:dyDescent="0.3">
      <c r="B1171" s="399">
        <v>41248</v>
      </c>
      <c r="C1171" s="400" t="s">
        <v>3176</v>
      </c>
      <c r="D1171" s="400" t="s">
        <v>2381</v>
      </c>
      <c r="E1171" s="400" t="s">
        <v>2556</v>
      </c>
      <c r="F1171" s="401" t="s">
        <v>900</v>
      </c>
      <c r="G1171" s="400" t="s">
        <v>2578</v>
      </c>
      <c r="H1171" s="400"/>
      <c r="I1171" s="400"/>
      <c r="J1171" s="400" t="s">
        <v>3324</v>
      </c>
      <c r="K1171" s="400"/>
      <c r="L1171" s="403" t="s">
        <v>105</v>
      </c>
      <c r="M1171" s="403" t="s">
        <v>107</v>
      </c>
      <c r="N1171" s="400"/>
      <c r="O1171" s="403" t="s">
        <v>2419</v>
      </c>
      <c r="P1171" s="404">
        <v>0.317</v>
      </c>
      <c r="Q1171" s="404">
        <v>0</v>
      </c>
      <c r="R1171" s="404">
        <v>0.14099999999999999</v>
      </c>
      <c r="S1171" s="405">
        <v>0</v>
      </c>
    </row>
    <row r="1172" spans="2:19" x14ac:dyDescent="0.3">
      <c r="B1172" s="399">
        <v>41249</v>
      </c>
      <c r="C1172" s="400" t="s">
        <v>3177</v>
      </c>
      <c r="D1172" s="400" t="s">
        <v>2381</v>
      </c>
      <c r="E1172" s="400" t="s">
        <v>2556</v>
      </c>
      <c r="F1172" s="401" t="s">
        <v>900</v>
      </c>
      <c r="G1172" s="400" t="s">
        <v>2578</v>
      </c>
      <c r="H1172" s="400"/>
      <c r="I1172" s="400"/>
      <c r="J1172" s="400" t="s">
        <v>3324</v>
      </c>
      <c r="K1172" s="400"/>
      <c r="L1172" s="403" t="s">
        <v>105</v>
      </c>
      <c r="M1172" s="403" t="s">
        <v>107</v>
      </c>
      <c r="N1172" s="400"/>
      <c r="O1172" s="403" t="s">
        <v>2419</v>
      </c>
      <c r="P1172" s="404">
        <v>0.374</v>
      </c>
      <c r="Q1172" s="404">
        <v>0</v>
      </c>
      <c r="R1172" s="404">
        <v>0.16600000000000001</v>
      </c>
      <c r="S1172" s="405">
        <v>0</v>
      </c>
    </row>
    <row r="1173" spans="2:19" x14ac:dyDescent="0.3">
      <c r="B1173" s="399">
        <v>41250</v>
      </c>
      <c r="C1173" s="400" t="s">
        <v>3178</v>
      </c>
      <c r="D1173" s="400" t="s">
        <v>2381</v>
      </c>
      <c r="E1173" s="400" t="s">
        <v>2556</v>
      </c>
      <c r="F1173" s="401" t="s">
        <v>900</v>
      </c>
      <c r="G1173" s="400" t="s">
        <v>2578</v>
      </c>
      <c r="H1173" s="400"/>
      <c r="I1173" s="400"/>
      <c r="J1173" s="400" t="s">
        <v>3324</v>
      </c>
      <c r="K1173" s="400"/>
      <c r="L1173" s="403" t="s">
        <v>105</v>
      </c>
      <c r="M1173" s="403" t="s">
        <v>107</v>
      </c>
      <c r="N1173" s="400"/>
      <c r="O1173" s="403" t="s">
        <v>2419</v>
      </c>
      <c r="P1173" s="404">
        <v>0.17499999999999999</v>
      </c>
      <c r="Q1173" s="404">
        <v>0</v>
      </c>
      <c r="R1173" s="404">
        <v>7.8E-2</v>
      </c>
      <c r="S1173" s="405">
        <v>0</v>
      </c>
    </row>
    <row r="1174" spans="2:19" x14ac:dyDescent="0.3">
      <c r="B1174" s="399">
        <v>41251</v>
      </c>
      <c r="C1174" s="400" t="s">
        <v>3179</v>
      </c>
      <c r="D1174" s="400" t="s">
        <v>2381</v>
      </c>
      <c r="E1174" s="400" t="s">
        <v>2556</v>
      </c>
      <c r="F1174" s="401" t="s">
        <v>900</v>
      </c>
      <c r="G1174" s="400" t="s">
        <v>2578</v>
      </c>
      <c r="H1174" s="400"/>
      <c r="I1174" s="400"/>
      <c r="J1174" s="400" t="s">
        <v>3324</v>
      </c>
      <c r="K1174" s="400"/>
      <c r="L1174" s="403" t="s">
        <v>105</v>
      </c>
      <c r="M1174" s="403" t="s">
        <v>107</v>
      </c>
      <c r="N1174" s="400"/>
      <c r="O1174" s="403" t="s">
        <v>2419</v>
      </c>
      <c r="P1174" s="404">
        <v>0.216</v>
      </c>
      <c r="Q1174" s="404">
        <v>0</v>
      </c>
      <c r="R1174" s="404">
        <v>9.6000000000000002E-2</v>
      </c>
      <c r="S1174" s="405">
        <v>0</v>
      </c>
    </row>
    <row r="1175" spans="2:19" x14ac:dyDescent="0.3">
      <c r="B1175" s="399">
        <v>41254</v>
      </c>
      <c r="C1175" s="400" t="s">
        <v>3180</v>
      </c>
      <c r="D1175" s="400" t="s">
        <v>2381</v>
      </c>
      <c r="E1175" s="400" t="s">
        <v>2556</v>
      </c>
      <c r="F1175" s="401" t="s">
        <v>900</v>
      </c>
      <c r="G1175" s="400" t="s">
        <v>2578</v>
      </c>
      <c r="H1175" s="400"/>
      <c r="I1175" s="400"/>
      <c r="J1175" s="400" t="s">
        <v>3324</v>
      </c>
      <c r="K1175" s="400"/>
      <c r="L1175" s="403" t="s">
        <v>105</v>
      </c>
      <c r="M1175" s="403" t="s">
        <v>107</v>
      </c>
      <c r="N1175" s="400"/>
      <c r="O1175" s="403" t="s">
        <v>2419</v>
      </c>
      <c r="P1175" s="404">
        <v>0.52500000000000002</v>
      </c>
      <c r="Q1175" s="404">
        <v>0</v>
      </c>
      <c r="R1175" s="404">
        <v>0.23300000000000001</v>
      </c>
      <c r="S1175" s="405">
        <v>0</v>
      </c>
    </row>
    <row r="1176" spans="2:19" x14ac:dyDescent="0.3">
      <c r="B1176" s="399">
        <v>41256</v>
      </c>
      <c r="C1176" s="400" t="s">
        <v>3181</v>
      </c>
      <c r="D1176" s="400" t="s">
        <v>2381</v>
      </c>
      <c r="E1176" s="400" t="s">
        <v>2556</v>
      </c>
      <c r="F1176" s="401" t="s">
        <v>900</v>
      </c>
      <c r="G1176" s="400" t="s">
        <v>2578</v>
      </c>
      <c r="H1176" s="400"/>
      <c r="I1176" s="400"/>
      <c r="J1176" s="400" t="s">
        <v>3324</v>
      </c>
      <c r="K1176" s="400"/>
      <c r="L1176" s="403" t="s">
        <v>105</v>
      </c>
      <c r="M1176" s="403" t="s">
        <v>107</v>
      </c>
      <c r="N1176" s="400"/>
      <c r="O1176" s="403" t="s">
        <v>2419</v>
      </c>
      <c r="P1176" s="404">
        <v>1.024</v>
      </c>
      <c r="Q1176" s="404">
        <v>0</v>
      </c>
      <c r="R1176" s="404">
        <v>0.45500000000000002</v>
      </c>
      <c r="S1176" s="405">
        <v>0</v>
      </c>
    </row>
    <row r="1177" spans="2:19" x14ac:dyDescent="0.3">
      <c r="B1177" s="399">
        <v>41257</v>
      </c>
      <c r="C1177" s="400" t="s">
        <v>3182</v>
      </c>
      <c r="D1177" s="400" t="s">
        <v>2381</v>
      </c>
      <c r="E1177" s="400" t="s">
        <v>2556</v>
      </c>
      <c r="F1177" s="401" t="s">
        <v>900</v>
      </c>
      <c r="G1177" s="400" t="s">
        <v>2578</v>
      </c>
      <c r="H1177" s="400"/>
      <c r="I1177" s="400"/>
      <c r="J1177" s="400" t="s">
        <v>3324</v>
      </c>
      <c r="K1177" s="400"/>
      <c r="L1177" s="403" t="s">
        <v>105</v>
      </c>
      <c r="M1177" s="403" t="s">
        <v>107</v>
      </c>
      <c r="N1177" s="400"/>
      <c r="O1177" s="403" t="s">
        <v>2419</v>
      </c>
      <c r="P1177" s="404">
        <v>0.442</v>
      </c>
      <c r="Q1177" s="404">
        <v>0</v>
      </c>
      <c r="R1177" s="404">
        <v>0.19700000000000001</v>
      </c>
      <c r="S1177" s="405">
        <v>0</v>
      </c>
    </row>
    <row r="1178" spans="2:19" x14ac:dyDescent="0.3">
      <c r="B1178" s="399">
        <v>41258</v>
      </c>
      <c r="C1178" s="400" t="s">
        <v>3183</v>
      </c>
      <c r="D1178" s="400" t="s">
        <v>2381</v>
      </c>
      <c r="E1178" s="400" t="s">
        <v>2556</v>
      </c>
      <c r="F1178" s="401" t="s">
        <v>900</v>
      </c>
      <c r="G1178" s="400" t="s">
        <v>2578</v>
      </c>
      <c r="H1178" s="400"/>
      <c r="I1178" s="400"/>
      <c r="J1178" s="400" t="s">
        <v>3324</v>
      </c>
      <c r="K1178" s="400"/>
      <c r="L1178" s="403" t="s">
        <v>105</v>
      </c>
      <c r="M1178" s="403" t="s">
        <v>107</v>
      </c>
      <c r="N1178" s="400"/>
      <c r="O1178" s="403" t="s">
        <v>2419</v>
      </c>
      <c r="P1178" s="404">
        <v>0.42399999999999999</v>
      </c>
      <c r="Q1178" s="404">
        <v>0</v>
      </c>
      <c r="R1178" s="404">
        <v>0.189</v>
      </c>
      <c r="S1178" s="405">
        <v>0</v>
      </c>
    </row>
    <row r="1179" spans="2:19" x14ac:dyDescent="0.3">
      <c r="B1179" s="399">
        <v>41259</v>
      </c>
      <c r="C1179" s="400" t="s">
        <v>3184</v>
      </c>
      <c r="D1179" s="400" t="s">
        <v>2381</v>
      </c>
      <c r="E1179" s="400" t="s">
        <v>2556</v>
      </c>
      <c r="F1179" s="401" t="s">
        <v>900</v>
      </c>
      <c r="G1179" s="400" t="s">
        <v>2578</v>
      </c>
      <c r="H1179" s="400"/>
      <c r="I1179" s="400"/>
      <c r="J1179" s="400" t="s">
        <v>3324</v>
      </c>
      <c r="K1179" s="400"/>
      <c r="L1179" s="403" t="s">
        <v>105</v>
      </c>
      <c r="M1179" s="403" t="s">
        <v>107</v>
      </c>
      <c r="N1179" s="400"/>
      <c r="O1179" s="403" t="s">
        <v>2419</v>
      </c>
      <c r="P1179" s="404">
        <v>0.5</v>
      </c>
      <c r="Q1179" s="404">
        <v>0</v>
      </c>
      <c r="R1179" s="404">
        <v>0.222</v>
      </c>
      <c r="S1179" s="405">
        <v>0</v>
      </c>
    </row>
    <row r="1180" spans="2:19" ht="24.6" x14ac:dyDescent="0.3">
      <c r="B1180" s="399">
        <v>41260</v>
      </c>
      <c r="C1180" s="400" t="s">
        <v>3185</v>
      </c>
      <c r="D1180" s="400" t="s">
        <v>2381</v>
      </c>
      <c r="E1180" s="400" t="s">
        <v>2556</v>
      </c>
      <c r="F1180" s="401" t="s">
        <v>900</v>
      </c>
      <c r="G1180" s="400" t="s">
        <v>2578</v>
      </c>
      <c r="H1180" s="400"/>
      <c r="I1180" s="400"/>
      <c r="J1180" s="400" t="s">
        <v>3323</v>
      </c>
      <c r="K1180" s="400"/>
      <c r="L1180" s="403" t="s">
        <v>105</v>
      </c>
      <c r="M1180" s="403" t="s">
        <v>195</v>
      </c>
      <c r="N1180" s="400"/>
      <c r="O1180" s="403" t="s">
        <v>2419</v>
      </c>
      <c r="P1180" s="404">
        <v>0.26600000000000001</v>
      </c>
      <c r="Q1180" s="404">
        <v>0</v>
      </c>
      <c r="R1180" s="404">
        <v>0.11799999999999999</v>
      </c>
      <c r="S1180" s="405">
        <v>0</v>
      </c>
    </row>
    <row r="1181" spans="2:19" x14ac:dyDescent="0.3">
      <c r="B1181" s="399">
        <v>41261</v>
      </c>
      <c r="C1181" s="400" t="s">
        <v>3186</v>
      </c>
      <c r="D1181" s="400" t="s">
        <v>2381</v>
      </c>
      <c r="E1181" s="400" t="s">
        <v>2556</v>
      </c>
      <c r="F1181" s="401" t="s">
        <v>900</v>
      </c>
      <c r="G1181" s="400" t="s">
        <v>2578</v>
      </c>
      <c r="H1181" s="400"/>
      <c r="I1181" s="400"/>
      <c r="J1181" s="400" t="s">
        <v>3324</v>
      </c>
      <c r="K1181" s="400"/>
      <c r="L1181" s="403" t="s">
        <v>105</v>
      </c>
      <c r="M1181" s="403" t="s">
        <v>107</v>
      </c>
      <c r="N1181" s="400"/>
      <c r="O1181" s="403" t="s">
        <v>2419</v>
      </c>
      <c r="P1181" s="404">
        <v>0.50700000000000001</v>
      </c>
      <c r="Q1181" s="404">
        <v>0</v>
      </c>
      <c r="R1181" s="404">
        <v>0.22500000000000001</v>
      </c>
      <c r="S1181" s="405">
        <v>0</v>
      </c>
    </row>
    <row r="1182" spans="2:19" x14ac:dyDescent="0.3">
      <c r="B1182" s="399">
        <v>41262</v>
      </c>
      <c r="C1182" s="400" t="s">
        <v>3187</v>
      </c>
      <c r="D1182" s="400" t="s">
        <v>2381</v>
      </c>
      <c r="E1182" s="400" t="s">
        <v>2556</v>
      </c>
      <c r="F1182" s="401" t="s">
        <v>900</v>
      </c>
      <c r="G1182" s="400" t="s">
        <v>2578</v>
      </c>
      <c r="H1182" s="400"/>
      <c r="I1182" s="400"/>
      <c r="J1182" s="400" t="s">
        <v>3324</v>
      </c>
      <c r="K1182" s="400"/>
      <c r="L1182" s="403" t="s">
        <v>105</v>
      </c>
      <c r="M1182" s="403" t="s">
        <v>107</v>
      </c>
      <c r="N1182" s="400"/>
      <c r="O1182" s="403" t="s">
        <v>2419</v>
      </c>
      <c r="P1182" s="404">
        <v>0.504</v>
      </c>
      <c r="Q1182" s="404">
        <v>0</v>
      </c>
      <c r="R1182" s="404">
        <v>0.224</v>
      </c>
      <c r="S1182" s="405">
        <v>0</v>
      </c>
    </row>
    <row r="1183" spans="2:19" x14ac:dyDescent="0.3">
      <c r="B1183" s="399">
        <v>41263</v>
      </c>
      <c r="C1183" s="400" t="s">
        <v>3188</v>
      </c>
      <c r="D1183" s="400" t="s">
        <v>2381</v>
      </c>
      <c r="E1183" s="400" t="s">
        <v>2556</v>
      </c>
      <c r="F1183" s="401" t="s">
        <v>900</v>
      </c>
      <c r="G1183" s="400" t="s">
        <v>2578</v>
      </c>
      <c r="H1183" s="400"/>
      <c r="I1183" s="400"/>
      <c r="J1183" s="400" t="s">
        <v>3324</v>
      </c>
      <c r="K1183" s="400"/>
      <c r="L1183" s="403" t="s">
        <v>105</v>
      </c>
      <c r="M1183" s="403" t="s">
        <v>107</v>
      </c>
      <c r="N1183" s="400"/>
      <c r="O1183" s="403" t="s">
        <v>2419</v>
      </c>
      <c r="P1183" s="404">
        <v>0.5</v>
      </c>
      <c r="Q1183" s="404">
        <v>0</v>
      </c>
      <c r="R1183" s="404">
        <v>0.222</v>
      </c>
      <c r="S1183" s="405">
        <v>0</v>
      </c>
    </row>
    <row r="1184" spans="2:19" x14ac:dyDescent="0.3">
      <c r="B1184" s="399">
        <v>41264</v>
      </c>
      <c r="C1184" s="400" t="s">
        <v>3189</v>
      </c>
      <c r="D1184" s="400" t="s">
        <v>2381</v>
      </c>
      <c r="E1184" s="400" t="s">
        <v>2556</v>
      </c>
      <c r="F1184" s="401" t="s">
        <v>900</v>
      </c>
      <c r="G1184" s="400" t="s">
        <v>2578</v>
      </c>
      <c r="H1184" s="400"/>
      <c r="I1184" s="400"/>
      <c r="J1184" s="400" t="s">
        <v>3324</v>
      </c>
      <c r="K1184" s="400"/>
      <c r="L1184" s="403" t="s">
        <v>105</v>
      </c>
      <c r="M1184" s="403" t="s">
        <v>107</v>
      </c>
      <c r="N1184" s="400"/>
      <c r="O1184" s="403" t="s">
        <v>2419</v>
      </c>
      <c r="P1184" s="404">
        <v>2.331</v>
      </c>
      <c r="Q1184" s="404">
        <v>0</v>
      </c>
      <c r="R1184" s="404">
        <v>1.036</v>
      </c>
      <c r="S1184" s="405">
        <v>0</v>
      </c>
    </row>
    <row r="1185" spans="2:19" x14ac:dyDescent="0.3">
      <c r="B1185" s="399">
        <v>41265</v>
      </c>
      <c r="C1185" s="400" t="s">
        <v>3190</v>
      </c>
      <c r="D1185" s="400" t="s">
        <v>2381</v>
      </c>
      <c r="E1185" s="400" t="s">
        <v>2556</v>
      </c>
      <c r="F1185" s="401" t="s">
        <v>900</v>
      </c>
      <c r="G1185" s="400" t="s">
        <v>2578</v>
      </c>
      <c r="H1185" s="400"/>
      <c r="I1185" s="400"/>
      <c r="J1185" s="400" t="s">
        <v>3324</v>
      </c>
      <c r="K1185" s="400"/>
      <c r="L1185" s="403" t="s">
        <v>105</v>
      </c>
      <c r="M1185" s="403" t="s">
        <v>107</v>
      </c>
      <c r="N1185" s="400"/>
      <c r="O1185" s="403" t="s">
        <v>2419</v>
      </c>
      <c r="P1185" s="404">
        <v>0.34100000000000003</v>
      </c>
      <c r="Q1185" s="404">
        <v>0</v>
      </c>
      <c r="R1185" s="404">
        <v>0.152</v>
      </c>
      <c r="S1185" s="405">
        <v>0</v>
      </c>
    </row>
    <row r="1186" spans="2:19" x14ac:dyDescent="0.3">
      <c r="B1186" s="399">
        <v>41266</v>
      </c>
      <c r="C1186" s="400" t="s">
        <v>3191</v>
      </c>
      <c r="D1186" s="400" t="s">
        <v>2381</v>
      </c>
      <c r="E1186" s="400" t="s">
        <v>2556</v>
      </c>
      <c r="F1186" s="401" t="s">
        <v>900</v>
      </c>
      <c r="G1186" s="400" t="s">
        <v>2578</v>
      </c>
      <c r="H1186" s="400"/>
      <c r="I1186" s="400"/>
      <c r="J1186" s="400" t="s">
        <v>3324</v>
      </c>
      <c r="K1186" s="400"/>
      <c r="L1186" s="403" t="s">
        <v>105</v>
      </c>
      <c r="M1186" s="403" t="s">
        <v>107</v>
      </c>
      <c r="N1186" s="400"/>
      <c r="O1186" s="403" t="s">
        <v>2419</v>
      </c>
      <c r="P1186" s="404">
        <v>0.79900000000000004</v>
      </c>
      <c r="Q1186" s="404">
        <v>0</v>
      </c>
      <c r="R1186" s="404">
        <v>0.35499999999999998</v>
      </c>
      <c r="S1186" s="405">
        <v>0</v>
      </c>
    </row>
    <row r="1187" spans="2:19" x14ac:dyDescent="0.3">
      <c r="B1187" s="399">
        <v>41267</v>
      </c>
      <c r="C1187" s="400" t="s">
        <v>3192</v>
      </c>
      <c r="D1187" s="400" t="s">
        <v>2381</v>
      </c>
      <c r="E1187" s="400" t="s">
        <v>2556</v>
      </c>
      <c r="F1187" s="401" t="s">
        <v>900</v>
      </c>
      <c r="G1187" s="400" t="s">
        <v>2578</v>
      </c>
      <c r="H1187" s="400"/>
      <c r="I1187" s="400"/>
      <c r="J1187" s="400" t="s">
        <v>3324</v>
      </c>
      <c r="K1187" s="400"/>
      <c r="L1187" s="403" t="s">
        <v>105</v>
      </c>
      <c r="M1187" s="403" t="s">
        <v>107</v>
      </c>
      <c r="N1187" s="400"/>
      <c r="O1187" s="403" t="s">
        <v>2419</v>
      </c>
      <c r="P1187" s="404">
        <v>0.33400000000000002</v>
      </c>
      <c r="Q1187" s="404">
        <v>0</v>
      </c>
      <c r="R1187" s="404">
        <v>0.14799999999999999</v>
      </c>
      <c r="S1187" s="405">
        <v>0</v>
      </c>
    </row>
    <row r="1188" spans="2:19" x14ac:dyDescent="0.3">
      <c r="B1188" s="399">
        <v>41268</v>
      </c>
      <c r="C1188" s="400" t="s">
        <v>3193</v>
      </c>
      <c r="D1188" s="400" t="s">
        <v>2381</v>
      </c>
      <c r="E1188" s="400" t="s">
        <v>2556</v>
      </c>
      <c r="F1188" s="401" t="s">
        <v>900</v>
      </c>
      <c r="G1188" s="400" t="s">
        <v>2578</v>
      </c>
      <c r="H1188" s="400"/>
      <c r="I1188" s="400"/>
      <c r="J1188" s="400" t="s">
        <v>3324</v>
      </c>
      <c r="K1188" s="400"/>
      <c r="L1188" s="403" t="s">
        <v>105</v>
      </c>
      <c r="M1188" s="403" t="s">
        <v>107</v>
      </c>
      <c r="N1188" s="400"/>
      <c r="O1188" s="403" t="s">
        <v>2419</v>
      </c>
      <c r="P1188" s="404">
        <v>0.53900000000000003</v>
      </c>
      <c r="Q1188" s="404">
        <v>0</v>
      </c>
      <c r="R1188" s="404">
        <v>0.24</v>
      </c>
      <c r="S1188" s="405">
        <v>0</v>
      </c>
    </row>
    <row r="1189" spans="2:19" x14ac:dyDescent="0.3">
      <c r="B1189" s="399">
        <v>41269</v>
      </c>
      <c r="C1189" s="400" t="s">
        <v>3194</v>
      </c>
      <c r="D1189" s="400" t="s">
        <v>2381</v>
      </c>
      <c r="E1189" s="400" t="s">
        <v>2556</v>
      </c>
      <c r="F1189" s="401" t="s">
        <v>900</v>
      </c>
      <c r="G1189" s="400" t="s">
        <v>2578</v>
      </c>
      <c r="H1189" s="400"/>
      <c r="I1189" s="400"/>
      <c r="J1189" s="400" t="s">
        <v>3324</v>
      </c>
      <c r="K1189" s="400"/>
      <c r="L1189" s="403" t="s">
        <v>105</v>
      </c>
      <c r="M1189" s="403" t="s">
        <v>107</v>
      </c>
      <c r="N1189" s="400"/>
      <c r="O1189" s="403" t="s">
        <v>2419</v>
      </c>
      <c r="P1189" s="404">
        <v>0.33200000000000002</v>
      </c>
      <c r="Q1189" s="404">
        <v>0</v>
      </c>
      <c r="R1189" s="404">
        <v>0.14799999999999999</v>
      </c>
      <c r="S1189" s="405">
        <v>0</v>
      </c>
    </row>
    <row r="1190" spans="2:19" ht="24.6" x14ac:dyDescent="0.3">
      <c r="B1190" s="399">
        <v>41270</v>
      </c>
      <c r="C1190" s="400" t="s">
        <v>3195</v>
      </c>
      <c r="D1190" s="400" t="s">
        <v>2381</v>
      </c>
      <c r="E1190" s="400" t="s">
        <v>2556</v>
      </c>
      <c r="F1190" s="401" t="s">
        <v>900</v>
      </c>
      <c r="G1190" s="400" t="s">
        <v>2578</v>
      </c>
      <c r="H1190" s="400"/>
      <c r="I1190" s="400"/>
      <c r="J1190" s="400" t="s">
        <v>3323</v>
      </c>
      <c r="K1190" s="400"/>
      <c r="L1190" s="403" t="s">
        <v>105</v>
      </c>
      <c r="M1190" s="403" t="s">
        <v>195</v>
      </c>
      <c r="N1190" s="400"/>
      <c r="O1190" s="403" t="s">
        <v>2419</v>
      </c>
      <c r="P1190" s="404">
        <v>0.33600000000000002</v>
      </c>
      <c r="Q1190" s="404">
        <v>0</v>
      </c>
      <c r="R1190" s="404">
        <v>0.14899999999999999</v>
      </c>
      <c r="S1190" s="405">
        <v>0</v>
      </c>
    </row>
    <row r="1191" spans="2:19" ht="24.6" x14ac:dyDescent="0.3">
      <c r="B1191" s="399">
        <v>41271</v>
      </c>
      <c r="C1191" s="400" t="s">
        <v>3196</v>
      </c>
      <c r="D1191" s="400" t="s">
        <v>2381</v>
      </c>
      <c r="E1191" s="400" t="s">
        <v>2556</v>
      </c>
      <c r="F1191" s="401" t="s">
        <v>900</v>
      </c>
      <c r="G1191" s="400" t="s">
        <v>2578</v>
      </c>
      <c r="H1191" s="400"/>
      <c r="I1191" s="400"/>
      <c r="J1191" s="400" t="s">
        <v>3323</v>
      </c>
      <c r="K1191" s="400"/>
      <c r="L1191" s="403" t="s">
        <v>105</v>
      </c>
      <c r="M1191" s="403" t="s">
        <v>195</v>
      </c>
      <c r="N1191" s="400"/>
      <c r="O1191" s="403" t="s">
        <v>2419</v>
      </c>
      <c r="P1191" s="404">
        <v>0.247</v>
      </c>
      <c r="Q1191" s="404">
        <v>0</v>
      </c>
      <c r="R1191" s="404">
        <v>0.11</v>
      </c>
      <c r="S1191" s="405">
        <v>0</v>
      </c>
    </row>
    <row r="1192" spans="2:19" x14ac:dyDescent="0.3">
      <c r="B1192" s="399">
        <v>41272</v>
      </c>
      <c r="C1192" s="400" t="s">
        <v>3197</v>
      </c>
      <c r="D1192" s="400" t="s">
        <v>2381</v>
      </c>
      <c r="E1192" s="400" t="s">
        <v>2556</v>
      </c>
      <c r="F1192" s="401" t="s">
        <v>900</v>
      </c>
      <c r="G1192" s="400" t="s">
        <v>2578</v>
      </c>
      <c r="H1192" s="400"/>
      <c r="I1192" s="400"/>
      <c r="J1192" s="400" t="s">
        <v>3324</v>
      </c>
      <c r="K1192" s="400"/>
      <c r="L1192" s="403" t="s">
        <v>105</v>
      </c>
      <c r="M1192" s="403" t="s">
        <v>107</v>
      </c>
      <c r="N1192" s="400"/>
      <c r="O1192" s="403" t="s">
        <v>2419</v>
      </c>
      <c r="P1192" s="404">
        <v>0.189</v>
      </c>
      <c r="Q1192" s="404">
        <v>0</v>
      </c>
      <c r="R1192" s="404">
        <v>8.4000000000000005E-2</v>
      </c>
      <c r="S1192" s="405">
        <v>0</v>
      </c>
    </row>
    <row r="1193" spans="2:19" x14ac:dyDescent="0.3">
      <c r="B1193" s="399">
        <v>41273</v>
      </c>
      <c r="C1193" s="400" t="s">
        <v>3198</v>
      </c>
      <c r="D1193" s="400" t="s">
        <v>2381</v>
      </c>
      <c r="E1193" s="400" t="s">
        <v>2556</v>
      </c>
      <c r="F1193" s="401" t="s">
        <v>900</v>
      </c>
      <c r="G1193" s="400" t="s">
        <v>2578</v>
      </c>
      <c r="H1193" s="400"/>
      <c r="I1193" s="400"/>
      <c r="J1193" s="400" t="s">
        <v>3324</v>
      </c>
      <c r="K1193" s="400"/>
      <c r="L1193" s="403" t="s">
        <v>105</v>
      </c>
      <c r="M1193" s="403" t="s">
        <v>107</v>
      </c>
      <c r="N1193" s="400"/>
      <c r="O1193" s="403" t="s">
        <v>2419</v>
      </c>
      <c r="P1193" s="404">
        <v>0.38900000000000001</v>
      </c>
      <c r="Q1193" s="404">
        <v>0</v>
      </c>
      <c r="R1193" s="404">
        <v>0.17299999999999999</v>
      </c>
      <c r="S1193" s="405">
        <v>0</v>
      </c>
    </row>
    <row r="1194" spans="2:19" x14ac:dyDescent="0.3">
      <c r="B1194" s="399">
        <v>41274</v>
      </c>
      <c r="C1194" s="400" t="s">
        <v>3199</v>
      </c>
      <c r="D1194" s="400" t="s">
        <v>2381</v>
      </c>
      <c r="E1194" s="400" t="s">
        <v>2556</v>
      </c>
      <c r="F1194" s="401" t="s">
        <v>900</v>
      </c>
      <c r="G1194" s="400" t="s">
        <v>2578</v>
      </c>
      <c r="H1194" s="400"/>
      <c r="I1194" s="400"/>
      <c r="J1194" s="400" t="s">
        <v>3324</v>
      </c>
      <c r="K1194" s="400"/>
      <c r="L1194" s="403" t="s">
        <v>105</v>
      </c>
      <c r="M1194" s="403" t="s">
        <v>107</v>
      </c>
      <c r="N1194" s="400"/>
      <c r="O1194" s="403" t="s">
        <v>2419</v>
      </c>
      <c r="P1194" s="404">
        <v>0.66200000000000003</v>
      </c>
      <c r="Q1194" s="404">
        <v>0</v>
      </c>
      <c r="R1194" s="404">
        <v>0.29399999999999998</v>
      </c>
      <c r="S1194" s="405">
        <v>0</v>
      </c>
    </row>
    <row r="1195" spans="2:19" x14ac:dyDescent="0.3">
      <c r="B1195" s="399">
        <v>41275</v>
      </c>
      <c r="C1195" s="400" t="s">
        <v>3200</v>
      </c>
      <c r="D1195" s="400" t="s">
        <v>2381</v>
      </c>
      <c r="E1195" s="400" t="s">
        <v>2556</v>
      </c>
      <c r="F1195" s="401" t="s">
        <v>900</v>
      </c>
      <c r="G1195" s="400" t="s">
        <v>2578</v>
      </c>
      <c r="H1195" s="400"/>
      <c r="I1195" s="400"/>
      <c r="J1195" s="400" t="s">
        <v>3324</v>
      </c>
      <c r="K1195" s="400"/>
      <c r="L1195" s="403" t="s">
        <v>105</v>
      </c>
      <c r="M1195" s="403" t="s">
        <v>107</v>
      </c>
      <c r="N1195" s="400"/>
      <c r="O1195" s="403" t="s">
        <v>2419</v>
      </c>
      <c r="P1195" s="404">
        <v>0.26</v>
      </c>
      <c r="Q1195" s="404">
        <v>0</v>
      </c>
      <c r="R1195" s="404">
        <v>0.11600000000000001</v>
      </c>
      <c r="S1195" s="405">
        <v>0</v>
      </c>
    </row>
    <row r="1196" spans="2:19" x14ac:dyDescent="0.3">
      <c r="B1196" s="399">
        <v>41276</v>
      </c>
      <c r="C1196" s="400" t="s">
        <v>3201</v>
      </c>
      <c r="D1196" s="400" t="s">
        <v>2381</v>
      </c>
      <c r="E1196" s="400" t="s">
        <v>2556</v>
      </c>
      <c r="F1196" s="401" t="s">
        <v>900</v>
      </c>
      <c r="G1196" s="400" t="s">
        <v>2578</v>
      </c>
      <c r="H1196" s="400"/>
      <c r="I1196" s="400"/>
      <c r="J1196" s="400" t="s">
        <v>3324</v>
      </c>
      <c r="K1196" s="400"/>
      <c r="L1196" s="403" t="s">
        <v>105</v>
      </c>
      <c r="M1196" s="403" t="s">
        <v>107</v>
      </c>
      <c r="N1196" s="400"/>
      <c r="O1196" s="403" t="s">
        <v>2419</v>
      </c>
      <c r="P1196" s="404">
        <v>0.23400000000000001</v>
      </c>
      <c r="Q1196" s="404">
        <v>0</v>
      </c>
      <c r="R1196" s="404">
        <v>0.104</v>
      </c>
      <c r="S1196" s="405">
        <v>0</v>
      </c>
    </row>
    <row r="1197" spans="2:19" x14ac:dyDescent="0.3">
      <c r="B1197" s="399">
        <v>41277</v>
      </c>
      <c r="C1197" s="400" t="s">
        <v>3202</v>
      </c>
      <c r="D1197" s="400" t="s">
        <v>2381</v>
      </c>
      <c r="E1197" s="400" t="s">
        <v>2556</v>
      </c>
      <c r="F1197" s="401" t="s">
        <v>900</v>
      </c>
      <c r="G1197" s="400" t="s">
        <v>2578</v>
      </c>
      <c r="H1197" s="400"/>
      <c r="I1197" s="400"/>
      <c r="J1197" s="400" t="s">
        <v>3324</v>
      </c>
      <c r="K1197" s="400"/>
      <c r="L1197" s="403" t="s">
        <v>105</v>
      </c>
      <c r="M1197" s="403" t="s">
        <v>107</v>
      </c>
      <c r="N1197" s="400"/>
      <c r="O1197" s="403" t="s">
        <v>2419</v>
      </c>
      <c r="P1197" s="404">
        <v>0.56200000000000006</v>
      </c>
      <c r="Q1197" s="404">
        <v>0</v>
      </c>
      <c r="R1197" s="404">
        <v>0.25</v>
      </c>
      <c r="S1197" s="405">
        <v>0</v>
      </c>
    </row>
    <row r="1198" spans="2:19" x14ac:dyDescent="0.3">
      <c r="B1198" s="399">
        <v>41278</v>
      </c>
      <c r="C1198" s="400" t="s">
        <v>3203</v>
      </c>
      <c r="D1198" s="400" t="s">
        <v>2381</v>
      </c>
      <c r="E1198" s="400" t="s">
        <v>2556</v>
      </c>
      <c r="F1198" s="401" t="s">
        <v>900</v>
      </c>
      <c r="G1198" s="400" t="s">
        <v>2578</v>
      </c>
      <c r="H1198" s="400"/>
      <c r="I1198" s="400"/>
      <c r="J1198" s="400" t="s">
        <v>3324</v>
      </c>
      <c r="K1198" s="400"/>
      <c r="L1198" s="403" t="s">
        <v>105</v>
      </c>
      <c r="M1198" s="403" t="s">
        <v>107</v>
      </c>
      <c r="N1198" s="400"/>
      <c r="O1198" s="403" t="s">
        <v>2419</v>
      </c>
      <c r="P1198" s="404">
        <v>0.23100000000000001</v>
      </c>
      <c r="Q1198" s="404">
        <v>0</v>
      </c>
      <c r="R1198" s="404">
        <v>0.10299999999999999</v>
      </c>
      <c r="S1198" s="405">
        <v>0</v>
      </c>
    </row>
    <row r="1199" spans="2:19" x14ac:dyDescent="0.3">
      <c r="B1199" s="399">
        <v>41279</v>
      </c>
      <c r="C1199" s="400" t="s">
        <v>3204</v>
      </c>
      <c r="D1199" s="400" t="s">
        <v>2381</v>
      </c>
      <c r="E1199" s="400" t="s">
        <v>2556</v>
      </c>
      <c r="F1199" s="401" t="s">
        <v>900</v>
      </c>
      <c r="G1199" s="400" t="s">
        <v>2578</v>
      </c>
      <c r="H1199" s="400"/>
      <c r="I1199" s="400"/>
      <c r="J1199" s="400" t="s">
        <v>3324</v>
      </c>
      <c r="K1199" s="400"/>
      <c r="L1199" s="403" t="s">
        <v>105</v>
      </c>
      <c r="M1199" s="403" t="s">
        <v>107</v>
      </c>
      <c r="N1199" s="400"/>
      <c r="O1199" s="403" t="s">
        <v>2419</v>
      </c>
      <c r="P1199" s="404">
        <v>0.24399999999999999</v>
      </c>
      <c r="Q1199" s="404">
        <v>0</v>
      </c>
      <c r="R1199" s="404">
        <v>0.108</v>
      </c>
      <c r="S1199" s="405">
        <v>0</v>
      </c>
    </row>
    <row r="1200" spans="2:19" x14ac:dyDescent="0.3">
      <c r="B1200" s="399">
        <v>41280</v>
      </c>
      <c r="C1200" s="400" t="s">
        <v>3205</v>
      </c>
      <c r="D1200" s="400" t="s">
        <v>2381</v>
      </c>
      <c r="E1200" s="400" t="s">
        <v>2556</v>
      </c>
      <c r="F1200" s="401" t="s">
        <v>900</v>
      </c>
      <c r="G1200" s="400" t="s">
        <v>2578</v>
      </c>
      <c r="H1200" s="400"/>
      <c r="I1200" s="400"/>
      <c r="J1200" s="400" t="s">
        <v>3324</v>
      </c>
      <c r="K1200" s="400"/>
      <c r="L1200" s="403" t="s">
        <v>105</v>
      </c>
      <c r="M1200" s="403" t="s">
        <v>107</v>
      </c>
      <c r="N1200" s="400"/>
      <c r="O1200" s="403" t="s">
        <v>2419</v>
      </c>
      <c r="P1200" s="404">
        <v>0.41499999999999998</v>
      </c>
      <c r="Q1200" s="404">
        <v>0</v>
      </c>
      <c r="R1200" s="404">
        <v>0.185</v>
      </c>
      <c r="S1200" s="405">
        <v>0</v>
      </c>
    </row>
    <row r="1201" spans="2:19" x14ac:dyDescent="0.3">
      <c r="B1201" s="399">
        <v>41281</v>
      </c>
      <c r="C1201" s="400" t="s">
        <v>3206</v>
      </c>
      <c r="D1201" s="400" t="s">
        <v>2381</v>
      </c>
      <c r="E1201" s="400" t="s">
        <v>2556</v>
      </c>
      <c r="F1201" s="401" t="s">
        <v>900</v>
      </c>
      <c r="G1201" s="400" t="s">
        <v>2578</v>
      </c>
      <c r="H1201" s="400"/>
      <c r="I1201" s="400"/>
      <c r="J1201" s="400" t="s">
        <v>3324</v>
      </c>
      <c r="K1201" s="400"/>
      <c r="L1201" s="403" t="s">
        <v>105</v>
      </c>
      <c r="M1201" s="403" t="s">
        <v>107</v>
      </c>
      <c r="N1201" s="400"/>
      <c r="O1201" s="403" t="s">
        <v>2419</v>
      </c>
      <c r="P1201" s="404">
        <v>0.245</v>
      </c>
      <c r="Q1201" s="404">
        <v>0</v>
      </c>
      <c r="R1201" s="404">
        <v>0.109</v>
      </c>
      <c r="S1201" s="405">
        <v>0</v>
      </c>
    </row>
    <row r="1202" spans="2:19" x14ac:dyDescent="0.3">
      <c r="B1202" s="399">
        <v>41282</v>
      </c>
      <c r="C1202" s="400" t="s">
        <v>3207</v>
      </c>
      <c r="D1202" s="400" t="s">
        <v>2381</v>
      </c>
      <c r="E1202" s="400" t="s">
        <v>2556</v>
      </c>
      <c r="F1202" s="401" t="s">
        <v>900</v>
      </c>
      <c r="G1202" s="400" t="s">
        <v>2578</v>
      </c>
      <c r="H1202" s="400"/>
      <c r="I1202" s="400"/>
      <c r="J1202" s="400" t="s">
        <v>3324</v>
      </c>
      <c r="K1202" s="400"/>
      <c r="L1202" s="403" t="s">
        <v>105</v>
      </c>
      <c r="M1202" s="403" t="s">
        <v>107</v>
      </c>
      <c r="N1202" s="400"/>
      <c r="O1202" s="403" t="s">
        <v>2419</v>
      </c>
      <c r="P1202" s="404">
        <v>0.251</v>
      </c>
      <c r="Q1202" s="404">
        <v>0</v>
      </c>
      <c r="R1202" s="404">
        <v>0.112</v>
      </c>
      <c r="S1202" s="405">
        <v>0</v>
      </c>
    </row>
    <row r="1203" spans="2:19" x14ac:dyDescent="0.3">
      <c r="B1203" s="399">
        <v>41283</v>
      </c>
      <c r="C1203" s="400" t="s">
        <v>3208</v>
      </c>
      <c r="D1203" s="400" t="s">
        <v>2381</v>
      </c>
      <c r="E1203" s="400" t="s">
        <v>2556</v>
      </c>
      <c r="F1203" s="401" t="s">
        <v>900</v>
      </c>
      <c r="G1203" s="400" t="s">
        <v>2578</v>
      </c>
      <c r="H1203" s="400"/>
      <c r="I1203" s="400"/>
      <c r="J1203" s="400" t="s">
        <v>3324</v>
      </c>
      <c r="K1203" s="400"/>
      <c r="L1203" s="403" t="s">
        <v>105</v>
      </c>
      <c r="M1203" s="403" t="s">
        <v>107</v>
      </c>
      <c r="N1203" s="400"/>
      <c r="O1203" s="403" t="s">
        <v>2419</v>
      </c>
      <c r="P1203" s="404">
        <v>0.24</v>
      </c>
      <c r="Q1203" s="404">
        <v>0</v>
      </c>
      <c r="R1203" s="404">
        <v>0.107</v>
      </c>
      <c r="S1203" s="405">
        <v>0</v>
      </c>
    </row>
    <row r="1204" spans="2:19" x14ac:dyDescent="0.3">
      <c r="B1204" s="399">
        <v>41291</v>
      </c>
      <c r="C1204" s="400" t="s">
        <v>3209</v>
      </c>
      <c r="D1204" s="400" t="s">
        <v>2381</v>
      </c>
      <c r="E1204" s="400" t="s">
        <v>2558</v>
      </c>
      <c r="F1204" s="401" t="s">
        <v>900</v>
      </c>
      <c r="G1204" s="400" t="s">
        <v>2578</v>
      </c>
      <c r="H1204" s="400"/>
      <c r="I1204" s="400"/>
      <c r="J1204" s="400" t="s">
        <v>3324</v>
      </c>
      <c r="K1204" s="400"/>
      <c r="L1204" s="403" t="s">
        <v>105</v>
      </c>
      <c r="M1204" s="403" t="s">
        <v>107</v>
      </c>
      <c r="N1204" s="400"/>
      <c r="O1204" s="403" t="s">
        <v>2419</v>
      </c>
      <c r="P1204" s="404">
        <v>1.4790000000000001</v>
      </c>
      <c r="Q1204" s="404">
        <v>1.4790000000000001</v>
      </c>
      <c r="R1204" s="404">
        <v>0.65800000000000003</v>
      </c>
      <c r="S1204" s="405">
        <v>0.65800000000000003</v>
      </c>
    </row>
    <row r="1205" spans="2:19" ht="24.6" x14ac:dyDescent="0.3">
      <c r="B1205" s="399">
        <v>41295</v>
      </c>
      <c r="C1205" s="400" t="s">
        <v>3210</v>
      </c>
      <c r="D1205" s="400" t="s">
        <v>2381</v>
      </c>
      <c r="E1205" s="400" t="s">
        <v>2556</v>
      </c>
      <c r="F1205" s="401" t="s">
        <v>900</v>
      </c>
      <c r="G1205" s="400" t="s">
        <v>2578</v>
      </c>
      <c r="H1205" s="400"/>
      <c r="I1205" s="400"/>
      <c r="J1205" s="400" t="s">
        <v>3323</v>
      </c>
      <c r="K1205" s="400"/>
      <c r="L1205" s="403" t="s">
        <v>105</v>
      </c>
      <c r="M1205" s="403" t="s">
        <v>2408</v>
      </c>
      <c r="N1205" s="400"/>
      <c r="O1205" s="403" t="s">
        <v>2419</v>
      </c>
      <c r="P1205" s="404">
        <v>0.38500000000000001</v>
      </c>
      <c r="Q1205" s="404">
        <v>0</v>
      </c>
      <c r="R1205" s="404">
        <v>0.17100000000000001</v>
      </c>
      <c r="S1205" s="405">
        <v>0</v>
      </c>
    </row>
    <row r="1206" spans="2:19" x14ac:dyDescent="0.3">
      <c r="B1206" s="399">
        <v>41297</v>
      </c>
      <c r="C1206" s="400" t="s">
        <v>3211</v>
      </c>
      <c r="D1206" s="400" t="s">
        <v>2381</v>
      </c>
      <c r="E1206" s="400" t="s">
        <v>2556</v>
      </c>
      <c r="F1206" s="401" t="s">
        <v>900</v>
      </c>
      <c r="G1206" s="400" t="s">
        <v>2578</v>
      </c>
      <c r="H1206" s="400"/>
      <c r="I1206" s="400"/>
      <c r="J1206" s="400" t="s">
        <v>3324</v>
      </c>
      <c r="K1206" s="400"/>
      <c r="L1206" s="403" t="s">
        <v>105</v>
      </c>
      <c r="M1206" s="403" t="s">
        <v>107</v>
      </c>
      <c r="N1206" s="400"/>
      <c r="O1206" s="403" t="s">
        <v>2419</v>
      </c>
      <c r="P1206" s="404">
        <v>0.20100000000000001</v>
      </c>
      <c r="Q1206" s="404">
        <v>0</v>
      </c>
      <c r="R1206" s="404">
        <v>8.8999999999999996E-2</v>
      </c>
      <c r="S1206" s="405">
        <v>0</v>
      </c>
    </row>
    <row r="1207" spans="2:19" ht="24.6" x14ac:dyDescent="0.3">
      <c r="B1207" s="399">
        <v>41298</v>
      </c>
      <c r="C1207" s="400" t="s">
        <v>3212</v>
      </c>
      <c r="D1207" s="400" t="s">
        <v>2381</v>
      </c>
      <c r="E1207" s="400" t="s">
        <v>2556</v>
      </c>
      <c r="F1207" s="401" t="s">
        <v>900</v>
      </c>
      <c r="G1207" s="400" t="s">
        <v>2578</v>
      </c>
      <c r="H1207" s="400"/>
      <c r="I1207" s="400"/>
      <c r="J1207" s="400" t="s">
        <v>3323</v>
      </c>
      <c r="K1207" s="400"/>
      <c r="L1207" s="403" t="s">
        <v>105</v>
      </c>
      <c r="M1207" s="403" t="s">
        <v>2408</v>
      </c>
      <c r="N1207" s="400"/>
      <c r="O1207" s="403" t="s">
        <v>2419</v>
      </c>
      <c r="P1207" s="404">
        <v>0.36399999999999999</v>
      </c>
      <c r="Q1207" s="404">
        <v>0</v>
      </c>
      <c r="R1207" s="404">
        <v>0.16200000000000001</v>
      </c>
      <c r="S1207" s="405">
        <v>0</v>
      </c>
    </row>
    <row r="1208" spans="2:19" x14ac:dyDescent="0.3">
      <c r="B1208" s="399">
        <v>41299</v>
      </c>
      <c r="C1208" s="400" t="s">
        <v>3213</v>
      </c>
      <c r="D1208" s="400" t="s">
        <v>2381</v>
      </c>
      <c r="E1208" s="400" t="s">
        <v>2556</v>
      </c>
      <c r="F1208" s="401" t="s">
        <v>900</v>
      </c>
      <c r="G1208" s="400" t="s">
        <v>2578</v>
      </c>
      <c r="H1208" s="400"/>
      <c r="I1208" s="400"/>
      <c r="J1208" s="400" t="s">
        <v>3324</v>
      </c>
      <c r="K1208" s="400"/>
      <c r="L1208" s="403" t="s">
        <v>105</v>
      </c>
      <c r="M1208" s="403" t="s">
        <v>107</v>
      </c>
      <c r="N1208" s="400"/>
      <c r="O1208" s="403" t="s">
        <v>2419</v>
      </c>
      <c r="P1208" s="404">
        <v>0.252</v>
      </c>
      <c r="Q1208" s="404">
        <v>0</v>
      </c>
      <c r="R1208" s="404">
        <v>0.112</v>
      </c>
      <c r="S1208" s="405">
        <v>0</v>
      </c>
    </row>
    <row r="1209" spans="2:19" x14ac:dyDescent="0.3">
      <c r="B1209" s="399">
        <v>41300</v>
      </c>
      <c r="C1209" s="400" t="s">
        <v>3214</v>
      </c>
      <c r="D1209" s="400" t="s">
        <v>2381</v>
      </c>
      <c r="E1209" s="400" t="s">
        <v>2556</v>
      </c>
      <c r="F1209" s="401" t="s">
        <v>900</v>
      </c>
      <c r="G1209" s="400" t="s">
        <v>2578</v>
      </c>
      <c r="H1209" s="400"/>
      <c r="I1209" s="400"/>
      <c r="J1209" s="400" t="s">
        <v>3324</v>
      </c>
      <c r="K1209" s="400"/>
      <c r="L1209" s="403" t="s">
        <v>105</v>
      </c>
      <c r="M1209" s="403" t="s">
        <v>107</v>
      </c>
      <c r="N1209" s="400"/>
      <c r="O1209" s="403" t="s">
        <v>2419</v>
      </c>
      <c r="P1209" s="404">
        <v>0.24399999999999999</v>
      </c>
      <c r="Q1209" s="404">
        <v>0</v>
      </c>
      <c r="R1209" s="404">
        <v>0.108</v>
      </c>
      <c r="S1209" s="405">
        <v>0</v>
      </c>
    </row>
    <row r="1210" spans="2:19" x14ac:dyDescent="0.3">
      <c r="B1210" s="399">
        <v>41301</v>
      </c>
      <c r="C1210" s="400" t="s">
        <v>3215</v>
      </c>
      <c r="D1210" s="400" t="s">
        <v>2381</v>
      </c>
      <c r="E1210" s="400" t="s">
        <v>2556</v>
      </c>
      <c r="F1210" s="401" t="s">
        <v>900</v>
      </c>
      <c r="G1210" s="400" t="s">
        <v>2578</v>
      </c>
      <c r="H1210" s="400"/>
      <c r="I1210" s="400"/>
      <c r="J1210" s="400" t="s">
        <v>3324</v>
      </c>
      <c r="K1210" s="400"/>
      <c r="L1210" s="403" t="s">
        <v>105</v>
      </c>
      <c r="M1210" s="403" t="s">
        <v>107</v>
      </c>
      <c r="N1210" s="400"/>
      <c r="O1210" s="403" t="s">
        <v>2419</v>
      </c>
      <c r="P1210" s="404">
        <v>0.55700000000000005</v>
      </c>
      <c r="Q1210" s="404">
        <v>0</v>
      </c>
      <c r="R1210" s="404">
        <v>0.248</v>
      </c>
      <c r="S1210" s="405">
        <v>0</v>
      </c>
    </row>
    <row r="1211" spans="2:19" x14ac:dyDescent="0.3">
      <c r="B1211" s="399">
        <v>41302</v>
      </c>
      <c r="C1211" s="400" t="s">
        <v>3216</v>
      </c>
      <c r="D1211" s="400" t="s">
        <v>2381</v>
      </c>
      <c r="E1211" s="400" t="s">
        <v>2556</v>
      </c>
      <c r="F1211" s="401" t="s">
        <v>900</v>
      </c>
      <c r="G1211" s="400" t="s">
        <v>2578</v>
      </c>
      <c r="H1211" s="400"/>
      <c r="I1211" s="400"/>
      <c r="J1211" s="400" t="s">
        <v>3324</v>
      </c>
      <c r="K1211" s="400"/>
      <c r="L1211" s="403" t="s">
        <v>105</v>
      </c>
      <c r="M1211" s="403" t="s">
        <v>107</v>
      </c>
      <c r="N1211" s="400"/>
      <c r="O1211" s="403" t="s">
        <v>2419</v>
      </c>
      <c r="P1211" s="404">
        <v>0.52400000000000002</v>
      </c>
      <c r="Q1211" s="404">
        <v>0</v>
      </c>
      <c r="R1211" s="404">
        <v>0.23300000000000001</v>
      </c>
      <c r="S1211" s="405">
        <v>0</v>
      </c>
    </row>
    <row r="1212" spans="2:19" ht="24.6" x14ac:dyDescent="0.3">
      <c r="B1212" s="399">
        <v>41304</v>
      </c>
      <c r="C1212" s="400" t="s">
        <v>3217</v>
      </c>
      <c r="D1212" s="400" t="s">
        <v>2381</v>
      </c>
      <c r="E1212" s="400" t="s">
        <v>2556</v>
      </c>
      <c r="F1212" s="401" t="s">
        <v>900</v>
      </c>
      <c r="G1212" s="400" t="s">
        <v>2578</v>
      </c>
      <c r="H1212" s="400"/>
      <c r="I1212" s="400"/>
      <c r="J1212" s="400" t="s">
        <v>3323</v>
      </c>
      <c r="K1212" s="400"/>
      <c r="L1212" s="403" t="s">
        <v>92</v>
      </c>
      <c r="M1212" s="403" t="s">
        <v>92</v>
      </c>
      <c r="N1212" s="400"/>
      <c r="O1212" s="403" t="s">
        <v>2419</v>
      </c>
      <c r="P1212" s="404">
        <v>0.64800000000000002</v>
      </c>
      <c r="Q1212" s="404">
        <v>0</v>
      </c>
      <c r="R1212" s="404">
        <v>0</v>
      </c>
      <c r="S1212" s="405">
        <v>0</v>
      </c>
    </row>
    <row r="1213" spans="2:19" x14ac:dyDescent="0.3">
      <c r="B1213" s="399">
        <v>41306</v>
      </c>
      <c r="C1213" s="400" t="s">
        <v>3218</v>
      </c>
      <c r="D1213" s="400" t="s">
        <v>2381</v>
      </c>
      <c r="E1213" s="400" t="s">
        <v>2558</v>
      </c>
      <c r="F1213" s="401" t="s">
        <v>3444</v>
      </c>
      <c r="G1213" s="400" t="s">
        <v>2786</v>
      </c>
      <c r="H1213" s="400"/>
      <c r="I1213" s="400"/>
      <c r="J1213" s="400" t="s">
        <v>3324</v>
      </c>
      <c r="K1213" s="400"/>
      <c r="L1213" s="403" t="s">
        <v>105</v>
      </c>
      <c r="M1213" s="403" t="s">
        <v>107</v>
      </c>
      <c r="N1213" s="400"/>
      <c r="O1213" s="403" t="s">
        <v>2419</v>
      </c>
      <c r="P1213" s="404">
        <v>3.2</v>
      </c>
      <c r="Q1213" s="404">
        <v>3.2</v>
      </c>
      <c r="R1213" s="404">
        <v>1.423</v>
      </c>
      <c r="S1213" s="405">
        <v>1.423</v>
      </c>
    </row>
    <row r="1214" spans="2:19" x14ac:dyDescent="0.3">
      <c r="B1214" s="399">
        <v>41309</v>
      </c>
      <c r="C1214" s="400" t="s">
        <v>3219</v>
      </c>
      <c r="D1214" s="400" t="s">
        <v>2381</v>
      </c>
      <c r="E1214" s="400" t="s">
        <v>2556</v>
      </c>
      <c r="F1214" s="401" t="s">
        <v>900</v>
      </c>
      <c r="G1214" s="400" t="s">
        <v>2578</v>
      </c>
      <c r="H1214" s="400"/>
      <c r="I1214" s="400"/>
      <c r="J1214" s="400" t="s">
        <v>3324</v>
      </c>
      <c r="K1214" s="400"/>
      <c r="L1214" s="403" t="s">
        <v>105</v>
      </c>
      <c r="M1214" s="403" t="s">
        <v>107</v>
      </c>
      <c r="N1214" s="400"/>
      <c r="O1214" s="403" t="s">
        <v>2419</v>
      </c>
      <c r="P1214" s="404">
        <v>2.4900000000000002</v>
      </c>
      <c r="Q1214" s="404">
        <v>0</v>
      </c>
      <c r="R1214" s="404">
        <v>1.107</v>
      </c>
      <c r="S1214" s="405">
        <v>0</v>
      </c>
    </row>
    <row r="1215" spans="2:19" x14ac:dyDescent="0.3">
      <c r="B1215" s="399">
        <v>41311</v>
      </c>
      <c r="C1215" s="400" t="s">
        <v>3220</v>
      </c>
      <c r="D1215" s="400" t="s">
        <v>2381</v>
      </c>
      <c r="E1215" s="400" t="s">
        <v>2556</v>
      </c>
      <c r="F1215" s="401" t="s">
        <v>900</v>
      </c>
      <c r="G1215" s="400" t="s">
        <v>2578</v>
      </c>
      <c r="H1215" s="400"/>
      <c r="I1215" s="400"/>
      <c r="J1215" s="400" t="s">
        <v>3324</v>
      </c>
      <c r="K1215" s="400"/>
      <c r="L1215" s="403" t="s">
        <v>105</v>
      </c>
      <c r="M1215" s="403" t="s">
        <v>107</v>
      </c>
      <c r="N1215" s="400"/>
      <c r="O1215" s="403" t="s">
        <v>2419</v>
      </c>
      <c r="P1215" s="404">
        <v>0.42399999999999999</v>
      </c>
      <c r="Q1215" s="404">
        <v>0</v>
      </c>
      <c r="R1215" s="404">
        <v>0.189</v>
      </c>
      <c r="S1215" s="405">
        <v>0</v>
      </c>
    </row>
    <row r="1216" spans="2:19" x14ac:dyDescent="0.3">
      <c r="B1216" s="399">
        <v>41312</v>
      </c>
      <c r="C1216" s="400" t="s">
        <v>3221</v>
      </c>
      <c r="D1216" s="400" t="s">
        <v>2381</v>
      </c>
      <c r="E1216" s="400" t="s">
        <v>2556</v>
      </c>
      <c r="F1216" s="401" t="s">
        <v>900</v>
      </c>
      <c r="G1216" s="400" t="s">
        <v>2578</v>
      </c>
      <c r="H1216" s="400"/>
      <c r="I1216" s="400"/>
      <c r="J1216" s="400" t="s">
        <v>3324</v>
      </c>
      <c r="K1216" s="400"/>
      <c r="L1216" s="403" t="s">
        <v>105</v>
      </c>
      <c r="M1216" s="403" t="s">
        <v>107</v>
      </c>
      <c r="N1216" s="400"/>
      <c r="O1216" s="403" t="s">
        <v>2419</v>
      </c>
      <c r="P1216" s="404">
        <v>1.75</v>
      </c>
      <c r="Q1216" s="404">
        <v>0</v>
      </c>
      <c r="R1216" s="404">
        <v>0.77800000000000002</v>
      </c>
      <c r="S1216" s="405">
        <v>0</v>
      </c>
    </row>
    <row r="1217" spans="2:19" x14ac:dyDescent="0.3">
      <c r="B1217" s="399">
        <v>41313</v>
      </c>
      <c r="C1217" s="400" t="s">
        <v>3222</v>
      </c>
      <c r="D1217" s="400" t="s">
        <v>2381</v>
      </c>
      <c r="E1217" s="400" t="s">
        <v>2556</v>
      </c>
      <c r="F1217" s="401" t="s">
        <v>900</v>
      </c>
      <c r="G1217" s="400" t="s">
        <v>2578</v>
      </c>
      <c r="H1217" s="400"/>
      <c r="I1217" s="400"/>
      <c r="J1217" s="400" t="s">
        <v>3324</v>
      </c>
      <c r="K1217" s="400"/>
      <c r="L1217" s="403" t="s">
        <v>105</v>
      </c>
      <c r="M1217" s="403" t="s">
        <v>107</v>
      </c>
      <c r="N1217" s="400"/>
      <c r="O1217" s="403" t="s">
        <v>2419</v>
      </c>
      <c r="P1217" s="404">
        <v>0.435</v>
      </c>
      <c r="Q1217" s="404">
        <v>0</v>
      </c>
      <c r="R1217" s="404">
        <v>0.193</v>
      </c>
      <c r="S1217" s="405">
        <v>0</v>
      </c>
    </row>
    <row r="1218" spans="2:19" ht="24.6" x14ac:dyDescent="0.3">
      <c r="B1218" s="399">
        <v>41314</v>
      </c>
      <c r="C1218" s="400" t="s">
        <v>3223</v>
      </c>
      <c r="D1218" s="400" t="s">
        <v>2381</v>
      </c>
      <c r="E1218" s="400" t="s">
        <v>2556</v>
      </c>
      <c r="F1218" s="401" t="s">
        <v>900</v>
      </c>
      <c r="G1218" s="400" t="s">
        <v>2578</v>
      </c>
      <c r="H1218" s="400"/>
      <c r="I1218" s="400"/>
      <c r="J1218" s="400" t="s">
        <v>3323</v>
      </c>
      <c r="K1218" s="400"/>
      <c r="L1218" s="403" t="s">
        <v>105</v>
      </c>
      <c r="M1218" s="403" t="s">
        <v>2408</v>
      </c>
      <c r="N1218" s="400"/>
      <c r="O1218" s="403" t="s">
        <v>2419</v>
      </c>
      <c r="P1218" s="404">
        <v>1.28</v>
      </c>
      <c r="Q1218" s="404">
        <v>0</v>
      </c>
      <c r="R1218" s="404">
        <v>0.56899999999999995</v>
      </c>
      <c r="S1218" s="405">
        <v>0</v>
      </c>
    </row>
    <row r="1219" spans="2:19" ht="24.6" x14ac:dyDescent="0.3">
      <c r="B1219" s="399">
        <v>41315</v>
      </c>
      <c r="C1219" s="400" t="s">
        <v>3224</v>
      </c>
      <c r="D1219" s="400" t="s">
        <v>2381</v>
      </c>
      <c r="E1219" s="400" t="s">
        <v>2558</v>
      </c>
      <c r="F1219" s="401" t="s">
        <v>3444</v>
      </c>
      <c r="G1219" s="400" t="s">
        <v>2786</v>
      </c>
      <c r="H1219" s="400"/>
      <c r="I1219" s="400"/>
      <c r="J1219" s="400" t="s">
        <v>3323</v>
      </c>
      <c r="K1219" s="400"/>
      <c r="L1219" s="403" t="s">
        <v>105</v>
      </c>
      <c r="M1219" s="403" t="s">
        <v>2408</v>
      </c>
      <c r="N1219" s="400"/>
      <c r="O1219" s="403" t="s">
        <v>2419</v>
      </c>
      <c r="P1219" s="404">
        <v>1.5</v>
      </c>
      <c r="Q1219" s="404">
        <v>1.5</v>
      </c>
      <c r="R1219" s="404">
        <v>0.66700000000000004</v>
      </c>
      <c r="S1219" s="405">
        <v>0.66700000000000004</v>
      </c>
    </row>
    <row r="1220" spans="2:19" ht="24.6" x14ac:dyDescent="0.3">
      <c r="B1220" s="399">
        <v>41316</v>
      </c>
      <c r="C1220" s="400" t="s">
        <v>3225</v>
      </c>
      <c r="D1220" s="400" t="s">
        <v>2381</v>
      </c>
      <c r="E1220" s="400" t="s">
        <v>2556</v>
      </c>
      <c r="F1220" s="401" t="s">
        <v>900</v>
      </c>
      <c r="G1220" s="400" t="s">
        <v>2578</v>
      </c>
      <c r="H1220" s="400"/>
      <c r="I1220" s="400"/>
      <c r="J1220" s="400" t="s">
        <v>3323</v>
      </c>
      <c r="K1220" s="400"/>
      <c r="L1220" s="403" t="s">
        <v>105</v>
      </c>
      <c r="M1220" s="403" t="s">
        <v>195</v>
      </c>
      <c r="N1220" s="400"/>
      <c r="O1220" s="403" t="s">
        <v>2419</v>
      </c>
      <c r="P1220" s="404">
        <v>0.17899999999999999</v>
      </c>
      <c r="Q1220" s="404">
        <v>0</v>
      </c>
      <c r="R1220" s="404">
        <v>0.08</v>
      </c>
      <c r="S1220" s="405">
        <v>0</v>
      </c>
    </row>
    <row r="1221" spans="2:19" ht="24.6" x14ac:dyDescent="0.3">
      <c r="B1221" s="399">
        <v>41317</v>
      </c>
      <c r="C1221" s="400" t="s">
        <v>3226</v>
      </c>
      <c r="D1221" s="400" t="s">
        <v>2381</v>
      </c>
      <c r="E1221" s="400" t="s">
        <v>2556</v>
      </c>
      <c r="F1221" s="401" t="s">
        <v>900</v>
      </c>
      <c r="G1221" s="400" t="s">
        <v>2578</v>
      </c>
      <c r="H1221" s="400"/>
      <c r="I1221" s="400"/>
      <c r="J1221" s="400" t="s">
        <v>3323</v>
      </c>
      <c r="K1221" s="400"/>
      <c r="L1221" s="403" t="s">
        <v>105</v>
      </c>
      <c r="M1221" s="403" t="s">
        <v>195</v>
      </c>
      <c r="N1221" s="400"/>
      <c r="O1221" s="403" t="s">
        <v>2419</v>
      </c>
      <c r="P1221" s="404">
        <v>0.94</v>
      </c>
      <c r="Q1221" s="404">
        <v>0</v>
      </c>
      <c r="R1221" s="404">
        <v>0.41799999999999998</v>
      </c>
      <c r="S1221" s="405">
        <v>0</v>
      </c>
    </row>
    <row r="1222" spans="2:19" ht="24.6" x14ac:dyDescent="0.3">
      <c r="B1222" s="399">
        <v>41318</v>
      </c>
      <c r="C1222" s="400" t="s">
        <v>3227</v>
      </c>
      <c r="D1222" s="400" t="s">
        <v>2381</v>
      </c>
      <c r="E1222" s="400" t="s">
        <v>2556</v>
      </c>
      <c r="F1222" s="401" t="s">
        <v>900</v>
      </c>
      <c r="G1222" s="400" t="s">
        <v>2578</v>
      </c>
      <c r="H1222" s="400"/>
      <c r="I1222" s="400"/>
      <c r="J1222" s="400" t="s">
        <v>3323</v>
      </c>
      <c r="K1222" s="400"/>
      <c r="L1222" s="403" t="s">
        <v>105</v>
      </c>
      <c r="M1222" s="403" t="s">
        <v>195</v>
      </c>
      <c r="N1222" s="400"/>
      <c r="O1222" s="403" t="s">
        <v>2419</v>
      </c>
      <c r="P1222" s="404">
        <v>0.30199999999999999</v>
      </c>
      <c r="Q1222" s="404">
        <v>0</v>
      </c>
      <c r="R1222" s="404">
        <v>0.13400000000000001</v>
      </c>
      <c r="S1222" s="405">
        <v>0</v>
      </c>
    </row>
    <row r="1223" spans="2:19" ht="24.6" x14ac:dyDescent="0.3">
      <c r="B1223" s="399">
        <v>41319</v>
      </c>
      <c r="C1223" s="400" t="s">
        <v>3228</v>
      </c>
      <c r="D1223" s="400" t="s">
        <v>2381</v>
      </c>
      <c r="E1223" s="400" t="s">
        <v>2556</v>
      </c>
      <c r="F1223" s="401" t="s">
        <v>900</v>
      </c>
      <c r="G1223" s="400" t="s">
        <v>2578</v>
      </c>
      <c r="H1223" s="400"/>
      <c r="I1223" s="400"/>
      <c r="J1223" s="400" t="s">
        <v>3323</v>
      </c>
      <c r="K1223" s="400"/>
      <c r="L1223" s="403" t="s">
        <v>105</v>
      </c>
      <c r="M1223" s="403" t="s">
        <v>195</v>
      </c>
      <c r="N1223" s="400"/>
      <c r="O1223" s="403" t="s">
        <v>2419</v>
      </c>
      <c r="P1223" s="404">
        <v>0.78800000000000003</v>
      </c>
      <c r="Q1223" s="404">
        <v>0</v>
      </c>
      <c r="R1223" s="404">
        <v>0.35</v>
      </c>
      <c r="S1223" s="405">
        <v>0</v>
      </c>
    </row>
    <row r="1224" spans="2:19" x14ac:dyDescent="0.3">
      <c r="B1224" s="399">
        <v>41320</v>
      </c>
      <c r="C1224" s="400" t="s">
        <v>3229</v>
      </c>
      <c r="D1224" s="400" t="s">
        <v>2381</v>
      </c>
      <c r="E1224" s="400" t="s">
        <v>2556</v>
      </c>
      <c r="F1224" s="401" t="s">
        <v>900</v>
      </c>
      <c r="G1224" s="400" t="s">
        <v>2578</v>
      </c>
      <c r="H1224" s="400"/>
      <c r="I1224" s="400"/>
      <c r="J1224" s="400" t="s">
        <v>3324</v>
      </c>
      <c r="K1224" s="400"/>
      <c r="L1224" s="403" t="s">
        <v>105</v>
      </c>
      <c r="M1224" s="403" t="s">
        <v>107</v>
      </c>
      <c r="N1224" s="400"/>
      <c r="O1224" s="403" t="s">
        <v>2419</v>
      </c>
      <c r="P1224" s="404">
        <v>0.98</v>
      </c>
      <c r="Q1224" s="404">
        <v>0</v>
      </c>
      <c r="R1224" s="404">
        <v>0.436</v>
      </c>
      <c r="S1224" s="405">
        <v>0</v>
      </c>
    </row>
    <row r="1225" spans="2:19" x14ac:dyDescent="0.3">
      <c r="B1225" s="399">
        <v>41321</v>
      </c>
      <c r="C1225" s="400" t="s">
        <v>3230</v>
      </c>
      <c r="D1225" s="400" t="s">
        <v>2381</v>
      </c>
      <c r="E1225" s="400" t="s">
        <v>2556</v>
      </c>
      <c r="F1225" s="401" t="s">
        <v>900</v>
      </c>
      <c r="G1225" s="400" t="s">
        <v>2578</v>
      </c>
      <c r="H1225" s="400"/>
      <c r="I1225" s="400"/>
      <c r="J1225" s="400" t="s">
        <v>3324</v>
      </c>
      <c r="K1225" s="400"/>
      <c r="L1225" s="403" t="s">
        <v>105</v>
      </c>
      <c r="M1225" s="403" t="s">
        <v>107</v>
      </c>
      <c r="N1225" s="400"/>
      <c r="O1225" s="403" t="s">
        <v>2419</v>
      </c>
      <c r="P1225" s="404">
        <v>0.32500000000000001</v>
      </c>
      <c r="Q1225" s="404">
        <v>0</v>
      </c>
      <c r="R1225" s="404">
        <v>0.14399999999999999</v>
      </c>
      <c r="S1225" s="405">
        <v>0</v>
      </c>
    </row>
    <row r="1226" spans="2:19" x14ac:dyDescent="0.3">
      <c r="B1226" s="399">
        <v>41322</v>
      </c>
      <c r="C1226" s="400" t="s">
        <v>3231</v>
      </c>
      <c r="D1226" s="400" t="s">
        <v>2381</v>
      </c>
      <c r="E1226" s="400" t="s">
        <v>2556</v>
      </c>
      <c r="F1226" s="401" t="s">
        <v>900</v>
      </c>
      <c r="G1226" s="400" t="s">
        <v>2578</v>
      </c>
      <c r="H1226" s="400"/>
      <c r="I1226" s="400"/>
      <c r="J1226" s="400" t="s">
        <v>3324</v>
      </c>
      <c r="K1226" s="400"/>
      <c r="L1226" s="403" t="s">
        <v>105</v>
      </c>
      <c r="M1226" s="403" t="s">
        <v>107</v>
      </c>
      <c r="N1226" s="400"/>
      <c r="O1226" s="403" t="s">
        <v>2419</v>
      </c>
      <c r="P1226" s="404">
        <v>0.84899999999999998</v>
      </c>
      <c r="Q1226" s="404">
        <v>0</v>
      </c>
      <c r="R1226" s="404">
        <v>0.377</v>
      </c>
      <c r="S1226" s="405">
        <v>0</v>
      </c>
    </row>
    <row r="1227" spans="2:19" x14ac:dyDescent="0.3">
      <c r="B1227" s="399">
        <v>41324</v>
      </c>
      <c r="C1227" s="400" t="s">
        <v>3232</v>
      </c>
      <c r="D1227" s="400" t="s">
        <v>2381</v>
      </c>
      <c r="E1227" s="400" t="s">
        <v>2556</v>
      </c>
      <c r="F1227" s="401" t="s">
        <v>900</v>
      </c>
      <c r="G1227" s="400" t="s">
        <v>2578</v>
      </c>
      <c r="H1227" s="400"/>
      <c r="I1227" s="400"/>
      <c r="J1227" s="400" t="s">
        <v>3324</v>
      </c>
      <c r="K1227" s="400"/>
      <c r="L1227" s="403" t="s">
        <v>105</v>
      </c>
      <c r="M1227" s="403" t="s">
        <v>107</v>
      </c>
      <c r="N1227" s="400"/>
      <c r="O1227" s="403" t="s">
        <v>2419</v>
      </c>
      <c r="P1227" s="404">
        <v>0.49399999999999999</v>
      </c>
      <c r="Q1227" s="404">
        <v>0</v>
      </c>
      <c r="R1227" s="404">
        <v>0.22</v>
      </c>
      <c r="S1227" s="405">
        <v>0</v>
      </c>
    </row>
    <row r="1228" spans="2:19" x14ac:dyDescent="0.3">
      <c r="B1228" s="399">
        <v>41326</v>
      </c>
      <c r="C1228" s="400" t="s">
        <v>3233</v>
      </c>
      <c r="D1228" s="400" t="s">
        <v>2381</v>
      </c>
      <c r="E1228" s="400" t="s">
        <v>2556</v>
      </c>
      <c r="F1228" s="401" t="s">
        <v>900</v>
      </c>
      <c r="G1228" s="400" t="s">
        <v>2578</v>
      </c>
      <c r="H1228" s="400"/>
      <c r="I1228" s="400"/>
      <c r="J1228" s="400" t="s">
        <v>3324</v>
      </c>
      <c r="K1228" s="400"/>
      <c r="L1228" s="403" t="s">
        <v>105</v>
      </c>
      <c r="M1228" s="403" t="s">
        <v>107</v>
      </c>
      <c r="N1228" s="400"/>
      <c r="O1228" s="403" t="s">
        <v>2419</v>
      </c>
      <c r="P1228" s="404">
        <v>0.223</v>
      </c>
      <c r="Q1228" s="404">
        <v>0</v>
      </c>
      <c r="R1228" s="404">
        <v>9.9000000000000005E-2</v>
      </c>
      <c r="S1228" s="405">
        <v>0</v>
      </c>
    </row>
    <row r="1229" spans="2:19" x14ac:dyDescent="0.3">
      <c r="B1229" s="399">
        <v>41327</v>
      </c>
      <c r="C1229" s="400" t="s">
        <v>3234</v>
      </c>
      <c r="D1229" s="400" t="s">
        <v>2381</v>
      </c>
      <c r="E1229" s="400" t="s">
        <v>2558</v>
      </c>
      <c r="F1229" s="401" t="s">
        <v>3444</v>
      </c>
      <c r="G1229" s="400" t="s">
        <v>2786</v>
      </c>
      <c r="H1229" s="400"/>
      <c r="I1229" s="400"/>
      <c r="J1229" s="400" t="s">
        <v>3324</v>
      </c>
      <c r="K1229" s="400"/>
      <c r="L1229" s="403" t="s">
        <v>105</v>
      </c>
      <c r="M1229" s="403" t="s">
        <v>107</v>
      </c>
      <c r="N1229" s="400"/>
      <c r="O1229" s="403" t="s">
        <v>2419</v>
      </c>
      <c r="P1229" s="404">
        <v>1.9990000000000001</v>
      </c>
      <c r="Q1229" s="404">
        <v>1.9990000000000001</v>
      </c>
      <c r="R1229" s="404">
        <v>0.88900000000000001</v>
      </c>
      <c r="S1229" s="405">
        <v>0.88900000000000001</v>
      </c>
    </row>
    <row r="1230" spans="2:19" ht="24.6" x14ac:dyDescent="0.3">
      <c r="B1230" s="399">
        <v>41328</v>
      </c>
      <c r="C1230" s="400" t="s">
        <v>3235</v>
      </c>
      <c r="D1230" s="400" t="s">
        <v>2381</v>
      </c>
      <c r="E1230" s="400" t="s">
        <v>2556</v>
      </c>
      <c r="F1230" s="401" t="s">
        <v>900</v>
      </c>
      <c r="G1230" s="400" t="s">
        <v>2578</v>
      </c>
      <c r="H1230" s="400"/>
      <c r="I1230" s="400"/>
      <c r="J1230" s="400" t="s">
        <v>3323</v>
      </c>
      <c r="K1230" s="400"/>
      <c r="L1230" s="403" t="s">
        <v>105</v>
      </c>
      <c r="M1230" s="403" t="s">
        <v>195</v>
      </c>
      <c r="N1230" s="400"/>
      <c r="O1230" s="403" t="s">
        <v>2419</v>
      </c>
      <c r="P1230" s="404">
        <v>0.13400000000000001</v>
      </c>
      <c r="Q1230" s="404">
        <v>0</v>
      </c>
      <c r="R1230" s="404">
        <v>0.06</v>
      </c>
      <c r="S1230" s="405">
        <v>0</v>
      </c>
    </row>
    <row r="1231" spans="2:19" x14ac:dyDescent="0.3">
      <c r="B1231" s="399">
        <v>41329</v>
      </c>
      <c r="C1231" s="400" t="s">
        <v>3236</v>
      </c>
      <c r="D1231" s="400" t="s">
        <v>2381</v>
      </c>
      <c r="E1231" s="400" t="s">
        <v>2556</v>
      </c>
      <c r="F1231" s="401" t="s">
        <v>900</v>
      </c>
      <c r="G1231" s="400" t="s">
        <v>2578</v>
      </c>
      <c r="H1231" s="400"/>
      <c r="I1231" s="400"/>
      <c r="J1231" s="400" t="s">
        <v>3324</v>
      </c>
      <c r="K1231" s="400"/>
      <c r="L1231" s="403" t="s">
        <v>105</v>
      </c>
      <c r="M1231" s="403" t="s">
        <v>107</v>
      </c>
      <c r="N1231" s="400"/>
      <c r="O1231" s="403" t="s">
        <v>2419</v>
      </c>
      <c r="P1231" s="404">
        <v>0.26</v>
      </c>
      <c r="Q1231" s="404">
        <v>0</v>
      </c>
      <c r="R1231" s="404">
        <v>0.11600000000000001</v>
      </c>
      <c r="S1231" s="405">
        <v>0</v>
      </c>
    </row>
    <row r="1232" spans="2:19" x14ac:dyDescent="0.3">
      <c r="B1232" s="399">
        <v>41330</v>
      </c>
      <c r="C1232" s="400" t="s">
        <v>3237</v>
      </c>
      <c r="D1232" s="400" t="s">
        <v>2381</v>
      </c>
      <c r="E1232" s="400" t="s">
        <v>2556</v>
      </c>
      <c r="F1232" s="401" t="s">
        <v>900</v>
      </c>
      <c r="G1232" s="400" t="s">
        <v>2578</v>
      </c>
      <c r="H1232" s="400"/>
      <c r="I1232" s="400"/>
      <c r="J1232" s="400" t="s">
        <v>3324</v>
      </c>
      <c r="K1232" s="400"/>
      <c r="L1232" s="403" t="s">
        <v>105</v>
      </c>
      <c r="M1232" s="403" t="s">
        <v>107</v>
      </c>
      <c r="N1232" s="400"/>
      <c r="O1232" s="403" t="s">
        <v>2419</v>
      </c>
      <c r="P1232" s="404">
        <v>0.38300000000000001</v>
      </c>
      <c r="Q1232" s="404">
        <v>0</v>
      </c>
      <c r="R1232" s="404">
        <v>0.17</v>
      </c>
      <c r="S1232" s="405">
        <v>0</v>
      </c>
    </row>
    <row r="1233" spans="2:19" x14ac:dyDescent="0.3">
      <c r="B1233" s="399">
        <v>41332</v>
      </c>
      <c r="C1233" s="400" t="s">
        <v>3238</v>
      </c>
      <c r="D1233" s="400" t="s">
        <v>2381</v>
      </c>
      <c r="E1233" s="400" t="s">
        <v>2556</v>
      </c>
      <c r="F1233" s="401" t="s">
        <v>900</v>
      </c>
      <c r="G1233" s="400" t="s">
        <v>2578</v>
      </c>
      <c r="H1233" s="400"/>
      <c r="I1233" s="400"/>
      <c r="J1233" s="400" t="s">
        <v>3324</v>
      </c>
      <c r="K1233" s="400"/>
      <c r="L1233" s="403" t="s">
        <v>105</v>
      </c>
      <c r="M1233" s="403" t="s">
        <v>107</v>
      </c>
      <c r="N1233" s="400"/>
      <c r="O1233" s="403" t="s">
        <v>2419</v>
      </c>
      <c r="P1233" s="404">
        <v>0.53500000000000003</v>
      </c>
      <c r="Q1233" s="404">
        <v>0</v>
      </c>
      <c r="R1233" s="404">
        <v>0.23799999999999999</v>
      </c>
      <c r="S1233" s="405">
        <v>0</v>
      </c>
    </row>
    <row r="1234" spans="2:19" x14ac:dyDescent="0.3">
      <c r="B1234" s="399">
        <v>41333</v>
      </c>
      <c r="C1234" s="400" t="s">
        <v>3239</v>
      </c>
      <c r="D1234" s="400" t="s">
        <v>2381</v>
      </c>
      <c r="E1234" s="400" t="s">
        <v>2556</v>
      </c>
      <c r="F1234" s="401" t="s">
        <v>900</v>
      </c>
      <c r="G1234" s="400" t="s">
        <v>2578</v>
      </c>
      <c r="H1234" s="400"/>
      <c r="I1234" s="400"/>
      <c r="J1234" s="400" t="s">
        <v>3324</v>
      </c>
      <c r="K1234" s="400"/>
      <c r="L1234" s="403" t="s">
        <v>105</v>
      </c>
      <c r="M1234" s="403" t="s">
        <v>107</v>
      </c>
      <c r="N1234" s="400"/>
      <c r="O1234" s="403" t="s">
        <v>2419</v>
      </c>
      <c r="P1234" s="404">
        <v>0.54300000000000004</v>
      </c>
      <c r="Q1234" s="404">
        <v>0</v>
      </c>
      <c r="R1234" s="404">
        <v>0.24099999999999999</v>
      </c>
      <c r="S1234" s="405">
        <v>0</v>
      </c>
    </row>
    <row r="1235" spans="2:19" x14ac:dyDescent="0.3">
      <c r="B1235" s="399">
        <v>41334</v>
      </c>
      <c r="C1235" s="400" t="s">
        <v>3240</v>
      </c>
      <c r="D1235" s="400" t="s">
        <v>2381</v>
      </c>
      <c r="E1235" s="400" t="s">
        <v>2556</v>
      </c>
      <c r="F1235" s="401" t="s">
        <v>900</v>
      </c>
      <c r="G1235" s="400" t="s">
        <v>2578</v>
      </c>
      <c r="H1235" s="400"/>
      <c r="I1235" s="400"/>
      <c r="J1235" s="400" t="s">
        <v>3324</v>
      </c>
      <c r="K1235" s="400"/>
      <c r="L1235" s="403" t="s">
        <v>105</v>
      </c>
      <c r="M1235" s="403" t="s">
        <v>107</v>
      </c>
      <c r="N1235" s="400"/>
      <c r="O1235" s="403" t="s">
        <v>2419</v>
      </c>
      <c r="P1235" s="404">
        <v>1.609</v>
      </c>
      <c r="Q1235" s="404">
        <v>0</v>
      </c>
      <c r="R1235" s="404">
        <v>0.71499999999999997</v>
      </c>
      <c r="S1235" s="405">
        <v>0</v>
      </c>
    </row>
    <row r="1236" spans="2:19" x14ac:dyDescent="0.3">
      <c r="B1236" s="399">
        <v>41335</v>
      </c>
      <c r="C1236" s="400" t="s">
        <v>3241</v>
      </c>
      <c r="D1236" s="400" t="s">
        <v>2381</v>
      </c>
      <c r="E1236" s="400" t="s">
        <v>2556</v>
      </c>
      <c r="F1236" s="401" t="s">
        <v>900</v>
      </c>
      <c r="G1236" s="400" t="s">
        <v>2578</v>
      </c>
      <c r="H1236" s="400"/>
      <c r="I1236" s="400"/>
      <c r="J1236" s="400" t="s">
        <v>3324</v>
      </c>
      <c r="K1236" s="400"/>
      <c r="L1236" s="403" t="s">
        <v>105</v>
      </c>
      <c r="M1236" s="403" t="s">
        <v>107</v>
      </c>
      <c r="N1236" s="400"/>
      <c r="O1236" s="403" t="s">
        <v>2419</v>
      </c>
      <c r="P1236" s="404">
        <v>0.26</v>
      </c>
      <c r="Q1236" s="404">
        <v>0</v>
      </c>
      <c r="R1236" s="404">
        <v>0.11600000000000001</v>
      </c>
      <c r="S1236" s="405">
        <v>0</v>
      </c>
    </row>
    <row r="1237" spans="2:19" x14ac:dyDescent="0.3">
      <c r="B1237" s="399">
        <v>41336</v>
      </c>
      <c r="C1237" s="400" t="s">
        <v>3242</v>
      </c>
      <c r="D1237" s="400" t="s">
        <v>2381</v>
      </c>
      <c r="E1237" s="400" t="s">
        <v>2556</v>
      </c>
      <c r="F1237" s="401" t="s">
        <v>900</v>
      </c>
      <c r="G1237" s="400" t="s">
        <v>2578</v>
      </c>
      <c r="H1237" s="400"/>
      <c r="I1237" s="400"/>
      <c r="J1237" s="400" t="s">
        <v>3324</v>
      </c>
      <c r="K1237" s="400"/>
      <c r="L1237" s="403" t="s">
        <v>105</v>
      </c>
      <c r="M1237" s="403" t="s">
        <v>107</v>
      </c>
      <c r="N1237" s="400"/>
      <c r="O1237" s="403" t="s">
        <v>2419</v>
      </c>
      <c r="P1237" s="404">
        <v>0.214</v>
      </c>
      <c r="Q1237" s="404">
        <v>0</v>
      </c>
      <c r="R1237" s="404">
        <v>9.5000000000000001E-2</v>
      </c>
      <c r="S1237" s="405">
        <v>0</v>
      </c>
    </row>
    <row r="1238" spans="2:19" x14ac:dyDescent="0.3">
      <c r="B1238" s="399">
        <v>41337</v>
      </c>
      <c r="C1238" s="400" t="s">
        <v>3243</v>
      </c>
      <c r="D1238" s="400" t="s">
        <v>2381</v>
      </c>
      <c r="E1238" s="400" t="s">
        <v>2556</v>
      </c>
      <c r="F1238" s="401" t="s">
        <v>900</v>
      </c>
      <c r="G1238" s="400" t="s">
        <v>2578</v>
      </c>
      <c r="H1238" s="400"/>
      <c r="I1238" s="400"/>
      <c r="J1238" s="400" t="s">
        <v>3324</v>
      </c>
      <c r="K1238" s="400"/>
      <c r="L1238" s="403" t="s">
        <v>105</v>
      </c>
      <c r="M1238" s="403" t="s">
        <v>107</v>
      </c>
      <c r="N1238" s="400"/>
      <c r="O1238" s="403" t="s">
        <v>2419</v>
      </c>
      <c r="P1238" s="404">
        <v>0.49299999999999999</v>
      </c>
      <c r="Q1238" s="404">
        <v>0</v>
      </c>
      <c r="R1238" s="404">
        <v>0.219</v>
      </c>
      <c r="S1238" s="405">
        <v>0</v>
      </c>
    </row>
    <row r="1239" spans="2:19" x14ac:dyDescent="0.3">
      <c r="B1239" s="399">
        <v>41338</v>
      </c>
      <c r="C1239" s="400" t="s">
        <v>3244</v>
      </c>
      <c r="D1239" s="400" t="s">
        <v>2381</v>
      </c>
      <c r="E1239" s="400" t="s">
        <v>2556</v>
      </c>
      <c r="F1239" s="401" t="s">
        <v>900</v>
      </c>
      <c r="G1239" s="400" t="s">
        <v>2578</v>
      </c>
      <c r="H1239" s="400"/>
      <c r="I1239" s="400"/>
      <c r="J1239" s="400" t="s">
        <v>3324</v>
      </c>
      <c r="K1239" s="400"/>
      <c r="L1239" s="403" t="s">
        <v>105</v>
      </c>
      <c r="M1239" s="403" t="s">
        <v>107</v>
      </c>
      <c r="N1239" s="400"/>
      <c r="O1239" s="403" t="s">
        <v>2419</v>
      </c>
      <c r="P1239" s="404">
        <v>1.3340000000000001</v>
      </c>
      <c r="Q1239" s="404">
        <v>0</v>
      </c>
      <c r="R1239" s="404">
        <v>0.59299999999999997</v>
      </c>
      <c r="S1239" s="405">
        <v>0</v>
      </c>
    </row>
    <row r="1240" spans="2:19" ht="24.6" x14ac:dyDescent="0.3">
      <c r="B1240" s="399">
        <v>41339</v>
      </c>
      <c r="C1240" s="400" t="s">
        <v>3245</v>
      </c>
      <c r="D1240" s="400" t="s">
        <v>2381</v>
      </c>
      <c r="E1240" s="400" t="s">
        <v>2556</v>
      </c>
      <c r="F1240" s="401" t="s">
        <v>900</v>
      </c>
      <c r="G1240" s="400" t="s">
        <v>2578</v>
      </c>
      <c r="H1240" s="400"/>
      <c r="I1240" s="400"/>
      <c r="J1240" s="400" t="s">
        <v>3323</v>
      </c>
      <c r="K1240" s="400"/>
      <c r="L1240" s="403" t="s">
        <v>105</v>
      </c>
      <c r="M1240" s="403" t="s">
        <v>195</v>
      </c>
      <c r="N1240" s="400"/>
      <c r="O1240" s="403" t="s">
        <v>2419</v>
      </c>
      <c r="P1240" s="404">
        <v>0.44400000000000001</v>
      </c>
      <c r="Q1240" s="404">
        <v>0</v>
      </c>
      <c r="R1240" s="404">
        <v>0.19700000000000001</v>
      </c>
      <c r="S1240" s="405">
        <v>0</v>
      </c>
    </row>
    <row r="1241" spans="2:19" x14ac:dyDescent="0.3">
      <c r="B1241" s="399">
        <v>41340</v>
      </c>
      <c r="C1241" s="400" t="s">
        <v>3246</v>
      </c>
      <c r="D1241" s="400" t="s">
        <v>2381</v>
      </c>
      <c r="E1241" s="400" t="s">
        <v>2556</v>
      </c>
      <c r="F1241" s="401" t="s">
        <v>900</v>
      </c>
      <c r="G1241" s="400" t="s">
        <v>2578</v>
      </c>
      <c r="H1241" s="400"/>
      <c r="I1241" s="400"/>
      <c r="J1241" s="400" t="s">
        <v>3324</v>
      </c>
      <c r="K1241" s="400"/>
      <c r="L1241" s="403" t="s">
        <v>105</v>
      </c>
      <c r="M1241" s="403" t="s">
        <v>107</v>
      </c>
      <c r="N1241" s="400"/>
      <c r="O1241" s="403" t="s">
        <v>2419</v>
      </c>
      <c r="P1241" s="404">
        <v>0.55500000000000005</v>
      </c>
      <c r="Q1241" s="404">
        <v>0</v>
      </c>
      <c r="R1241" s="404">
        <v>0.247</v>
      </c>
      <c r="S1241" s="405">
        <v>0</v>
      </c>
    </row>
    <row r="1242" spans="2:19" x14ac:dyDescent="0.3">
      <c r="B1242" s="399">
        <v>41341</v>
      </c>
      <c r="C1242" s="400" t="s">
        <v>3247</v>
      </c>
      <c r="D1242" s="400" t="s">
        <v>2381</v>
      </c>
      <c r="E1242" s="400" t="s">
        <v>2556</v>
      </c>
      <c r="F1242" s="401" t="s">
        <v>900</v>
      </c>
      <c r="G1242" s="400" t="s">
        <v>2578</v>
      </c>
      <c r="H1242" s="400"/>
      <c r="I1242" s="400"/>
      <c r="J1242" s="400" t="s">
        <v>3324</v>
      </c>
      <c r="K1242" s="400"/>
      <c r="L1242" s="403" t="s">
        <v>105</v>
      </c>
      <c r="M1242" s="403" t="s">
        <v>107</v>
      </c>
      <c r="N1242" s="400"/>
      <c r="O1242" s="403" t="s">
        <v>2419</v>
      </c>
      <c r="P1242" s="404">
        <v>0.254</v>
      </c>
      <c r="Q1242" s="404">
        <v>0</v>
      </c>
      <c r="R1242" s="404">
        <v>0.113</v>
      </c>
      <c r="S1242" s="405">
        <v>0</v>
      </c>
    </row>
    <row r="1243" spans="2:19" x14ac:dyDescent="0.3">
      <c r="B1243" s="399">
        <v>41342</v>
      </c>
      <c r="C1243" s="400" t="s">
        <v>3248</v>
      </c>
      <c r="D1243" s="400" t="s">
        <v>2381</v>
      </c>
      <c r="E1243" s="400" t="s">
        <v>2556</v>
      </c>
      <c r="F1243" s="401" t="s">
        <v>900</v>
      </c>
      <c r="G1243" s="400" t="s">
        <v>2578</v>
      </c>
      <c r="H1243" s="400"/>
      <c r="I1243" s="400"/>
      <c r="J1243" s="400" t="s">
        <v>3324</v>
      </c>
      <c r="K1243" s="400"/>
      <c r="L1243" s="403" t="s">
        <v>105</v>
      </c>
      <c r="M1243" s="403" t="s">
        <v>107</v>
      </c>
      <c r="N1243" s="400"/>
      <c r="O1243" s="403" t="s">
        <v>2419</v>
      </c>
      <c r="P1243" s="404">
        <v>0.26100000000000001</v>
      </c>
      <c r="Q1243" s="404">
        <v>0</v>
      </c>
      <c r="R1243" s="404">
        <v>0.11600000000000001</v>
      </c>
      <c r="S1243" s="405">
        <v>0</v>
      </c>
    </row>
    <row r="1244" spans="2:19" x14ac:dyDescent="0.3">
      <c r="B1244" s="399">
        <v>41343</v>
      </c>
      <c r="C1244" s="400" t="s">
        <v>3249</v>
      </c>
      <c r="D1244" s="400" t="s">
        <v>2381</v>
      </c>
      <c r="E1244" s="400" t="s">
        <v>2556</v>
      </c>
      <c r="F1244" s="401" t="s">
        <v>900</v>
      </c>
      <c r="G1244" s="400" t="s">
        <v>2578</v>
      </c>
      <c r="H1244" s="400"/>
      <c r="I1244" s="400"/>
      <c r="J1244" s="400" t="s">
        <v>3324</v>
      </c>
      <c r="K1244" s="400"/>
      <c r="L1244" s="403" t="s">
        <v>105</v>
      </c>
      <c r="M1244" s="403" t="s">
        <v>107</v>
      </c>
      <c r="N1244" s="400"/>
      <c r="O1244" s="403" t="s">
        <v>2419</v>
      </c>
      <c r="P1244" s="404">
        <v>0.25</v>
      </c>
      <c r="Q1244" s="404">
        <v>0</v>
      </c>
      <c r="R1244" s="404">
        <v>0.111</v>
      </c>
      <c r="S1244" s="405">
        <v>0</v>
      </c>
    </row>
    <row r="1245" spans="2:19" ht="24.6" x14ac:dyDescent="0.3">
      <c r="B1245" s="399">
        <v>41345</v>
      </c>
      <c r="C1245" s="400" t="s">
        <v>3250</v>
      </c>
      <c r="D1245" s="400" t="s">
        <v>2381</v>
      </c>
      <c r="E1245" s="400" t="s">
        <v>2556</v>
      </c>
      <c r="F1245" s="401" t="s">
        <v>900</v>
      </c>
      <c r="G1245" s="400" t="s">
        <v>2578</v>
      </c>
      <c r="H1245" s="400"/>
      <c r="I1245" s="400"/>
      <c r="J1245" s="400" t="s">
        <v>3323</v>
      </c>
      <c r="K1245" s="400"/>
      <c r="L1245" s="403" t="s">
        <v>105</v>
      </c>
      <c r="M1245" s="403" t="s">
        <v>2408</v>
      </c>
      <c r="N1245" s="400"/>
      <c r="O1245" s="403" t="s">
        <v>2419</v>
      </c>
      <c r="P1245" s="404">
        <v>1.6930000000000001</v>
      </c>
      <c r="Q1245" s="404">
        <v>0</v>
      </c>
      <c r="R1245" s="404">
        <v>0.753</v>
      </c>
      <c r="S1245" s="405">
        <v>0</v>
      </c>
    </row>
    <row r="1246" spans="2:19" x14ac:dyDescent="0.3">
      <c r="B1246" s="399">
        <v>41346</v>
      </c>
      <c r="C1246" s="400" t="s">
        <v>3251</v>
      </c>
      <c r="D1246" s="400" t="s">
        <v>2381</v>
      </c>
      <c r="E1246" s="400" t="s">
        <v>2556</v>
      </c>
      <c r="F1246" s="401" t="s">
        <v>900</v>
      </c>
      <c r="G1246" s="400" t="s">
        <v>2578</v>
      </c>
      <c r="H1246" s="400"/>
      <c r="I1246" s="400"/>
      <c r="J1246" s="400" t="s">
        <v>3324</v>
      </c>
      <c r="K1246" s="400"/>
      <c r="L1246" s="403" t="s">
        <v>105</v>
      </c>
      <c r="M1246" s="403" t="s">
        <v>107</v>
      </c>
      <c r="N1246" s="400"/>
      <c r="O1246" s="403" t="s">
        <v>2419</v>
      </c>
      <c r="P1246" s="404">
        <v>0.42899999999999999</v>
      </c>
      <c r="Q1246" s="404">
        <v>0</v>
      </c>
      <c r="R1246" s="404">
        <v>0.191</v>
      </c>
      <c r="S1246" s="405">
        <v>0</v>
      </c>
    </row>
    <row r="1247" spans="2:19" x14ac:dyDescent="0.3">
      <c r="B1247" s="399">
        <v>41347</v>
      </c>
      <c r="C1247" s="400" t="s">
        <v>3252</v>
      </c>
      <c r="D1247" s="400" t="s">
        <v>2381</v>
      </c>
      <c r="E1247" s="400" t="s">
        <v>2556</v>
      </c>
      <c r="F1247" s="401" t="s">
        <v>900</v>
      </c>
      <c r="G1247" s="400" t="s">
        <v>2578</v>
      </c>
      <c r="H1247" s="400"/>
      <c r="I1247" s="400"/>
      <c r="J1247" s="400" t="s">
        <v>3324</v>
      </c>
      <c r="K1247" s="400"/>
      <c r="L1247" s="403" t="s">
        <v>105</v>
      </c>
      <c r="M1247" s="403" t="s">
        <v>107</v>
      </c>
      <c r="N1247" s="400"/>
      <c r="O1247" s="403" t="s">
        <v>2419</v>
      </c>
      <c r="P1247" s="404">
        <v>0.87</v>
      </c>
      <c r="Q1247" s="404">
        <v>0</v>
      </c>
      <c r="R1247" s="404">
        <v>0.38700000000000001</v>
      </c>
      <c r="S1247" s="405">
        <v>0</v>
      </c>
    </row>
    <row r="1248" spans="2:19" x14ac:dyDescent="0.3">
      <c r="B1248" s="399">
        <v>41348</v>
      </c>
      <c r="C1248" s="400" t="s">
        <v>3253</v>
      </c>
      <c r="D1248" s="400" t="s">
        <v>2381</v>
      </c>
      <c r="E1248" s="400" t="s">
        <v>2556</v>
      </c>
      <c r="F1248" s="401" t="s">
        <v>900</v>
      </c>
      <c r="G1248" s="400" t="s">
        <v>2578</v>
      </c>
      <c r="H1248" s="400"/>
      <c r="I1248" s="400"/>
      <c r="J1248" s="400" t="s">
        <v>3324</v>
      </c>
      <c r="K1248" s="400"/>
      <c r="L1248" s="403" t="s">
        <v>105</v>
      </c>
      <c r="M1248" s="403" t="s">
        <v>107</v>
      </c>
      <c r="N1248" s="400"/>
      <c r="O1248" s="403" t="s">
        <v>2419</v>
      </c>
      <c r="P1248" s="404">
        <v>0.505</v>
      </c>
      <c r="Q1248" s="404">
        <v>0</v>
      </c>
      <c r="R1248" s="404">
        <v>0.22500000000000001</v>
      </c>
      <c r="S1248" s="405">
        <v>0</v>
      </c>
    </row>
    <row r="1249" spans="2:19" x14ac:dyDescent="0.3">
      <c r="B1249" s="399">
        <v>41349</v>
      </c>
      <c r="C1249" s="400" t="s">
        <v>3254</v>
      </c>
      <c r="D1249" s="400" t="s">
        <v>2381</v>
      </c>
      <c r="E1249" s="400" t="s">
        <v>2556</v>
      </c>
      <c r="F1249" s="401" t="s">
        <v>900</v>
      </c>
      <c r="G1249" s="400" t="s">
        <v>2578</v>
      </c>
      <c r="H1249" s="400"/>
      <c r="I1249" s="400"/>
      <c r="J1249" s="400" t="s">
        <v>3324</v>
      </c>
      <c r="K1249" s="400"/>
      <c r="L1249" s="403" t="s">
        <v>105</v>
      </c>
      <c r="M1249" s="403" t="s">
        <v>107</v>
      </c>
      <c r="N1249" s="400"/>
      <c r="O1249" s="403" t="s">
        <v>2419</v>
      </c>
      <c r="P1249" s="404">
        <v>0.39</v>
      </c>
      <c r="Q1249" s="404">
        <v>0</v>
      </c>
      <c r="R1249" s="404">
        <v>0.17299999999999999</v>
      </c>
      <c r="S1249" s="405">
        <v>0</v>
      </c>
    </row>
    <row r="1250" spans="2:19" ht="24.6" x14ac:dyDescent="0.3">
      <c r="B1250" s="399">
        <v>41350</v>
      </c>
      <c r="C1250" s="400" t="s">
        <v>3255</v>
      </c>
      <c r="D1250" s="400" t="s">
        <v>2381</v>
      </c>
      <c r="E1250" s="400" t="s">
        <v>2556</v>
      </c>
      <c r="F1250" s="401" t="s">
        <v>900</v>
      </c>
      <c r="G1250" s="400" t="s">
        <v>2578</v>
      </c>
      <c r="H1250" s="400"/>
      <c r="I1250" s="400"/>
      <c r="J1250" s="400" t="s">
        <v>3323</v>
      </c>
      <c r="K1250" s="400"/>
      <c r="L1250" s="403" t="s">
        <v>105</v>
      </c>
      <c r="M1250" s="403" t="s">
        <v>195</v>
      </c>
      <c r="N1250" s="400"/>
      <c r="O1250" s="403" t="s">
        <v>2419</v>
      </c>
      <c r="P1250" s="404">
        <v>1.18</v>
      </c>
      <c r="Q1250" s="404">
        <v>0</v>
      </c>
      <c r="R1250" s="404">
        <v>0.52500000000000002</v>
      </c>
      <c r="S1250" s="405">
        <v>0</v>
      </c>
    </row>
    <row r="1251" spans="2:19" x14ac:dyDescent="0.3">
      <c r="B1251" s="399">
        <v>41351</v>
      </c>
      <c r="C1251" s="400" t="s">
        <v>3256</v>
      </c>
      <c r="D1251" s="400" t="s">
        <v>2381</v>
      </c>
      <c r="E1251" s="400" t="s">
        <v>2556</v>
      </c>
      <c r="F1251" s="401" t="s">
        <v>900</v>
      </c>
      <c r="G1251" s="400" t="s">
        <v>2578</v>
      </c>
      <c r="H1251" s="400"/>
      <c r="I1251" s="400"/>
      <c r="J1251" s="400" t="s">
        <v>3324</v>
      </c>
      <c r="K1251" s="400"/>
      <c r="L1251" s="403" t="s">
        <v>105</v>
      </c>
      <c r="M1251" s="403" t="s">
        <v>107</v>
      </c>
      <c r="N1251" s="400"/>
      <c r="O1251" s="403" t="s">
        <v>2419</v>
      </c>
      <c r="P1251" s="404">
        <v>0.6</v>
      </c>
      <c r="Q1251" s="404">
        <v>0</v>
      </c>
      <c r="R1251" s="404">
        <v>0.26700000000000002</v>
      </c>
      <c r="S1251" s="405">
        <v>0</v>
      </c>
    </row>
    <row r="1252" spans="2:19" ht="24.6" x14ac:dyDescent="0.3">
      <c r="B1252" s="399">
        <v>41352</v>
      </c>
      <c r="C1252" s="400" t="s">
        <v>3257</v>
      </c>
      <c r="D1252" s="400" t="s">
        <v>2381</v>
      </c>
      <c r="E1252" s="400" t="s">
        <v>2556</v>
      </c>
      <c r="F1252" s="401" t="s">
        <v>900</v>
      </c>
      <c r="G1252" s="400" t="s">
        <v>2578</v>
      </c>
      <c r="H1252" s="400"/>
      <c r="I1252" s="400"/>
      <c r="J1252" s="400" t="s">
        <v>3323</v>
      </c>
      <c r="K1252" s="400"/>
      <c r="L1252" s="403" t="s">
        <v>105</v>
      </c>
      <c r="M1252" s="403" t="s">
        <v>195</v>
      </c>
      <c r="N1252" s="400"/>
      <c r="O1252" s="403" t="s">
        <v>2419</v>
      </c>
      <c r="P1252" s="404">
        <v>1.649</v>
      </c>
      <c r="Q1252" s="404">
        <v>0</v>
      </c>
      <c r="R1252" s="404">
        <v>0.73299999999999998</v>
      </c>
      <c r="S1252" s="405">
        <v>0</v>
      </c>
    </row>
    <row r="1253" spans="2:19" x14ac:dyDescent="0.3">
      <c r="B1253" s="399">
        <v>41353</v>
      </c>
      <c r="C1253" s="400" t="s">
        <v>3258</v>
      </c>
      <c r="D1253" s="400" t="s">
        <v>2381</v>
      </c>
      <c r="E1253" s="400" t="s">
        <v>2556</v>
      </c>
      <c r="F1253" s="401" t="s">
        <v>900</v>
      </c>
      <c r="G1253" s="400" t="s">
        <v>2578</v>
      </c>
      <c r="H1253" s="400"/>
      <c r="I1253" s="400"/>
      <c r="J1253" s="400" t="s">
        <v>3324</v>
      </c>
      <c r="K1253" s="400"/>
      <c r="L1253" s="403" t="s">
        <v>105</v>
      </c>
      <c r="M1253" s="403" t="s">
        <v>107</v>
      </c>
      <c r="N1253" s="400"/>
      <c r="O1253" s="403" t="s">
        <v>2419</v>
      </c>
      <c r="P1253" s="404">
        <v>0.39</v>
      </c>
      <c r="Q1253" s="404">
        <v>0</v>
      </c>
      <c r="R1253" s="404">
        <v>0.17299999999999999</v>
      </c>
      <c r="S1253" s="405">
        <v>0</v>
      </c>
    </row>
    <row r="1254" spans="2:19" x14ac:dyDescent="0.3">
      <c r="B1254" s="399">
        <v>41354</v>
      </c>
      <c r="C1254" s="400" t="s">
        <v>3259</v>
      </c>
      <c r="D1254" s="400" t="s">
        <v>2381</v>
      </c>
      <c r="E1254" s="400" t="s">
        <v>2556</v>
      </c>
      <c r="F1254" s="401" t="s">
        <v>900</v>
      </c>
      <c r="G1254" s="400" t="s">
        <v>2578</v>
      </c>
      <c r="H1254" s="400"/>
      <c r="I1254" s="400"/>
      <c r="J1254" s="400" t="s">
        <v>3324</v>
      </c>
      <c r="K1254" s="400"/>
      <c r="L1254" s="403" t="s">
        <v>105</v>
      </c>
      <c r="M1254" s="403" t="s">
        <v>107</v>
      </c>
      <c r="N1254" s="400"/>
      <c r="O1254" s="403" t="s">
        <v>2419</v>
      </c>
      <c r="P1254" s="404">
        <v>1.371</v>
      </c>
      <c r="Q1254" s="404">
        <v>0</v>
      </c>
      <c r="R1254" s="404">
        <v>0.61</v>
      </c>
      <c r="S1254" s="405">
        <v>0</v>
      </c>
    </row>
    <row r="1255" spans="2:19" ht="24.6" x14ac:dyDescent="0.3">
      <c r="B1255" s="399">
        <v>41355</v>
      </c>
      <c r="C1255" s="400" t="s">
        <v>3260</v>
      </c>
      <c r="D1255" s="400" t="s">
        <v>2381</v>
      </c>
      <c r="E1255" s="400" t="s">
        <v>2556</v>
      </c>
      <c r="F1255" s="401" t="s">
        <v>900</v>
      </c>
      <c r="G1255" s="400" t="s">
        <v>2578</v>
      </c>
      <c r="H1255" s="400"/>
      <c r="I1255" s="400"/>
      <c r="J1255" s="400" t="s">
        <v>3323</v>
      </c>
      <c r="K1255" s="400"/>
      <c r="L1255" s="403" t="s">
        <v>105</v>
      </c>
      <c r="M1255" s="403" t="s">
        <v>195</v>
      </c>
      <c r="N1255" s="400"/>
      <c r="O1255" s="403" t="s">
        <v>2419</v>
      </c>
      <c r="P1255" s="404">
        <v>0.246</v>
      </c>
      <c r="Q1255" s="404">
        <v>0</v>
      </c>
      <c r="R1255" s="404">
        <v>0.109</v>
      </c>
      <c r="S1255" s="405">
        <v>0</v>
      </c>
    </row>
    <row r="1256" spans="2:19" x14ac:dyDescent="0.3">
      <c r="B1256" s="399">
        <v>41356</v>
      </c>
      <c r="C1256" s="400" t="s">
        <v>3261</v>
      </c>
      <c r="D1256" s="400" t="s">
        <v>2381</v>
      </c>
      <c r="E1256" s="400" t="s">
        <v>2556</v>
      </c>
      <c r="F1256" s="401" t="s">
        <v>900</v>
      </c>
      <c r="G1256" s="400" t="s">
        <v>2578</v>
      </c>
      <c r="H1256" s="400"/>
      <c r="I1256" s="400"/>
      <c r="J1256" s="400" t="s">
        <v>3324</v>
      </c>
      <c r="K1256" s="400"/>
      <c r="L1256" s="403" t="s">
        <v>105</v>
      </c>
      <c r="M1256" s="403" t="s">
        <v>107</v>
      </c>
      <c r="N1256" s="400"/>
      <c r="O1256" s="403" t="s">
        <v>2419</v>
      </c>
      <c r="P1256" s="404">
        <v>2.387</v>
      </c>
      <c r="Q1256" s="404">
        <v>0</v>
      </c>
      <c r="R1256" s="404">
        <v>1.0609999999999999</v>
      </c>
      <c r="S1256" s="405">
        <v>0</v>
      </c>
    </row>
    <row r="1257" spans="2:19" x14ac:dyDescent="0.3">
      <c r="B1257" s="399">
        <v>41357</v>
      </c>
      <c r="C1257" s="400" t="s">
        <v>3262</v>
      </c>
      <c r="D1257" s="400" t="s">
        <v>2381</v>
      </c>
      <c r="E1257" s="400" t="s">
        <v>2556</v>
      </c>
      <c r="F1257" s="401" t="s">
        <v>900</v>
      </c>
      <c r="G1257" s="400" t="s">
        <v>2578</v>
      </c>
      <c r="H1257" s="400"/>
      <c r="I1257" s="400"/>
      <c r="J1257" s="400" t="s">
        <v>3324</v>
      </c>
      <c r="K1257" s="400"/>
      <c r="L1257" s="403" t="s">
        <v>105</v>
      </c>
      <c r="M1257" s="403" t="s">
        <v>107</v>
      </c>
      <c r="N1257" s="400"/>
      <c r="O1257" s="403" t="s">
        <v>2419</v>
      </c>
      <c r="P1257" s="404">
        <v>0.249</v>
      </c>
      <c r="Q1257" s="404">
        <v>0</v>
      </c>
      <c r="R1257" s="404">
        <v>0.111</v>
      </c>
      <c r="S1257" s="405">
        <v>0</v>
      </c>
    </row>
    <row r="1258" spans="2:19" x14ac:dyDescent="0.3">
      <c r="B1258" s="399">
        <v>41358</v>
      </c>
      <c r="C1258" s="400" t="s">
        <v>3263</v>
      </c>
      <c r="D1258" s="400" t="s">
        <v>2381</v>
      </c>
      <c r="E1258" s="400" t="s">
        <v>2556</v>
      </c>
      <c r="F1258" s="401" t="s">
        <v>900</v>
      </c>
      <c r="G1258" s="400" t="s">
        <v>2578</v>
      </c>
      <c r="H1258" s="400"/>
      <c r="I1258" s="400"/>
      <c r="J1258" s="400" t="s">
        <v>3324</v>
      </c>
      <c r="K1258" s="400"/>
      <c r="L1258" s="403" t="s">
        <v>105</v>
      </c>
      <c r="M1258" s="403" t="s">
        <v>107</v>
      </c>
      <c r="N1258" s="400"/>
      <c r="O1258" s="403" t="s">
        <v>2419</v>
      </c>
      <c r="P1258" s="404">
        <v>0.24299999999999999</v>
      </c>
      <c r="Q1258" s="404">
        <v>0</v>
      </c>
      <c r="R1258" s="404">
        <v>0.108</v>
      </c>
      <c r="S1258" s="405">
        <v>0</v>
      </c>
    </row>
    <row r="1259" spans="2:19" x14ac:dyDescent="0.3">
      <c r="B1259" s="399">
        <v>41359</v>
      </c>
      <c r="C1259" s="400" t="s">
        <v>3264</v>
      </c>
      <c r="D1259" s="400" t="s">
        <v>2381</v>
      </c>
      <c r="E1259" s="400" t="s">
        <v>2556</v>
      </c>
      <c r="F1259" s="401" t="s">
        <v>900</v>
      </c>
      <c r="G1259" s="400" t="s">
        <v>2578</v>
      </c>
      <c r="H1259" s="400"/>
      <c r="I1259" s="400"/>
      <c r="J1259" s="400" t="s">
        <v>3324</v>
      </c>
      <c r="K1259" s="400"/>
      <c r="L1259" s="403" t="s">
        <v>105</v>
      </c>
      <c r="M1259" s="403" t="s">
        <v>107</v>
      </c>
      <c r="N1259" s="400"/>
      <c r="O1259" s="403" t="s">
        <v>2419</v>
      </c>
      <c r="P1259" s="404">
        <v>1.0880000000000001</v>
      </c>
      <c r="Q1259" s="404">
        <v>0</v>
      </c>
      <c r="R1259" s="404">
        <v>0.48399999999999999</v>
      </c>
      <c r="S1259" s="405">
        <v>0</v>
      </c>
    </row>
    <row r="1260" spans="2:19" x14ac:dyDescent="0.3">
      <c r="B1260" s="399">
        <v>41360</v>
      </c>
      <c r="C1260" s="400" t="s">
        <v>3265</v>
      </c>
      <c r="D1260" s="400" t="s">
        <v>2381</v>
      </c>
      <c r="E1260" s="400" t="s">
        <v>2556</v>
      </c>
      <c r="F1260" s="401" t="s">
        <v>900</v>
      </c>
      <c r="G1260" s="400" t="s">
        <v>2578</v>
      </c>
      <c r="H1260" s="400"/>
      <c r="I1260" s="400"/>
      <c r="J1260" s="400" t="s">
        <v>3324</v>
      </c>
      <c r="K1260" s="400"/>
      <c r="L1260" s="403" t="s">
        <v>105</v>
      </c>
      <c r="M1260" s="403" t="s">
        <v>107</v>
      </c>
      <c r="N1260" s="400"/>
      <c r="O1260" s="403" t="s">
        <v>2419</v>
      </c>
      <c r="P1260" s="404">
        <v>1.409</v>
      </c>
      <c r="Q1260" s="404">
        <v>0</v>
      </c>
      <c r="R1260" s="404">
        <v>0.626</v>
      </c>
      <c r="S1260" s="405">
        <v>0</v>
      </c>
    </row>
    <row r="1261" spans="2:19" x14ac:dyDescent="0.3">
      <c r="B1261" s="399">
        <v>41361</v>
      </c>
      <c r="C1261" s="400" t="s">
        <v>3266</v>
      </c>
      <c r="D1261" s="400" t="s">
        <v>2381</v>
      </c>
      <c r="E1261" s="400" t="s">
        <v>2556</v>
      </c>
      <c r="F1261" s="401" t="s">
        <v>900</v>
      </c>
      <c r="G1261" s="400" t="s">
        <v>2578</v>
      </c>
      <c r="H1261" s="400"/>
      <c r="I1261" s="400"/>
      <c r="J1261" s="400" t="s">
        <v>3324</v>
      </c>
      <c r="K1261" s="400"/>
      <c r="L1261" s="403" t="s">
        <v>105</v>
      </c>
      <c r="M1261" s="403" t="s">
        <v>107</v>
      </c>
      <c r="N1261" s="400"/>
      <c r="O1261" s="403" t="s">
        <v>2419</v>
      </c>
      <c r="P1261" s="404">
        <v>0.439</v>
      </c>
      <c r="Q1261" s="404">
        <v>0</v>
      </c>
      <c r="R1261" s="404">
        <v>0.19500000000000001</v>
      </c>
      <c r="S1261" s="405">
        <v>0</v>
      </c>
    </row>
    <row r="1262" spans="2:19" x14ac:dyDescent="0.3">
      <c r="B1262" s="399">
        <v>41363</v>
      </c>
      <c r="C1262" s="400" t="s">
        <v>3267</v>
      </c>
      <c r="D1262" s="400" t="s">
        <v>2381</v>
      </c>
      <c r="E1262" s="400" t="s">
        <v>2556</v>
      </c>
      <c r="F1262" s="401" t="s">
        <v>900</v>
      </c>
      <c r="G1262" s="400" t="s">
        <v>2578</v>
      </c>
      <c r="H1262" s="400"/>
      <c r="I1262" s="400"/>
      <c r="J1262" s="400" t="s">
        <v>3324</v>
      </c>
      <c r="K1262" s="400"/>
      <c r="L1262" s="403" t="s">
        <v>105</v>
      </c>
      <c r="M1262" s="403" t="s">
        <v>107</v>
      </c>
      <c r="N1262" s="400"/>
      <c r="O1262" s="403" t="s">
        <v>2419</v>
      </c>
      <c r="P1262" s="404">
        <v>0.65900000000000003</v>
      </c>
      <c r="Q1262" s="404">
        <v>0</v>
      </c>
      <c r="R1262" s="404">
        <v>0.29299999999999998</v>
      </c>
      <c r="S1262" s="405">
        <v>0</v>
      </c>
    </row>
    <row r="1263" spans="2:19" x14ac:dyDescent="0.3">
      <c r="B1263" s="399">
        <v>41364</v>
      </c>
      <c r="C1263" s="400" t="s">
        <v>3268</v>
      </c>
      <c r="D1263" s="400" t="s">
        <v>2381</v>
      </c>
      <c r="E1263" s="400" t="s">
        <v>2556</v>
      </c>
      <c r="F1263" s="401" t="s">
        <v>900</v>
      </c>
      <c r="G1263" s="400" t="s">
        <v>2578</v>
      </c>
      <c r="H1263" s="400"/>
      <c r="I1263" s="400"/>
      <c r="J1263" s="400" t="s">
        <v>3324</v>
      </c>
      <c r="K1263" s="400"/>
      <c r="L1263" s="403" t="s">
        <v>105</v>
      </c>
      <c r="M1263" s="403" t="s">
        <v>107</v>
      </c>
      <c r="N1263" s="400"/>
      <c r="O1263" s="403" t="s">
        <v>2419</v>
      </c>
      <c r="P1263" s="404">
        <v>0.27</v>
      </c>
      <c r="Q1263" s="404">
        <v>0</v>
      </c>
      <c r="R1263" s="404">
        <v>0.12</v>
      </c>
      <c r="S1263" s="405">
        <v>0</v>
      </c>
    </row>
    <row r="1264" spans="2:19" x14ac:dyDescent="0.3">
      <c r="B1264" s="399">
        <v>41366</v>
      </c>
      <c r="C1264" s="400" t="s">
        <v>3269</v>
      </c>
      <c r="D1264" s="400" t="s">
        <v>2381</v>
      </c>
      <c r="E1264" s="400" t="s">
        <v>2556</v>
      </c>
      <c r="F1264" s="401" t="s">
        <v>900</v>
      </c>
      <c r="G1264" s="400" t="s">
        <v>2578</v>
      </c>
      <c r="H1264" s="400"/>
      <c r="I1264" s="400"/>
      <c r="J1264" s="400" t="s">
        <v>3324</v>
      </c>
      <c r="K1264" s="400"/>
      <c r="L1264" s="403" t="s">
        <v>105</v>
      </c>
      <c r="M1264" s="403" t="s">
        <v>107</v>
      </c>
      <c r="N1264" s="400"/>
      <c r="O1264" s="403" t="s">
        <v>2419</v>
      </c>
      <c r="P1264" s="404">
        <v>0.52200000000000002</v>
      </c>
      <c r="Q1264" s="404">
        <v>0</v>
      </c>
      <c r="R1264" s="404">
        <v>0.23200000000000001</v>
      </c>
      <c r="S1264" s="405">
        <v>0</v>
      </c>
    </row>
    <row r="1265" spans="2:19" x14ac:dyDescent="0.3">
      <c r="B1265" s="399">
        <v>41367</v>
      </c>
      <c r="C1265" s="400" t="s">
        <v>3270</v>
      </c>
      <c r="D1265" s="400" t="s">
        <v>2381</v>
      </c>
      <c r="E1265" s="400" t="s">
        <v>2556</v>
      </c>
      <c r="F1265" s="401" t="s">
        <v>900</v>
      </c>
      <c r="G1265" s="400" t="s">
        <v>2578</v>
      </c>
      <c r="H1265" s="400"/>
      <c r="I1265" s="400"/>
      <c r="J1265" s="400" t="s">
        <v>3324</v>
      </c>
      <c r="K1265" s="400"/>
      <c r="L1265" s="403" t="s">
        <v>105</v>
      </c>
      <c r="M1265" s="403" t="s">
        <v>107</v>
      </c>
      <c r="N1265" s="400"/>
      <c r="O1265" s="403" t="s">
        <v>2419</v>
      </c>
      <c r="P1265" s="404">
        <v>0.79700000000000004</v>
      </c>
      <c r="Q1265" s="404">
        <v>0</v>
      </c>
      <c r="R1265" s="404">
        <v>0.35399999999999998</v>
      </c>
      <c r="S1265" s="405">
        <v>0</v>
      </c>
    </row>
    <row r="1266" spans="2:19" x14ac:dyDescent="0.3">
      <c r="B1266" s="399">
        <v>41368</v>
      </c>
      <c r="C1266" s="400" t="s">
        <v>3271</v>
      </c>
      <c r="D1266" s="400" t="s">
        <v>2381</v>
      </c>
      <c r="E1266" s="400" t="s">
        <v>2556</v>
      </c>
      <c r="F1266" s="401" t="s">
        <v>900</v>
      </c>
      <c r="G1266" s="400" t="s">
        <v>2578</v>
      </c>
      <c r="H1266" s="400"/>
      <c r="I1266" s="400"/>
      <c r="J1266" s="400" t="s">
        <v>3324</v>
      </c>
      <c r="K1266" s="400"/>
      <c r="L1266" s="403" t="s">
        <v>105</v>
      </c>
      <c r="M1266" s="403" t="s">
        <v>107</v>
      </c>
      <c r="N1266" s="400"/>
      <c r="O1266" s="403" t="s">
        <v>2419</v>
      </c>
      <c r="P1266" s="404">
        <v>1.1259999999999999</v>
      </c>
      <c r="Q1266" s="404">
        <v>0</v>
      </c>
      <c r="R1266" s="404">
        <v>0.501</v>
      </c>
      <c r="S1266" s="405">
        <v>0</v>
      </c>
    </row>
    <row r="1267" spans="2:19" ht="24.6" x14ac:dyDescent="0.3">
      <c r="B1267" s="399">
        <v>41370</v>
      </c>
      <c r="C1267" s="400" t="s">
        <v>3272</v>
      </c>
      <c r="D1267" s="400" t="s">
        <v>2381</v>
      </c>
      <c r="E1267" s="400" t="s">
        <v>2556</v>
      </c>
      <c r="F1267" s="401" t="s">
        <v>900</v>
      </c>
      <c r="G1267" s="400" t="s">
        <v>2578</v>
      </c>
      <c r="H1267" s="400"/>
      <c r="I1267" s="400"/>
      <c r="J1267" s="400" t="s">
        <v>3323</v>
      </c>
      <c r="K1267" s="400"/>
      <c r="L1267" s="403" t="s">
        <v>105</v>
      </c>
      <c r="M1267" s="403" t="s">
        <v>195</v>
      </c>
      <c r="N1267" s="400"/>
      <c r="O1267" s="403" t="s">
        <v>2419</v>
      </c>
      <c r="P1267" s="404">
        <v>0.19700000000000001</v>
      </c>
      <c r="Q1267" s="404">
        <v>0</v>
      </c>
      <c r="R1267" s="404">
        <v>8.7999999999999995E-2</v>
      </c>
      <c r="S1267" s="405">
        <v>0</v>
      </c>
    </row>
    <row r="1268" spans="2:19" ht="24.6" x14ac:dyDescent="0.3">
      <c r="B1268" s="399">
        <v>41371</v>
      </c>
      <c r="C1268" s="400" t="s">
        <v>3273</v>
      </c>
      <c r="D1268" s="400" t="s">
        <v>2381</v>
      </c>
      <c r="E1268" s="400" t="s">
        <v>2556</v>
      </c>
      <c r="F1268" s="401" t="s">
        <v>900</v>
      </c>
      <c r="G1268" s="400" t="s">
        <v>2578</v>
      </c>
      <c r="H1268" s="400"/>
      <c r="I1268" s="400"/>
      <c r="J1268" s="400" t="s">
        <v>3323</v>
      </c>
      <c r="K1268" s="400"/>
      <c r="L1268" s="403" t="s">
        <v>105</v>
      </c>
      <c r="M1268" s="403" t="s">
        <v>195</v>
      </c>
      <c r="N1268" s="400"/>
      <c r="O1268" s="403" t="s">
        <v>2419</v>
      </c>
      <c r="P1268" s="404">
        <v>1.591</v>
      </c>
      <c r="Q1268" s="404">
        <v>0</v>
      </c>
      <c r="R1268" s="404">
        <v>0.70699999999999996</v>
      </c>
      <c r="S1268" s="405">
        <v>0</v>
      </c>
    </row>
    <row r="1269" spans="2:19" x14ac:dyDescent="0.3">
      <c r="B1269" s="399">
        <v>41372</v>
      </c>
      <c r="C1269" s="400" t="s">
        <v>3274</v>
      </c>
      <c r="D1269" s="400" t="s">
        <v>2381</v>
      </c>
      <c r="E1269" s="400" t="s">
        <v>2556</v>
      </c>
      <c r="F1269" s="401" t="s">
        <v>900</v>
      </c>
      <c r="G1269" s="400" t="s">
        <v>2578</v>
      </c>
      <c r="H1269" s="400"/>
      <c r="I1269" s="400"/>
      <c r="J1269" s="400" t="s">
        <v>3324</v>
      </c>
      <c r="K1269" s="400"/>
      <c r="L1269" s="403" t="s">
        <v>105</v>
      </c>
      <c r="M1269" s="403" t="s">
        <v>107</v>
      </c>
      <c r="N1269" s="400"/>
      <c r="O1269" s="403" t="s">
        <v>2419</v>
      </c>
      <c r="P1269" s="404">
        <v>0.30599999999999999</v>
      </c>
      <c r="Q1269" s="404">
        <v>0</v>
      </c>
      <c r="R1269" s="404">
        <v>0.13600000000000001</v>
      </c>
      <c r="S1269" s="405">
        <v>0</v>
      </c>
    </row>
    <row r="1270" spans="2:19" ht="24.6" x14ac:dyDescent="0.3">
      <c r="B1270" s="399">
        <v>41374</v>
      </c>
      <c r="C1270" s="400" t="s">
        <v>3275</v>
      </c>
      <c r="D1270" s="400" t="s">
        <v>2381</v>
      </c>
      <c r="E1270" s="400" t="s">
        <v>2556</v>
      </c>
      <c r="F1270" s="401" t="s">
        <v>900</v>
      </c>
      <c r="G1270" s="400" t="s">
        <v>2578</v>
      </c>
      <c r="H1270" s="400"/>
      <c r="I1270" s="400"/>
      <c r="J1270" s="400" t="s">
        <v>3323</v>
      </c>
      <c r="K1270" s="400"/>
      <c r="L1270" s="403" t="s">
        <v>105</v>
      </c>
      <c r="M1270" s="403" t="s">
        <v>195</v>
      </c>
      <c r="N1270" s="400"/>
      <c r="O1270" s="403" t="s">
        <v>2419</v>
      </c>
      <c r="P1270" s="404">
        <v>1.123</v>
      </c>
      <c r="Q1270" s="404">
        <v>0</v>
      </c>
      <c r="R1270" s="404">
        <v>0.499</v>
      </c>
      <c r="S1270" s="405">
        <v>0</v>
      </c>
    </row>
    <row r="1271" spans="2:19" ht="24.6" x14ac:dyDescent="0.3">
      <c r="B1271" s="399">
        <v>41376</v>
      </c>
      <c r="C1271" s="400" t="s">
        <v>3276</v>
      </c>
      <c r="D1271" s="400" t="s">
        <v>2381</v>
      </c>
      <c r="E1271" s="400" t="s">
        <v>2556</v>
      </c>
      <c r="F1271" s="401" t="s">
        <v>900</v>
      </c>
      <c r="G1271" s="400" t="s">
        <v>2578</v>
      </c>
      <c r="H1271" s="400"/>
      <c r="I1271" s="400"/>
      <c r="J1271" s="400" t="s">
        <v>3323</v>
      </c>
      <c r="K1271" s="400"/>
      <c r="L1271" s="403" t="s">
        <v>105</v>
      </c>
      <c r="M1271" s="403" t="s">
        <v>195</v>
      </c>
      <c r="N1271" s="400"/>
      <c r="O1271" s="403" t="s">
        <v>2419</v>
      </c>
      <c r="P1271" s="404">
        <v>1.508</v>
      </c>
      <c r="Q1271" s="404">
        <v>0</v>
      </c>
      <c r="R1271" s="404">
        <v>0.67</v>
      </c>
      <c r="S1271" s="405">
        <v>0</v>
      </c>
    </row>
    <row r="1272" spans="2:19" ht="24.6" x14ac:dyDescent="0.3">
      <c r="B1272" s="399">
        <v>41377</v>
      </c>
      <c r="C1272" s="400" t="s">
        <v>3277</v>
      </c>
      <c r="D1272" s="400" t="s">
        <v>2398</v>
      </c>
      <c r="E1272" s="400"/>
      <c r="F1272" s="401"/>
      <c r="G1272" s="400" t="s">
        <v>3325</v>
      </c>
      <c r="H1272" s="400" t="s">
        <v>2411</v>
      </c>
      <c r="I1272" s="400" t="s">
        <v>2412</v>
      </c>
      <c r="J1272" s="400" t="s">
        <v>3323</v>
      </c>
      <c r="K1272" s="400"/>
      <c r="L1272" s="403" t="s">
        <v>105</v>
      </c>
      <c r="M1272" s="403" t="s">
        <v>195</v>
      </c>
      <c r="N1272" s="400" t="s">
        <v>195</v>
      </c>
      <c r="O1272" s="403" t="s">
        <v>2419</v>
      </c>
      <c r="P1272" s="404">
        <v>1.296</v>
      </c>
      <c r="Q1272" s="404">
        <v>1.296</v>
      </c>
      <c r="R1272" s="404">
        <v>1.296</v>
      </c>
      <c r="S1272" s="405">
        <v>1.296</v>
      </c>
    </row>
    <row r="1273" spans="2:19" ht="24.6" x14ac:dyDescent="0.3">
      <c r="B1273" s="399">
        <v>41378</v>
      </c>
      <c r="C1273" s="400" t="s">
        <v>3278</v>
      </c>
      <c r="D1273" s="400" t="s">
        <v>2381</v>
      </c>
      <c r="E1273" s="400" t="s">
        <v>2556</v>
      </c>
      <c r="F1273" s="401" t="s">
        <v>900</v>
      </c>
      <c r="G1273" s="400" t="s">
        <v>2578</v>
      </c>
      <c r="H1273" s="400"/>
      <c r="I1273" s="400"/>
      <c r="J1273" s="400" t="s">
        <v>3323</v>
      </c>
      <c r="K1273" s="400"/>
      <c r="L1273" s="403" t="s">
        <v>105</v>
      </c>
      <c r="M1273" s="403" t="s">
        <v>195</v>
      </c>
      <c r="N1273" s="400"/>
      <c r="O1273" s="403" t="s">
        <v>2419</v>
      </c>
      <c r="P1273" s="404">
        <v>0.21299999999999999</v>
      </c>
      <c r="Q1273" s="404">
        <v>0</v>
      </c>
      <c r="R1273" s="404">
        <v>9.5000000000000001E-2</v>
      </c>
      <c r="S1273" s="405">
        <v>0</v>
      </c>
    </row>
    <row r="1274" spans="2:19" ht="24.6" x14ac:dyDescent="0.3">
      <c r="B1274" s="399">
        <v>41380</v>
      </c>
      <c r="C1274" s="400" t="s">
        <v>3279</v>
      </c>
      <c r="D1274" s="400" t="s">
        <v>2381</v>
      </c>
      <c r="E1274" s="400" t="s">
        <v>2556</v>
      </c>
      <c r="F1274" s="401" t="s">
        <v>900</v>
      </c>
      <c r="G1274" s="400" t="s">
        <v>2578</v>
      </c>
      <c r="H1274" s="400"/>
      <c r="I1274" s="400"/>
      <c r="J1274" s="400" t="s">
        <v>3323</v>
      </c>
      <c r="K1274" s="400"/>
      <c r="L1274" s="403" t="s">
        <v>105</v>
      </c>
      <c r="M1274" s="403" t="s">
        <v>195</v>
      </c>
      <c r="N1274" s="400"/>
      <c r="O1274" s="403" t="s">
        <v>2419</v>
      </c>
      <c r="P1274" s="404">
        <v>0.34300000000000003</v>
      </c>
      <c r="Q1274" s="404">
        <v>0</v>
      </c>
      <c r="R1274" s="404">
        <v>0.153</v>
      </c>
      <c r="S1274" s="405">
        <v>0</v>
      </c>
    </row>
    <row r="1275" spans="2:19" x14ac:dyDescent="0.3">
      <c r="B1275" s="399">
        <v>41383</v>
      </c>
      <c r="C1275" s="400" t="s">
        <v>3280</v>
      </c>
      <c r="D1275" s="400" t="s">
        <v>2381</v>
      </c>
      <c r="E1275" s="400" t="s">
        <v>2556</v>
      </c>
      <c r="F1275" s="401" t="s">
        <v>900</v>
      </c>
      <c r="G1275" s="400" t="s">
        <v>2578</v>
      </c>
      <c r="H1275" s="400"/>
      <c r="I1275" s="400"/>
      <c r="J1275" s="400" t="s">
        <v>3324</v>
      </c>
      <c r="K1275" s="400"/>
      <c r="L1275" s="403" t="s">
        <v>105</v>
      </c>
      <c r="M1275" s="403" t="s">
        <v>107</v>
      </c>
      <c r="N1275" s="400"/>
      <c r="O1275" s="403" t="s">
        <v>2419</v>
      </c>
      <c r="P1275" s="404">
        <v>0.52200000000000002</v>
      </c>
      <c r="Q1275" s="404">
        <v>0</v>
      </c>
      <c r="R1275" s="404">
        <v>0.23200000000000001</v>
      </c>
      <c r="S1275" s="405">
        <v>0</v>
      </c>
    </row>
    <row r="1276" spans="2:19" x14ac:dyDescent="0.3">
      <c r="B1276" s="399">
        <v>41384</v>
      </c>
      <c r="C1276" s="400" t="s">
        <v>3281</v>
      </c>
      <c r="D1276" s="400" t="s">
        <v>2381</v>
      </c>
      <c r="E1276" s="400" t="s">
        <v>2556</v>
      </c>
      <c r="F1276" s="401" t="s">
        <v>900</v>
      </c>
      <c r="G1276" s="400" t="s">
        <v>2578</v>
      </c>
      <c r="H1276" s="400"/>
      <c r="I1276" s="400"/>
      <c r="J1276" s="400" t="s">
        <v>3324</v>
      </c>
      <c r="K1276" s="400"/>
      <c r="L1276" s="403" t="s">
        <v>105</v>
      </c>
      <c r="M1276" s="403" t="s">
        <v>107</v>
      </c>
      <c r="N1276" s="400"/>
      <c r="O1276" s="403" t="s">
        <v>2419</v>
      </c>
      <c r="P1276" s="404">
        <v>0.54200000000000004</v>
      </c>
      <c r="Q1276" s="404">
        <v>0</v>
      </c>
      <c r="R1276" s="404">
        <v>0.24099999999999999</v>
      </c>
      <c r="S1276" s="405">
        <v>0</v>
      </c>
    </row>
    <row r="1277" spans="2:19" x14ac:dyDescent="0.3">
      <c r="B1277" s="399">
        <v>41385</v>
      </c>
      <c r="C1277" s="400" t="s">
        <v>3282</v>
      </c>
      <c r="D1277" s="400" t="s">
        <v>2381</v>
      </c>
      <c r="E1277" s="400" t="s">
        <v>2556</v>
      </c>
      <c r="F1277" s="401" t="s">
        <v>900</v>
      </c>
      <c r="G1277" s="400" t="s">
        <v>2578</v>
      </c>
      <c r="H1277" s="400"/>
      <c r="I1277" s="400"/>
      <c r="J1277" s="400" t="s">
        <v>3324</v>
      </c>
      <c r="K1277" s="400"/>
      <c r="L1277" s="403" t="s">
        <v>105</v>
      </c>
      <c r="M1277" s="403" t="s">
        <v>107</v>
      </c>
      <c r="N1277" s="400"/>
      <c r="O1277" s="403" t="s">
        <v>2419</v>
      </c>
      <c r="P1277" s="404">
        <v>0.53400000000000003</v>
      </c>
      <c r="Q1277" s="404">
        <v>0</v>
      </c>
      <c r="R1277" s="404">
        <v>0.23699999999999999</v>
      </c>
      <c r="S1277" s="405">
        <v>0</v>
      </c>
    </row>
    <row r="1278" spans="2:19" x14ac:dyDescent="0.3">
      <c r="B1278" s="399">
        <v>41387</v>
      </c>
      <c r="C1278" s="400" t="s">
        <v>3283</v>
      </c>
      <c r="D1278" s="400" t="s">
        <v>2381</v>
      </c>
      <c r="E1278" s="400" t="s">
        <v>2556</v>
      </c>
      <c r="F1278" s="401" t="s">
        <v>900</v>
      </c>
      <c r="G1278" s="400" t="s">
        <v>2578</v>
      </c>
      <c r="H1278" s="400"/>
      <c r="I1278" s="400"/>
      <c r="J1278" s="400" t="s">
        <v>3324</v>
      </c>
      <c r="K1278" s="400"/>
      <c r="L1278" s="403" t="s">
        <v>105</v>
      </c>
      <c r="M1278" s="403" t="s">
        <v>107</v>
      </c>
      <c r="N1278" s="400"/>
      <c r="O1278" s="403" t="s">
        <v>2419</v>
      </c>
      <c r="P1278" s="404">
        <v>0.34399999999999997</v>
      </c>
      <c r="Q1278" s="404">
        <v>0</v>
      </c>
      <c r="R1278" s="404">
        <v>0.153</v>
      </c>
      <c r="S1278" s="405">
        <v>0</v>
      </c>
    </row>
    <row r="1279" spans="2:19" ht="24.6" x14ac:dyDescent="0.3">
      <c r="B1279" s="399">
        <v>41389</v>
      </c>
      <c r="C1279" s="400" t="s">
        <v>3284</v>
      </c>
      <c r="D1279" s="400" t="s">
        <v>2381</v>
      </c>
      <c r="E1279" s="400" t="s">
        <v>2556</v>
      </c>
      <c r="F1279" s="401" t="s">
        <v>900</v>
      </c>
      <c r="G1279" s="400" t="s">
        <v>2578</v>
      </c>
      <c r="H1279" s="400"/>
      <c r="I1279" s="400"/>
      <c r="J1279" s="400" t="s">
        <v>3323</v>
      </c>
      <c r="K1279" s="400"/>
      <c r="L1279" s="403" t="s">
        <v>105</v>
      </c>
      <c r="M1279" s="403" t="s">
        <v>2408</v>
      </c>
      <c r="N1279" s="400"/>
      <c r="O1279" s="403" t="s">
        <v>2419</v>
      </c>
      <c r="P1279" s="404">
        <v>0.72199999999999998</v>
      </c>
      <c r="Q1279" s="404">
        <v>0</v>
      </c>
      <c r="R1279" s="404">
        <v>0.32100000000000001</v>
      </c>
      <c r="S1279" s="405">
        <v>0</v>
      </c>
    </row>
    <row r="1280" spans="2:19" ht="24.6" x14ac:dyDescent="0.3">
      <c r="B1280" s="399">
        <v>41393</v>
      </c>
      <c r="C1280" s="400" t="s">
        <v>3285</v>
      </c>
      <c r="D1280" s="400" t="s">
        <v>2381</v>
      </c>
      <c r="E1280" s="400" t="s">
        <v>2556</v>
      </c>
      <c r="F1280" s="401" t="s">
        <v>900</v>
      </c>
      <c r="G1280" s="400" t="s">
        <v>2578</v>
      </c>
      <c r="H1280" s="400"/>
      <c r="I1280" s="400"/>
      <c r="J1280" s="400" t="s">
        <v>3323</v>
      </c>
      <c r="K1280" s="400"/>
      <c r="L1280" s="403" t="s">
        <v>105</v>
      </c>
      <c r="M1280" s="403" t="s">
        <v>2408</v>
      </c>
      <c r="N1280" s="400"/>
      <c r="O1280" s="403" t="s">
        <v>2419</v>
      </c>
      <c r="P1280" s="404">
        <v>0.11</v>
      </c>
      <c r="Q1280" s="404">
        <v>0</v>
      </c>
      <c r="R1280" s="404">
        <v>4.9000000000000002E-2</v>
      </c>
      <c r="S1280" s="405">
        <v>0</v>
      </c>
    </row>
    <row r="1281" spans="2:19" x14ac:dyDescent="0.3">
      <c r="B1281" s="399">
        <v>41395</v>
      </c>
      <c r="C1281" s="400" t="s">
        <v>3286</v>
      </c>
      <c r="D1281" s="400" t="s">
        <v>2381</v>
      </c>
      <c r="E1281" s="400" t="s">
        <v>2556</v>
      </c>
      <c r="F1281" s="401" t="s">
        <v>900</v>
      </c>
      <c r="G1281" s="400" t="s">
        <v>2578</v>
      </c>
      <c r="H1281" s="400"/>
      <c r="I1281" s="400"/>
      <c r="J1281" s="400" t="s">
        <v>3324</v>
      </c>
      <c r="K1281" s="400"/>
      <c r="L1281" s="403" t="s">
        <v>105</v>
      </c>
      <c r="M1281" s="403" t="s">
        <v>107</v>
      </c>
      <c r="N1281" s="400"/>
      <c r="O1281" s="403" t="s">
        <v>2419</v>
      </c>
      <c r="P1281" s="404">
        <v>2.2650000000000001</v>
      </c>
      <c r="Q1281" s="404">
        <v>0</v>
      </c>
      <c r="R1281" s="404">
        <v>1.0069999999999999</v>
      </c>
      <c r="S1281" s="405">
        <v>0</v>
      </c>
    </row>
    <row r="1282" spans="2:19" x14ac:dyDescent="0.3">
      <c r="B1282" s="399">
        <v>41396</v>
      </c>
      <c r="C1282" s="400" t="s">
        <v>3287</v>
      </c>
      <c r="D1282" s="400" t="s">
        <v>2398</v>
      </c>
      <c r="E1282" s="400"/>
      <c r="F1282" s="401"/>
      <c r="G1282" s="400" t="s">
        <v>3325</v>
      </c>
      <c r="H1282" s="400" t="s">
        <v>3326</v>
      </c>
      <c r="I1282" s="400" t="s">
        <v>2399</v>
      </c>
      <c r="J1282" s="400" t="s">
        <v>3324</v>
      </c>
      <c r="K1282" s="400"/>
      <c r="L1282" s="403" t="s">
        <v>105</v>
      </c>
      <c r="M1282" s="403" t="s">
        <v>107</v>
      </c>
      <c r="N1282" s="400"/>
      <c r="O1282" s="403" t="s">
        <v>2419</v>
      </c>
      <c r="P1282" s="404">
        <v>1.6850000000000001</v>
      </c>
      <c r="Q1282" s="404">
        <v>0</v>
      </c>
      <c r="R1282" s="404">
        <v>0.89600000000000002</v>
      </c>
      <c r="S1282" s="405">
        <v>0</v>
      </c>
    </row>
    <row r="1283" spans="2:19" ht="24.6" x14ac:dyDescent="0.3">
      <c r="B1283" s="399">
        <v>41397</v>
      </c>
      <c r="C1283" s="400" t="s">
        <v>3288</v>
      </c>
      <c r="D1283" s="400" t="s">
        <v>2398</v>
      </c>
      <c r="E1283" s="400"/>
      <c r="F1283" s="401"/>
      <c r="G1283" s="400" t="s">
        <v>3325</v>
      </c>
      <c r="H1283" s="400" t="s">
        <v>3326</v>
      </c>
      <c r="I1283" s="400" t="s">
        <v>2399</v>
      </c>
      <c r="J1283" s="400" t="s">
        <v>3323</v>
      </c>
      <c r="K1283" s="400"/>
      <c r="L1283" s="403" t="s">
        <v>105</v>
      </c>
      <c r="M1283" s="403" t="s">
        <v>195</v>
      </c>
      <c r="N1283" s="400"/>
      <c r="O1283" s="403" t="s">
        <v>2419</v>
      </c>
      <c r="P1283" s="404">
        <v>3.089</v>
      </c>
      <c r="Q1283" s="404">
        <v>0</v>
      </c>
      <c r="R1283" s="404">
        <v>2.6779999999999999</v>
      </c>
      <c r="S1283" s="405">
        <v>0</v>
      </c>
    </row>
    <row r="1284" spans="2:19" ht="24.6" x14ac:dyDescent="0.3">
      <c r="B1284" s="399">
        <v>41398</v>
      </c>
      <c r="C1284" s="400" t="s">
        <v>3289</v>
      </c>
      <c r="D1284" s="400" t="s">
        <v>2398</v>
      </c>
      <c r="E1284" s="400"/>
      <c r="F1284" s="401"/>
      <c r="G1284" s="400" t="s">
        <v>3325</v>
      </c>
      <c r="H1284" s="400" t="s">
        <v>3326</v>
      </c>
      <c r="I1284" s="400" t="s">
        <v>2399</v>
      </c>
      <c r="J1284" s="400" t="s">
        <v>3323</v>
      </c>
      <c r="K1284" s="400"/>
      <c r="L1284" s="403" t="s">
        <v>105</v>
      </c>
      <c r="M1284" s="403" t="s">
        <v>2408</v>
      </c>
      <c r="N1284" s="400"/>
      <c r="O1284" s="403" t="s">
        <v>2419</v>
      </c>
      <c r="P1284" s="404">
        <v>1.08</v>
      </c>
      <c r="Q1284" s="404">
        <v>0</v>
      </c>
      <c r="R1284" s="404">
        <v>1.08</v>
      </c>
      <c r="S1284" s="405">
        <v>0</v>
      </c>
    </row>
    <row r="1285" spans="2:19" x14ac:dyDescent="0.3">
      <c r="B1285" s="399">
        <v>41400</v>
      </c>
      <c r="C1285" s="400" t="s">
        <v>3290</v>
      </c>
      <c r="D1285" s="400" t="s">
        <v>2398</v>
      </c>
      <c r="E1285" s="400"/>
      <c r="F1285" s="401"/>
      <c r="G1285" s="400" t="s">
        <v>3325</v>
      </c>
      <c r="H1285" s="400" t="s">
        <v>3326</v>
      </c>
      <c r="I1285" s="400" t="s">
        <v>2399</v>
      </c>
      <c r="J1285" s="400" t="s">
        <v>2494</v>
      </c>
      <c r="K1285" s="400"/>
      <c r="L1285" s="403" t="s">
        <v>117</v>
      </c>
      <c r="M1285" s="403" t="s">
        <v>117</v>
      </c>
      <c r="N1285" s="400"/>
      <c r="O1285" s="403" t="s">
        <v>2419</v>
      </c>
      <c r="P1285" s="404">
        <v>0</v>
      </c>
      <c r="Q1285" s="404">
        <v>1.08</v>
      </c>
      <c r="R1285" s="404">
        <v>0</v>
      </c>
      <c r="S1285" s="405">
        <v>1.08</v>
      </c>
    </row>
    <row r="1286" spans="2:19" x14ac:dyDescent="0.3">
      <c r="B1286" s="399">
        <v>41406</v>
      </c>
      <c r="C1286" s="400" t="s">
        <v>3291</v>
      </c>
      <c r="D1286" s="400" t="s">
        <v>2381</v>
      </c>
      <c r="E1286" s="400" t="s">
        <v>2556</v>
      </c>
      <c r="F1286" s="401" t="s">
        <v>900</v>
      </c>
      <c r="G1286" s="400" t="s">
        <v>2578</v>
      </c>
      <c r="H1286" s="400"/>
      <c r="I1286" s="400"/>
      <c r="J1286" s="400" t="s">
        <v>3324</v>
      </c>
      <c r="K1286" s="400"/>
      <c r="L1286" s="403" t="s">
        <v>105</v>
      </c>
      <c r="M1286" s="403" t="s">
        <v>107</v>
      </c>
      <c r="N1286" s="400"/>
      <c r="O1286" s="403" t="s">
        <v>2419</v>
      </c>
      <c r="P1286" s="404">
        <v>3.85</v>
      </c>
      <c r="Q1286" s="404">
        <v>2.31</v>
      </c>
      <c r="R1286" s="404">
        <v>1.712</v>
      </c>
      <c r="S1286" s="405">
        <v>1.0269999999999999</v>
      </c>
    </row>
    <row r="1287" spans="2:19" ht="24.6" x14ac:dyDescent="0.3">
      <c r="B1287" s="399">
        <v>41407</v>
      </c>
      <c r="C1287" s="400" t="s">
        <v>3292</v>
      </c>
      <c r="D1287" s="400" t="s">
        <v>2381</v>
      </c>
      <c r="E1287" s="400" t="s">
        <v>2556</v>
      </c>
      <c r="F1287" s="401" t="s">
        <v>900</v>
      </c>
      <c r="G1287" s="400" t="s">
        <v>2578</v>
      </c>
      <c r="H1287" s="400"/>
      <c r="I1287" s="400"/>
      <c r="J1287" s="400" t="s">
        <v>3323</v>
      </c>
      <c r="K1287" s="400"/>
      <c r="L1287" s="403" t="s">
        <v>92</v>
      </c>
      <c r="M1287" s="403" t="s">
        <v>92</v>
      </c>
      <c r="N1287" s="400"/>
      <c r="O1287" s="403" t="s">
        <v>2419</v>
      </c>
      <c r="P1287" s="404">
        <v>1.92</v>
      </c>
      <c r="Q1287" s="404">
        <v>0</v>
      </c>
      <c r="R1287" s="404">
        <v>0.85399999999999998</v>
      </c>
      <c r="S1287" s="405">
        <v>0</v>
      </c>
    </row>
    <row r="1288" spans="2:19" x14ac:dyDescent="0.3">
      <c r="B1288" s="399">
        <v>41409</v>
      </c>
      <c r="C1288" s="400" t="s">
        <v>3293</v>
      </c>
      <c r="D1288" s="400" t="s">
        <v>2381</v>
      </c>
      <c r="E1288" s="400" t="s">
        <v>2556</v>
      </c>
      <c r="F1288" s="401" t="s">
        <v>900</v>
      </c>
      <c r="G1288" s="400" t="s">
        <v>2578</v>
      </c>
      <c r="H1288" s="400"/>
      <c r="I1288" s="400"/>
      <c r="J1288" s="400" t="s">
        <v>3324</v>
      </c>
      <c r="K1288" s="400"/>
      <c r="L1288" s="403" t="s">
        <v>105</v>
      </c>
      <c r="M1288" s="403" t="s">
        <v>107</v>
      </c>
      <c r="N1288" s="400"/>
      <c r="O1288" s="403" t="s">
        <v>2419</v>
      </c>
      <c r="P1288" s="404">
        <v>0.55900000000000005</v>
      </c>
      <c r="Q1288" s="404">
        <v>0</v>
      </c>
      <c r="R1288" s="404">
        <v>0.249</v>
      </c>
      <c r="S1288" s="405">
        <v>0</v>
      </c>
    </row>
    <row r="1289" spans="2:19" x14ac:dyDescent="0.3">
      <c r="B1289" s="399">
        <v>41413</v>
      </c>
      <c r="C1289" s="400" t="s">
        <v>3294</v>
      </c>
      <c r="D1289" s="400" t="s">
        <v>2381</v>
      </c>
      <c r="E1289" s="400" t="s">
        <v>2556</v>
      </c>
      <c r="F1289" s="401" t="s">
        <v>900</v>
      </c>
      <c r="G1289" s="400" t="s">
        <v>2578</v>
      </c>
      <c r="H1289" s="400"/>
      <c r="I1289" s="400"/>
      <c r="J1289" s="400" t="s">
        <v>3324</v>
      </c>
      <c r="K1289" s="400"/>
      <c r="L1289" s="403" t="s">
        <v>105</v>
      </c>
      <c r="M1289" s="403" t="s">
        <v>107</v>
      </c>
      <c r="N1289" s="400"/>
      <c r="O1289" s="403" t="s">
        <v>2419</v>
      </c>
      <c r="P1289" s="404">
        <v>0.79800000000000004</v>
      </c>
      <c r="Q1289" s="404">
        <v>0</v>
      </c>
      <c r="R1289" s="404">
        <v>0.35499999999999998</v>
      </c>
      <c r="S1289" s="405">
        <v>0</v>
      </c>
    </row>
    <row r="1290" spans="2:19" x14ac:dyDescent="0.3">
      <c r="B1290" s="399">
        <v>41417</v>
      </c>
      <c r="C1290" s="400" t="s">
        <v>3295</v>
      </c>
      <c r="D1290" s="400" t="s">
        <v>2381</v>
      </c>
      <c r="E1290" s="400" t="s">
        <v>2556</v>
      </c>
      <c r="F1290" s="401" t="s">
        <v>900</v>
      </c>
      <c r="G1290" s="400" t="s">
        <v>2578</v>
      </c>
      <c r="H1290" s="400"/>
      <c r="I1290" s="400"/>
      <c r="J1290" s="400" t="s">
        <v>3324</v>
      </c>
      <c r="K1290" s="400"/>
      <c r="L1290" s="403" t="s">
        <v>105</v>
      </c>
      <c r="M1290" s="403" t="s">
        <v>107</v>
      </c>
      <c r="N1290" s="400"/>
      <c r="O1290" s="403" t="s">
        <v>2419</v>
      </c>
      <c r="P1290" s="404">
        <v>0.42899999999999999</v>
      </c>
      <c r="Q1290" s="404">
        <v>0</v>
      </c>
      <c r="R1290" s="404">
        <v>0.191</v>
      </c>
      <c r="S1290" s="405">
        <v>0</v>
      </c>
    </row>
    <row r="1291" spans="2:19" x14ac:dyDescent="0.3">
      <c r="B1291" s="399">
        <v>41419</v>
      </c>
      <c r="C1291" s="400" t="s">
        <v>3296</v>
      </c>
      <c r="D1291" s="400" t="s">
        <v>2381</v>
      </c>
      <c r="E1291" s="400" t="s">
        <v>2556</v>
      </c>
      <c r="F1291" s="401" t="s">
        <v>900</v>
      </c>
      <c r="G1291" s="400" t="s">
        <v>2578</v>
      </c>
      <c r="H1291" s="400"/>
      <c r="I1291" s="400"/>
      <c r="J1291" s="400" t="s">
        <v>3324</v>
      </c>
      <c r="K1291" s="400"/>
      <c r="L1291" s="403" t="s">
        <v>105</v>
      </c>
      <c r="M1291" s="403" t="s">
        <v>107</v>
      </c>
      <c r="N1291" s="400"/>
      <c r="O1291" s="403" t="s">
        <v>2419</v>
      </c>
      <c r="P1291" s="404">
        <v>1.7350000000000001</v>
      </c>
      <c r="Q1291" s="404">
        <v>0</v>
      </c>
      <c r="R1291" s="404">
        <v>0.77100000000000002</v>
      </c>
      <c r="S1291" s="405">
        <v>0</v>
      </c>
    </row>
    <row r="1292" spans="2:19" x14ac:dyDescent="0.3">
      <c r="B1292" s="399">
        <v>41420</v>
      </c>
      <c r="C1292" s="400" t="s">
        <v>3297</v>
      </c>
      <c r="D1292" s="400" t="s">
        <v>2381</v>
      </c>
      <c r="E1292" s="400" t="s">
        <v>2556</v>
      </c>
      <c r="F1292" s="401" t="s">
        <v>900</v>
      </c>
      <c r="G1292" s="400" t="s">
        <v>2578</v>
      </c>
      <c r="H1292" s="400"/>
      <c r="I1292" s="400"/>
      <c r="J1292" s="400" t="s">
        <v>3324</v>
      </c>
      <c r="K1292" s="400"/>
      <c r="L1292" s="403" t="s">
        <v>105</v>
      </c>
      <c r="M1292" s="403" t="s">
        <v>107</v>
      </c>
      <c r="N1292" s="400"/>
      <c r="O1292" s="403" t="s">
        <v>2419</v>
      </c>
      <c r="P1292" s="404">
        <v>0.54100000000000004</v>
      </c>
      <c r="Q1292" s="404">
        <v>0</v>
      </c>
      <c r="R1292" s="404">
        <v>0.24099999999999999</v>
      </c>
      <c r="S1292" s="405">
        <v>0</v>
      </c>
    </row>
    <row r="1293" spans="2:19" ht="24.6" x14ac:dyDescent="0.3">
      <c r="B1293" s="399">
        <v>41421</v>
      </c>
      <c r="C1293" s="400" t="s">
        <v>3298</v>
      </c>
      <c r="D1293" s="400" t="s">
        <v>2381</v>
      </c>
      <c r="E1293" s="400" t="s">
        <v>2556</v>
      </c>
      <c r="F1293" s="401" t="s">
        <v>900</v>
      </c>
      <c r="G1293" s="400" t="s">
        <v>2578</v>
      </c>
      <c r="H1293" s="400"/>
      <c r="I1293" s="400"/>
      <c r="J1293" s="400" t="s">
        <v>3323</v>
      </c>
      <c r="K1293" s="400"/>
      <c r="L1293" s="403" t="s">
        <v>105</v>
      </c>
      <c r="M1293" s="403" t="s">
        <v>2408</v>
      </c>
      <c r="N1293" s="400"/>
      <c r="O1293" s="403" t="s">
        <v>2419</v>
      </c>
      <c r="P1293" s="404">
        <v>0.42399999999999999</v>
      </c>
      <c r="Q1293" s="404">
        <v>0</v>
      </c>
      <c r="R1293" s="404">
        <v>0.189</v>
      </c>
      <c r="S1293" s="405">
        <v>0</v>
      </c>
    </row>
    <row r="1294" spans="2:19" x14ac:dyDescent="0.3">
      <c r="B1294" s="399">
        <v>41422</v>
      </c>
      <c r="C1294" s="400" t="s">
        <v>3299</v>
      </c>
      <c r="D1294" s="400" t="s">
        <v>2381</v>
      </c>
      <c r="E1294" s="400" t="s">
        <v>2556</v>
      </c>
      <c r="F1294" s="401" t="s">
        <v>900</v>
      </c>
      <c r="G1294" s="400" t="s">
        <v>2578</v>
      </c>
      <c r="H1294" s="400"/>
      <c r="I1294" s="400"/>
      <c r="J1294" s="400" t="s">
        <v>3324</v>
      </c>
      <c r="K1294" s="400"/>
      <c r="L1294" s="403" t="s">
        <v>105</v>
      </c>
      <c r="M1294" s="403" t="s">
        <v>107</v>
      </c>
      <c r="N1294" s="400"/>
      <c r="O1294" s="403" t="s">
        <v>2419</v>
      </c>
      <c r="P1294" s="404">
        <v>1.0569999999999999</v>
      </c>
      <c r="Q1294" s="404">
        <v>0</v>
      </c>
      <c r="R1294" s="404">
        <v>0.47</v>
      </c>
      <c r="S1294" s="405">
        <v>0</v>
      </c>
    </row>
    <row r="1295" spans="2:19" x14ac:dyDescent="0.3">
      <c r="B1295" s="399">
        <v>41423</v>
      </c>
      <c r="C1295" s="400" t="s">
        <v>3300</v>
      </c>
      <c r="D1295" s="400" t="s">
        <v>2381</v>
      </c>
      <c r="E1295" s="400" t="s">
        <v>2556</v>
      </c>
      <c r="F1295" s="401" t="s">
        <v>900</v>
      </c>
      <c r="G1295" s="400" t="s">
        <v>2578</v>
      </c>
      <c r="H1295" s="400"/>
      <c r="I1295" s="400"/>
      <c r="J1295" s="400" t="s">
        <v>3324</v>
      </c>
      <c r="K1295" s="400"/>
      <c r="L1295" s="403" t="s">
        <v>105</v>
      </c>
      <c r="M1295" s="403" t="s">
        <v>107</v>
      </c>
      <c r="N1295" s="400"/>
      <c r="O1295" s="403" t="s">
        <v>2419</v>
      </c>
      <c r="P1295" s="404">
        <v>0.128</v>
      </c>
      <c r="Q1295" s="404">
        <v>0</v>
      </c>
      <c r="R1295" s="404">
        <v>5.7000000000000002E-2</v>
      </c>
      <c r="S1295" s="405">
        <v>0</v>
      </c>
    </row>
    <row r="1296" spans="2:19" x14ac:dyDescent="0.3">
      <c r="B1296" s="399">
        <v>41424</v>
      </c>
      <c r="C1296" s="400" t="s">
        <v>3301</v>
      </c>
      <c r="D1296" s="400" t="s">
        <v>2381</v>
      </c>
      <c r="E1296" s="400" t="s">
        <v>2556</v>
      </c>
      <c r="F1296" s="401" t="s">
        <v>900</v>
      </c>
      <c r="G1296" s="400" t="s">
        <v>2578</v>
      </c>
      <c r="H1296" s="400"/>
      <c r="I1296" s="400"/>
      <c r="J1296" s="400" t="s">
        <v>3324</v>
      </c>
      <c r="K1296" s="400"/>
      <c r="L1296" s="403" t="s">
        <v>105</v>
      </c>
      <c r="M1296" s="403" t="s">
        <v>107</v>
      </c>
      <c r="N1296" s="400"/>
      <c r="O1296" s="403" t="s">
        <v>2419</v>
      </c>
      <c r="P1296" s="404">
        <v>0.124</v>
      </c>
      <c r="Q1296" s="404">
        <v>0</v>
      </c>
      <c r="R1296" s="404">
        <v>5.5E-2</v>
      </c>
      <c r="S1296" s="405">
        <v>0</v>
      </c>
    </row>
    <row r="1297" spans="2:19" x14ac:dyDescent="0.3">
      <c r="B1297" s="399">
        <v>41425</v>
      </c>
      <c r="C1297" s="400" t="s">
        <v>3302</v>
      </c>
      <c r="D1297" s="400" t="s">
        <v>2381</v>
      </c>
      <c r="E1297" s="400" t="s">
        <v>2556</v>
      </c>
      <c r="F1297" s="401" t="s">
        <v>900</v>
      </c>
      <c r="G1297" s="400" t="s">
        <v>2578</v>
      </c>
      <c r="H1297" s="400"/>
      <c r="I1297" s="400"/>
      <c r="J1297" s="400" t="s">
        <v>3324</v>
      </c>
      <c r="K1297" s="400"/>
      <c r="L1297" s="403" t="s">
        <v>105</v>
      </c>
      <c r="M1297" s="403" t="s">
        <v>107</v>
      </c>
      <c r="N1297" s="400"/>
      <c r="O1297" s="403" t="s">
        <v>2419</v>
      </c>
      <c r="P1297" s="404">
        <v>1.458</v>
      </c>
      <c r="Q1297" s="404">
        <v>0</v>
      </c>
      <c r="R1297" s="404">
        <v>0.64800000000000002</v>
      </c>
      <c r="S1297" s="405">
        <v>0</v>
      </c>
    </row>
    <row r="1298" spans="2:19" x14ac:dyDescent="0.3">
      <c r="B1298" s="399">
        <v>41427</v>
      </c>
      <c r="C1298" s="400" t="s">
        <v>3303</v>
      </c>
      <c r="D1298" s="400" t="s">
        <v>2381</v>
      </c>
      <c r="E1298" s="400" t="s">
        <v>2556</v>
      </c>
      <c r="F1298" s="401" t="s">
        <v>900</v>
      </c>
      <c r="G1298" s="400" t="s">
        <v>2578</v>
      </c>
      <c r="H1298" s="400"/>
      <c r="I1298" s="400"/>
      <c r="J1298" s="400" t="s">
        <v>3324</v>
      </c>
      <c r="K1298" s="400"/>
      <c r="L1298" s="403" t="s">
        <v>105</v>
      </c>
      <c r="M1298" s="403" t="s">
        <v>107</v>
      </c>
      <c r="N1298" s="400"/>
      <c r="O1298" s="403" t="s">
        <v>2419</v>
      </c>
      <c r="P1298" s="404">
        <v>0.27500000000000002</v>
      </c>
      <c r="Q1298" s="404">
        <v>0</v>
      </c>
      <c r="R1298" s="404">
        <v>0.122</v>
      </c>
      <c r="S1298" s="405">
        <v>0</v>
      </c>
    </row>
    <row r="1299" spans="2:19" ht="24.6" x14ac:dyDescent="0.3">
      <c r="B1299" s="399">
        <v>41429</v>
      </c>
      <c r="C1299" s="400" t="s">
        <v>3304</v>
      </c>
      <c r="D1299" s="400" t="s">
        <v>2381</v>
      </c>
      <c r="E1299" s="400" t="s">
        <v>2556</v>
      </c>
      <c r="F1299" s="401" t="s">
        <v>900</v>
      </c>
      <c r="G1299" s="400" t="s">
        <v>2578</v>
      </c>
      <c r="H1299" s="400"/>
      <c r="I1299" s="400"/>
      <c r="J1299" s="400" t="s">
        <v>3323</v>
      </c>
      <c r="K1299" s="400"/>
      <c r="L1299" s="403" t="s">
        <v>105</v>
      </c>
      <c r="M1299" s="403" t="s">
        <v>195</v>
      </c>
      <c r="N1299" s="400"/>
      <c r="O1299" s="403" t="s">
        <v>2419</v>
      </c>
      <c r="P1299" s="404">
        <v>0.123</v>
      </c>
      <c r="Q1299" s="404">
        <v>0</v>
      </c>
      <c r="R1299" s="404">
        <v>5.5E-2</v>
      </c>
      <c r="S1299" s="405">
        <v>0</v>
      </c>
    </row>
    <row r="1300" spans="2:19" x14ac:dyDescent="0.3">
      <c r="B1300" s="399">
        <v>41430</v>
      </c>
      <c r="C1300" s="400" t="s">
        <v>3305</v>
      </c>
      <c r="D1300" s="400" t="s">
        <v>2381</v>
      </c>
      <c r="E1300" s="400" t="s">
        <v>2556</v>
      </c>
      <c r="F1300" s="401" t="s">
        <v>900</v>
      </c>
      <c r="G1300" s="400" t="s">
        <v>2578</v>
      </c>
      <c r="H1300" s="400"/>
      <c r="I1300" s="400"/>
      <c r="J1300" s="400" t="s">
        <v>3324</v>
      </c>
      <c r="K1300" s="400"/>
      <c r="L1300" s="403" t="s">
        <v>105</v>
      </c>
      <c r="M1300" s="403" t="s">
        <v>107</v>
      </c>
      <c r="N1300" s="400"/>
      <c r="O1300" s="403" t="s">
        <v>2419</v>
      </c>
      <c r="P1300" s="404">
        <v>0.52100000000000002</v>
      </c>
      <c r="Q1300" s="404">
        <v>0</v>
      </c>
      <c r="R1300" s="404">
        <v>0.23200000000000001</v>
      </c>
      <c r="S1300" s="405">
        <v>0</v>
      </c>
    </row>
    <row r="1301" spans="2:19" ht="24.6" x14ac:dyDescent="0.3">
      <c r="B1301" s="399">
        <v>41434</v>
      </c>
      <c r="C1301" s="400" t="s">
        <v>3306</v>
      </c>
      <c r="D1301" s="400" t="s">
        <v>2381</v>
      </c>
      <c r="E1301" s="400" t="s">
        <v>2556</v>
      </c>
      <c r="F1301" s="401" t="s">
        <v>900</v>
      </c>
      <c r="G1301" s="400" t="s">
        <v>2578</v>
      </c>
      <c r="H1301" s="400"/>
      <c r="I1301" s="400"/>
      <c r="J1301" s="400" t="s">
        <v>3323</v>
      </c>
      <c r="K1301" s="400"/>
      <c r="L1301" s="403" t="s">
        <v>105</v>
      </c>
      <c r="M1301" s="403" t="s">
        <v>195</v>
      </c>
      <c r="N1301" s="400"/>
      <c r="O1301" s="403" t="s">
        <v>2419</v>
      </c>
      <c r="P1301" s="404">
        <v>0.21</v>
      </c>
      <c r="Q1301" s="404">
        <v>0</v>
      </c>
      <c r="R1301" s="404">
        <v>9.2999999999999999E-2</v>
      </c>
      <c r="S1301" s="405">
        <v>0</v>
      </c>
    </row>
    <row r="1302" spans="2:19" ht="24.6" x14ac:dyDescent="0.3">
      <c r="B1302" s="399">
        <v>41435</v>
      </c>
      <c r="C1302" s="400" t="s">
        <v>3307</v>
      </c>
      <c r="D1302" s="400" t="s">
        <v>2381</v>
      </c>
      <c r="E1302" s="400" t="s">
        <v>2556</v>
      </c>
      <c r="F1302" s="401" t="s">
        <v>900</v>
      </c>
      <c r="G1302" s="400" t="s">
        <v>2578</v>
      </c>
      <c r="H1302" s="400"/>
      <c r="I1302" s="400"/>
      <c r="J1302" s="400" t="s">
        <v>3323</v>
      </c>
      <c r="K1302" s="400"/>
      <c r="L1302" s="403" t="s">
        <v>105</v>
      </c>
      <c r="M1302" s="403" t="s">
        <v>195</v>
      </c>
      <c r="N1302" s="400"/>
      <c r="O1302" s="403" t="s">
        <v>2419</v>
      </c>
      <c r="P1302" s="404">
        <v>1.296</v>
      </c>
      <c r="Q1302" s="404">
        <v>0</v>
      </c>
      <c r="R1302" s="404">
        <v>0.57599999999999996</v>
      </c>
      <c r="S1302" s="405">
        <v>0</v>
      </c>
    </row>
    <row r="1303" spans="2:19" ht="24.6" x14ac:dyDescent="0.3">
      <c r="B1303" s="399">
        <v>41436</v>
      </c>
      <c r="C1303" s="400" t="s">
        <v>3308</v>
      </c>
      <c r="D1303" s="400" t="s">
        <v>2381</v>
      </c>
      <c r="E1303" s="400" t="s">
        <v>2556</v>
      </c>
      <c r="F1303" s="401" t="s">
        <v>900</v>
      </c>
      <c r="G1303" s="400" t="s">
        <v>2578</v>
      </c>
      <c r="H1303" s="400"/>
      <c r="I1303" s="400"/>
      <c r="J1303" s="400" t="s">
        <v>3323</v>
      </c>
      <c r="K1303" s="400"/>
      <c r="L1303" s="403" t="s">
        <v>105</v>
      </c>
      <c r="M1303" s="403" t="s">
        <v>195</v>
      </c>
      <c r="N1303" s="400"/>
      <c r="O1303" s="403" t="s">
        <v>2419</v>
      </c>
      <c r="P1303" s="404">
        <v>1.3120000000000001</v>
      </c>
      <c r="Q1303" s="404">
        <v>0</v>
      </c>
      <c r="R1303" s="404">
        <v>0.58299999999999996</v>
      </c>
      <c r="S1303" s="405">
        <v>0</v>
      </c>
    </row>
    <row r="1304" spans="2:19" ht="24.6" x14ac:dyDescent="0.3">
      <c r="B1304" s="399">
        <v>41438</v>
      </c>
      <c r="C1304" s="400" t="s">
        <v>3309</v>
      </c>
      <c r="D1304" s="400" t="s">
        <v>2381</v>
      </c>
      <c r="E1304" s="400" t="s">
        <v>2556</v>
      </c>
      <c r="F1304" s="401" t="s">
        <v>900</v>
      </c>
      <c r="G1304" s="400" t="s">
        <v>2578</v>
      </c>
      <c r="H1304" s="400"/>
      <c r="I1304" s="400"/>
      <c r="J1304" s="400" t="s">
        <v>3323</v>
      </c>
      <c r="K1304" s="400"/>
      <c r="L1304" s="403" t="s">
        <v>105</v>
      </c>
      <c r="M1304" s="403" t="s">
        <v>2408</v>
      </c>
      <c r="N1304" s="400"/>
      <c r="O1304" s="403" t="s">
        <v>2419</v>
      </c>
      <c r="P1304" s="404">
        <v>2.14</v>
      </c>
      <c r="Q1304" s="404">
        <v>0</v>
      </c>
      <c r="R1304" s="404">
        <v>0.95099999999999996</v>
      </c>
      <c r="S1304" s="405">
        <v>0</v>
      </c>
    </row>
    <row r="1305" spans="2:19" x14ac:dyDescent="0.3">
      <c r="B1305" s="399">
        <v>41451</v>
      </c>
      <c r="C1305" s="400" t="s">
        <v>3310</v>
      </c>
      <c r="D1305" s="400" t="s">
        <v>2398</v>
      </c>
      <c r="E1305" s="400"/>
      <c r="F1305" s="401"/>
      <c r="G1305" s="400" t="s">
        <v>3325</v>
      </c>
      <c r="H1305" s="400" t="s">
        <v>3326</v>
      </c>
      <c r="I1305" s="400" t="s">
        <v>2399</v>
      </c>
      <c r="J1305" s="400" t="s">
        <v>3324</v>
      </c>
      <c r="K1305" s="400"/>
      <c r="L1305" s="403" t="s">
        <v>101</v>
      </c>
      <c r="M1305" s="403" t="s">
        <v>101</v>
      </c>
      <c r="N1305" s="400"/>
      <c r="O1305" s="403" t="s">
        <v>2419</v>
      </c>
      <c r="P1305" s="404">
        <v>1.9870000000000001</v>
      </c>
      <c r="Q1305" s="404">
        <v>3.24</v>
      </c>
      <c r="R1305" s="404">
        <v>0</v>
      </c>
      <c r="S1305" s="405">
        <v>0</v>
      </c>
    </row>
    <row r="1306" spans="2:19" ht="24.6" x14ac:dyDescent="0.3">
      <c r="B1306" s="399">
        <v>41452</v>
      </c>
      <c r="C1306" s="400" t="s">
        <v>3311</v>
      </c>
      <c r="D1306" s="400" t="s">
        <v>2398</v>
      </c>
      <c r="E1306" s="400"/>
      <c r="F1306" s="401"/>
      <c r="G1306" s="400" t="s">
        <v>3325</v>
      </c>
      <c r="H1306" s="400" t="s">
        <v>3326</v>
      </c>
      <c r="I1306" s="400" t="s">
        <v>2399</v>
      </c>
      <c r="J1306" s="400" t="s">
        <v>3323</v>
      </c>
      <c r="K1306" s="400"/>
      <c r="L1306" s="403" t="s">
        <v>105</v>
      </c>
      <c r="M1306" s="403" t="s">
        <v>2408</v>
      </c>
      <c r="N1306" s="400"/>
      <c r="O1306" s="403" t="s">
        <v>2419</v>
      </c>
      <c r="P1306" s="404">
        <v>1.9870000000000001</v>
      </c>
      <c r="Q1306" s="404">
        <v>3.24</v>
      </c>
      <c r="R1306" s="404">
        <v>0</v>
      </c>
      <c r="S1306" s="405">
        <v>0</v>
      </c>
    </row>
    <row r="1307" spans="2:19" x14ac:dyDescent="0.3">
      <c r="B1307" s="399">
        <v>41453</v>
      </c>
      <c r="C1307" s="400" t="s">
        <v>3312</v>
      </c>
      <c r="D1307" s="400" t="s">
        <v>2381</v>
      </c>
      <c r="E1307" s="400" t="s">
        <v>2556</v>
      </c>
      <c r="F1307" s="401" t="s">
        <v>900</v>
      </c>
      <c r="G1307" s="400" t="s">
        <v>2578</v>
      </c>
      <c r="H1307" s="400"/>
      <c r="I1307" s="400"/>
      <c r="J1307" s="400" t="s">
        <v>3324</v>
      </c>
      <c r="K1307" s="400"/>
      <c r="L1307" s="403" t="s">
        <v>101</v>
      </c>
      <c r="M1307" s="403" t="s">
        <v>101</v>
      </c>
      <c r="N1307" s="400"/>
      <c r="O1307" s="403" t="s">
        <v>2419</v>
      </c>
      <c r="P1307" s="404">
        <v>0.40600000000000003</v>
      </c>
      <c r="Q1307" s="404">
        <v>0</v>
      </c>
      <c r="R1307" s="404">
        <v>0</v>
      </c>
      <c r="S1307" s="405">
        <v>0</v>
      </c>
    </row>
    <row r="1308" spans="2:19" x14ac:dyDescent="0.3">
      <c r="B1308" s="399">
        <v>41476</v>
      </c>
      <c r="C1308" s="400" t="s">
        <v>3313</v>
      </c>
      <c r="D1308" s="400" t="s">
        <v>2381</v>
      </c>
      <c r="E1308" s="400" t="s">
        <v>2556</v>
      </c>
      <c r="F1308" s="401" t="s">
        <v>900</v>
      </c>
      <c r="G1308" s="400" t="s">
        <v>2578</v>
      </c>
      <c r="H1308" s="400"/>
      <c r="I1308" s="400"/>
      <c r="J1308" s="400" t="s">
        <v>3324</v>
      </c>
      <c r="K1308" s="400"/>
      <c r="L1308" s="403" t="s">
        <v>105</v>
      </c>
      <c r="M1308" s="403" t="s">
        <v>107</v>
      </c>
      <c r="N1308" s="400"/>
      <c r="O1308" s="403" t="s">
        <v>2419</v>
      </c>
      <c r="P1308" s="404">
        <v>0.61099999999999999</v>
      </c>
      <c r="Q1308" s="404">
        <v>0</v>
      </c>
      <c r="R1308" s="404">
        <v>0.27200000000000002</v>
      </c>
      <c r="S1308" s="405">
        <v>0</v>
      </c>
    </row>
    <row r="1309" spans="2:19" x14ac:dyDescent="0.3">
      <c r="B1309" s="399">
        <v>41477</v>
      </c>
      <c r="C1309" s="400" t="s">
        <v>3314</v>
      </c>
      <c r="D1309" s="400" t="s">
        <v>2381</v>
      </c>
      <c r="E1309" s="400" t="s">
        <v>2558</v>
      </c>
      <c r="F1309" s="401" t="s">
        <v>900</v>
      </c>
      <c r="G1309" s="400" t="s">
        <v>2578</v>
      </c>
      <c r="H1309" s="400"/>
      <c r="I1309" s="400"/>
      <c r="J1309" s="400" t="s">
        <v>3324</v>
      </c>
      <c r="K1309" s="400"/>
      <c r="L1309" s="403" t="s">
        <v>105</v>
      </c>
      <c r="M1309" s="403" t="s">
        <v>107</v>
      </c>
      <c r="N1309" s="400"/>
      <c r="O1309" s="403" t="s">
        <v>2419</v>
      </c>
      <c r="P1309" s="404">
        <v>2.6</v>
      </c>
      <c r="Q1309" s="404">
        <v>2.6</v>
      </c>
      <c r="R1309" s="404">
        <v>1.1559999999999999</v>
      </c>
      <c r="S1309" s="405">
        <v>1.1559999999999999</v>
      </c>
    </row>
    <row r="1310" spans="2:19" x14ac:dyDescent="0.3">
      <c r="B1310" s="399">
        <v>41480</v>
      </c>
      <c r="C1310" s="400" t="s">
        <v>3315</v>
      </c>
      <c r="D1310" s="400" t="s">
        <v>2398</v>
      </c>
      <c r="E1310" s="400"/>
      <c r="F1310" s="401"/>
      <c r="G1310" s="400" t="s">
        <v>3325</v>
      </c>
      <c r="H1310" s="400" t="s">
        <v>3326</v>
      </c>
      <c r="I1310" s="400" t="s">
        <v>2399</v>
      </c>
      <c r="J1310" s="400" t="s">
        <v>3324</v>
      </c>
      <c r="K1310" s="400"/>
      <c r="L1310" s="403" t="s">
        <v>105</v>
      </c>
      <c r="M1310" s="403" t="s">
        <v>107</v>
      </c>
      <c r="N1310" s="400"/>
      <c r="O1310" s="403" t="s">
        <v>2419</v>
      </c>
      <c r="P1310" s="404">
        <v>7.56</v>
      </c>
      <c r="Q1310" s="404">
        <v>5.81</v>
      </c>
      <c r="R1310" s="404">
        <v>0</v>
      </c>
      <c r="S1310" s="405">
        <v>0</v>
      </c>
    </row>
    <row r="1311" spans="2:19" ht="24.6" x14ac:dyDescent="0.3">
      <c r="B1311" s="399">
        <v>41494</v>
      </c>
      <c r="C1311" s="400" t="s">
        <v>3316</v>
      </c>
      <c r="D1311" s="400" t="s">
        <v>2381</v>
      </c>
      <c r="E1311" s="400" t="s">
        <v>2556</v>
      </c>
      <c r="F1311" s="401" t="s">
        <v>900</v>
      </c>
      <c r="G1311" s="400" t="s">
        <v>2578</v>
      </c>
      <c r="H1311" s="400"/>
      <c r="I1311" s="400"/>
      <c r="J1311" s="400" t="s">
        <v>3322</v>
      </c>
      <c r="K1311" s="400"/>
      <c r="L1311" s="403" t="s">
        <v>123</v>
      </c>
      <c r="M1311" s="403" t="s">
        <v>123</v>
      </c>
      <c r="N1311" s="400"/>
      <c r="O1311" s="403" t="s">
        <v>2419</v>
      </c>
      <c r="P1311" s="404">
        <v>0.996</v>
      </c>
      <c r="Q1311" s="404">
        <v>0</v>
      </c>
      <c r="R1311" s="404">
        <v>0</v>
      </c>
      <c r="S1311" s="405">
        <v>0</v>
      </c>
    </row>
    <row r="1312" spans="2:19" x14ac:dyDescent="0.3">
      <c r="B1312" s="399">
        <v>41495</v>
      </c>
      <c r="C1312" s="400" t="s">
        <v>3317</v>
      </c>
      <c r="D1312" s="400" t="s">
        <v>2398</v>
      </c>
      <c r="E1312" s="400"/>
      <c r="F1312" s="401"/>
      <c r="G1312" s="400" t="s">
        <v>3325</v>
      </c>
      <c r="H1312" s="400" t="s">
        <v>2411</v>
      </c>
      <c r="I1312" s="400" t="s">
        <v>2412</v>
      </c>
      <c r="J1312" s="400" t="s">
        <v>2494</v>
      </c>
      <c r="K1312" s="400"/>
      <c r="L1312" s="403" t="s">
        <v>117</v>
      </c>
      <c r="M1312" s="403" t="s">
        <v>117</v>
      </c>
      <c r="N1312" s="400" t="s">
        <v>2494</v>
      </c>
      <c r="O1312" s="403" t="s">
        <v>2419</v>
      </c>
      <c r="P1312" s="404">
        <v>23.975999999999999</v>
      </c>
      <c r="Q1312" s="404">
        <v>20.196000000000002</v>
      </c>
      <c r="R1312" s="404">
        <v>0</v>
      </c>
      <c r="S1312" s="405">
        <v>0</v>
      </c>
    </row>
    <row r="1313" spans="2:19" ht="24.6" x14ac:dyDescent="0.3">
      <c r="B1313" s="399">
        <v>41496</v>
      </c>
      <c r="C1313" s="400" t="s">
        <v>3318</v>
      </c>
      <c r="D1313" s="400" t="s">
        <v>2381</v>
      </c>
      <c r="E1313" s="400" t="s">
        <v>2556</v>
      </c>
      <c r="F1313" s="401" t="s">
        <v>900</v>
      </c>
      <c r="G1313" s="400" t="s">
        <v>2578</v>
      </c>
      <c r="H1313" s="400"/>
      <c r="I1313" s="400"/>
      <c r="J1313" s="400" t="s">
        <v>3323</v>
      </c>
      <c r="K1313" s="400"/>
      <c r="L1313" s="403" t="s">
        <v>105</v>
      </c>
      <c r="M1313" s="403" t="s">
        <v>195</v>
      </c>
      <c r="N1313" s="400"/>
      <c r="O1313" s="403" t="s">
        <v>2419</v>
      </c>
      <c r="P1313" s="404">
        <v>0.92200000000000004</v>
      </c>
      <c r="Q1313" s="404">
        <v>0</v>
      </c>
      <c r="R1313" s="404">
        <v>0</v>
      </c>
      <c r="S1313" s="405">
        <v>0</v>
      </c>
    </row>
    <row r="1314" spans="2:19" x14ac:dyDescent="0.3">
      <c r="B1314" s="399">
        <v>41497</v>
      </c>
      <c r="C1314" s="400" t="s">
        <v>3319</v>
      </c>
      <c r="D1314" s="400" t="s">
        <v>2398</v>
      </c>
      <c r="E1314" s="400"/>
      <c r="F1314" s="401"/>
      <c r="G1314" s="400" t="s">
        <v>3325</v>
      </c>
      <c r="H1314" s="400" t="s">
        <v>2411</v>
      </c>
      <c r="I1314" s="400" t="s">
        <v>2412</v>
      </c>
      <c r="J1314" s="400" t="s">
        <v>2494</v>
      </c>
      <c r="K1314" s="400"/>
      <c r="L1314" s="403" t="s">
        <v>117</v>
      </c>
      <c r="M1314" s="403" t="s">
        <v>117</v>
      </c>
      <c r="N1314" s="400" t="s">
        <v>2417</v>
      </c>
      <c r="O1314" s="403" t="s">
        <v>2419</v>
      </c>
      <c r="P1314" s="404">
        <v>3.456</v>
      </c>
      <c r="Q1314" s="404">
        <v>2.8079999999999998</v>
      </c>
      <c r="R1314" s="404">
        <v>0</v>
      </c>
      <c r="S1314" s="405">
        <v>0</v>
      </c>
    </row>
    <row r="1315" spans="2:19" x14ac:dyDescent="0.3">
      <c r="B1315" s="399">
        <v>41502</v>
      </c>
      <c r="C1315" s="400" t="s">
        <v>3320</v>
      </c>
      <c r="D1315" s="400" t="s">
        <v>2814</v>
      </c>
      <c r="E1315" s="400"/>
      <c r="F1315" s="401"/>
      <c r="G1315" s="400" t="s">
        <v>3325</v>
      </c>
      <c r="H1315" s="400"/>
      <c r="I1315" s="400"/>
      <c r="J1315" s="400" t="s">
        <v>2494</v>
      </c>
      <c r="K1315" s="400" t="s">
        <v>2209</v>
      </c>
      <c r="L1315" s="403"/>
      <c r="M1315" s="403"/>
      <c r="N1315" s="400"/>
      <c r="O1315" s="403" t="s">
        <v>2419</v>
      </c>
      <c r="P1315" s="404">
        <v>160</v>
      </c>
      <c r="Q1315" s="404">
        <v>160</v>
      </c>
      <c r="R1315" s="404">
        <v>72</v>
      </c>
      <c r="S1315" s="405">
        <v>72</v>
      </c>
    </row>
    <row r="1316" spans="2:19" x14ac:dyDescent="0.3">
      <c r="B1316" s="411">
        <v>41514</v>
      </c>
      <c r="C1316" s="412" t="s">
        <v>3321</v>
      </c>
      <c r="D1316" s="412" t="s">
        <v>2381</v>
      </c>
      <c r="E1316" s="412" t="s">
        <v>2558</v>
      </c>
      <c r="F1316" s="401" t="s">
        <v>3444</v>
      </c>
      <c r="G1316" s="412" t="s">
        <v>2786</v>
      </c>
      <c r="H1316" s="412"/>
      <c r="I1316" s="412"/>
      <c r="J1316" s="412" t="s">
        <v>2494</v>
      </c>
      <c r="K1316" s="412"/>
      <c r="L1316" s="413" t="s">
        <v>117</v>
      </c>
      <c r="M1316" s="413" t="s">
        <v>117</v>
      </c>
      <c r="N1316" s="412"/>
      <c r="O1316" s="413" t="s">
        <v>2419</v>
      </c>
      <c r="P1316" s="414">
        <v>20</v>
      </c>
      <c r="Q1316" s="414">
        <v>20</v>
      </c>
      <c r="R1316" s="414">
        <v>0</v>
      </c>
      <c r="S1316" s="415">
        <v>0</v>
      </c>
    </row>
  </sheetData>
  <autoFilter ref="B14:S1316"/>
  <mergeCells count="1">
    <mergeCell ref="D12:F12"/>
  </mergeCells>
  <hyperlinks>
    <hyperlink ref="C12" r:id="rId1" display="http://www.iso-ne.com/fca14-obligations"/>
    <hyperlink ref="D12" r:id="rId2" display="https://www.iso-ne.com/irq"/>
    <hyperlink ref="G12" r:id="rId3" display="http://www.iso-ne.com/oatt"/>
  </hyperlinks>
  <pageMargins left="0.3" right="0.3" top="0.5" bottom="0.5" header="0.3" footer="0.3"/>
  <pageSetup paperSize="5" scale="72" orientation="landscape" useFirstPageNumber="1" r:id="rId4"/>
  <headerFooter>
    <oddFooter>&amp;L&amp;10CELT Report - May 2020&amp;C&amp;10 4.3.&amp;P&amp;R&amp;10ISO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4035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7</xdr:col>
                <xdr:colOff>1569720</xdr:colOff>
                <xdr:row>10</xdr:row>
                <xdr:rowOff>45720</xdr:rowOff>
              </to>
            </anchor>
          </objectPr>
        </oleObject>
      </mc:Choice>
      <mc:Fallback>
        <oleObject progId="Word.Document.12" shapeId="44035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5:N2057"/>
  <sheetViews>
    <sheetView zoomScaleNormal="100" workbookViewId="0"/>
  </sheetViews>
  <sheetFormatPr defaultColWidth="8.77734375" defaultRowHeight="13.8" x14ac:dyDescent="0.3"/>
  <cols>
    <col min="1" max="1" width="0.77734375" style="82" customWidth="1"/>
    <col min="2" max="2" width="6.44140625" style="325" customWidth="1"/>
    <col min="3" max="3" width="34.21875" style="325" bestFit="1" customWidth="1"/>
    <col min="4" max="4" width="5.5546875" style="325" bestFit="1" customWidth="1"/>
    <col min="5" max="5" width="33" style="325" customWidth="1"/>
    <col min="6" max="9" width="6.21875" style="325" customWidth="1"/>
    <col min="10" max="10" width="14.21875" style="325" customWidth="1"/>
    <col min="11" max="11" width="4.109375" style="325" bestFit="1" customWidth="1"/>
    <col min="12" max="12" width="5.33203125" style="325" bestFit="1" customWidth="1"/>
    <col min="13" max="13" width="7.6640625" style="325" bestFit="1" customWidth="1"/>
    <col min="14" max="14" width="30.77734375" style="437" customWidth="1"/>
    <col min="15" max="16384" width="8.77734375" style="82"/>
  </cols>
  <sheetData>
    <row r="15" spans="2:14" x14ac:dyDescent="0.3">
      <c r="B15" s="541" t="s">
        <v>3455</v>
      </c>
      <c r="C15" s="685" t="s">
        <v>3446</v>
      </c>
      <c r="D15" s="685"/>
      <c r="E15" s="685"/>
    </row>
    <row r="16" spans="2:14" s="601" customFormat="1" x14ac:dyDescent="0.3">
      <c r="B16" s="325"/>
      <c r="C16" s="685" t="s">
        <v>3447</v>
      </c>
      <c r="D16" s="685"/>
      <c r="E16" s="685"/>
      <c r="F16" s="325"/>
      <c r="G16" s="325"/>
      <c r="H16" s="325"/>
      <c r="I16" s="325"/>
      <c r="J16" s="325"/>
      <c r="K16" s="325"/>
      <c r="L16" s="325"/>
      <c r="M16" s="325"/>
      <c r="N16" s="602"/>
    </row>
    <row r="17" spans="2:14" s="601" customFormat="1" x14ac:dyDescent="0.3">
      <c r="B17" s="453"/>
      <c r="C17" s="685" t="s">
        <v>3448</v>
      </c>
      <c r="D17" s="685"/>
      <c r="E17" s="685"/>
      <c r="F17" s="325"/>
      <c r="G17" s="325"/>
      <c r="H17" s="325"/>
      <c r="I17" s="325"/>
      <c r="J17" s="325"/>
      <c r="K17" s="325"/>
      <c r="L17" s="325"/>
      <c r="M17" s="325"/>
      <c r="N17" s="602"/>
    </row>
    <row r="18" spans="2:14" ht="13.2" x14ac:dyDescent="0.25">
      <c r="B18" s="308"/>
      <c r="C18" s="307"/>
      <c r="D18" s="307"/>
      <c r="E18" s="307"/>
      <c r="F18" s="307"/>
      <c r="G18" s="307"/>
      <c r="H18" s="307"/>
      <c r="I18" s="307"/>
      <c r="J18" s="309"/>
      <c r="K18" s="306"/>
      <c r="L18" s="306"/>
      <c r="M18" s="306"/>
    </row>
    <row r="19" spans="2:14" ht="13.2" x14ac:dyDescent="0.25">
      <c r="B19" s="751" t="s">
        <v>2144</v>
      </c>
      <c r="C19" s="753" t="s">
        <v>2145</v>
      </c>
      <c r="D19" s="753" t="s">
        <v>2146</v>
      </c>
      <c r="E19" s="753" t="s">
        <v>2147</v>
      </c>
      <c r="F19" s="754" t="s">
        <v>2142</v>
      </c>
      <c r="G19" s="755"/>
      <c r="H19" s="754" t="s">
        <v>2143</v>
      </c>
      <c r="I19" s="755"/>
      <c r="J19" s="753" t="s">
        <v>2847</v>
      </c>
      <c r="K19" s="753" t="s">
        <v>2148</v>
      </c>
      <c r="L19" s="753" t="s">
        <v>2149</v>
      </c>
      <c r="M19" s="756" t="s">
        <v>2150</v>
      </c>
      <c r="N19" s="753" t="s">
        <v>2151</v>
      </c>
    </row>
    <row r="20" spans="2:14" s="93" customFormat="1" ht="22.2" x14ac:dyDescent="0.2">
      <c r="B20" s="752"/>
      <c r="C20" s="753"/>
      <c r="D20" s="753"/>
      <c r="E20" s="753"/>
      <c r="F20" s="310" t="s">
        <v>2819</v>
      </c>
      <c r="G20" s="310" t="s">
        <v>2820</v>
      </c>
      <c r="H20" s="310" t="s">
        <v>2821</v>
      </c>
      <c r="I20" s="310" t="s">
        <v>2822</v>
      </c>
      <c r="J20" s="753"/>
      <c r="K20" s="753"/>
      <c r="L20" s="753"/>
      <c r="M20" s="756"/>
      <c r="N20" s="753"/>
    </row>
    <row r="21" spans="2:14" ht="13.2" x14ac:dyDescent="0.25">
      <c r="B21" s="311">
        <v>253</v>
      </c>
      <c r="C21" s="312" t="s">
        <v>79</v>
      </c>
      <c r="D21" s="313">
        <v>253</v>
      </c>
      <c r="E21" s="312" t="s">
        <v>79</v>
      </c>
      <c r="F21" s="314">
        <v>3.306</v>
      </c>
      <c r="G21" s="314">
        <v>3.306</v>
      </c>
      <c r="H21" s="314">
        <v>3.306</v>
      </c>
      <c r="I21" s="314">
        <v>3.306</v>
      </c>
      <c r="J21" s="315" t="s">
        <v>4140</v>
      </c>
      <c r="K21" s="316" t="s">
        <v>83</v>
      </c>
      <c r="L21" s="316" t="s">
        <v>84</v>
      </c>
      <c r="M21" s="316" t="s">
        <v>83</v>
      </c>
      <c r="N21" s="438" t="s">
        <v>82</v>
      </c>
    </row>
    <row r="22" spans="2:14" ht="13.2" x14ac:dyDescent="0.25">
      <c r="B22" s="317">
        <v>321</v>
      </c>
      <c r="C22" s="318" t="s">
        <v>86</v>
      </c>
      <c r="D22" s="319">
        <v>321</v>
      </c>
      <c r="E22" s="318" t="s">
        <v>86</v>
      </c>
      <c r="F22" s="320">
        <v>170</v>
      </c>
      <c r="G22" s="320">
        <v>170</v>
      </c>
      <c r="H22" s="320">
        <v>157</v>
      </c>
      <c r="I22" s="320">
        <v>170</v>
      </c>
      <c r="J22" s="321" t="s">
        <v>4141</v>
      </c>
      <c r="K22" s="322" t="s">
        <v>92</v>
      </c>
      <c r="L22" s="322" t="s">
        <v>93</v>
      </c>
      <c r="M22" s="322" t="s">
        <v>92</v>
      </c>
      <c r="N22" s="439" t="s">
        <v>91</v>
      </c>
    </row>
    <row r="23" spans="2:14" ht="13.2" x14ac:dyDescent="0.25">
      <c r="B23" s="317">
        <v>322</v>
      </c>
      <c r="C23" s="318" t="s">
        <v>95</v>
      </c>
      <c r="D23" s="319">
        <v>322</v>
      </c>
      <c r="E23" s="318" t="s">
        <v>95</v>
      </c>
      <c r="F23" s="323">
        <v>170</v>
      </c>
      <c r="G23" s="323">
        <v>170</v>
      </c>
      <c r="H23" s="323">
        <v>157</v>
      </c>
      <c r="I23" s="323">
        <v>170</v>
      </c>
      <c r="J23" s="321" t="s">
        <v>4141</v>
      </c>
      <c r="K23" s="322" t="s">
        <v>92</v>
      </c>
      <c r="L23" s="322" t="s">
        <v>93</v>
      </c>
      <c r="M23" s="322" t="s">
        <v>92</v>
      </c>
      <c r="N23" s="439" t="s">
        <v>91</v>
      </c>
    </row>
    <row r="24" spans="2:14" ht="13.2" x14ac:dyDescent="0.25">
      <c r="B24" s="317">
        <v>323</v>
      </c>
      <c r="C24" s="318" t="s">
        <v>97</v>
      </c>
      <c r="D24" s="319">
        <v>323</v>
      </c>
      <c r="E24" s="318" t="s">
        <v>97</v>
      </c>
      <c r="F24" s="323">
        <v>170</v>
      </c>
      <c r="G24" s="323">
        <v>170</v>
      </c>
      <c r="H24" s="323">
        <v>154</v>
      </c>
      <c r="I24" s="323">
        <v>170</v>
      </c>
      <c r="J24" s="321" t="s">
        <v>4141</v>
      </c>
      <c r="K24" s="322" t="s">
        <v>92</v>
      </c>
      <c r="L24" s="322" t="s">
        <v>93</v>
      </c>
      <c r="M24" s="322" t="s">
        <v>92</v>
      </c>
      <c r="N24" s="439" t="s">
        <v>91</v>
      </c>
    </row>
    <row r="25" spans="2:14" ht="13.2" x14ac:dyDescent="0.25">
      <c r="B25" s="317">
        <v>324</v>
      </c>
      <c r="C25" s="318" t="s">
        <v>99</v>
      </c>
      <c r="D25" s="319">
        <v>324</v>
      </c>
      <c r="E25" s="318" t="s">
        <v>99</v>
      </c>
      <c r="F25" s="323">
        <v>64</v>
      </c>
      <c r="G25" s="323">
        <v>64</v>
      </c>
      <c r="H25" s="323">
        <v>56</v>
      </c>
      <c r="I25" s="323">
        <v>64</v>
      </c>
      <c r="J25" s="321" t="s">
        <v>4141</v>
      </c>
      <c r="K25" s="322" t="s">
        <v>101</v>
      </c>
      <c r="L25" s="322" t="s">
        <v>102</v>
      </c>
      <c r="M25" s="322" t="s">
        <v>101</v>
      </c>
      <c r="N25" s="439" t="s">
        <v>3463</v>
      </c>
    </row>
    <row r="26" spans="2:14" ht="13.2" x14ac:dyDescent="0.25">
      <c r="B26" s="317">
        <v>326</v>
      </c>
      <c r="C26" s="318" t="s">
        <v>104</v>
      </c>
      <c r="D26" s="319">
        <v>326</v>
      </c>
      <c r="E26" s="318" t="s">
        <v>104</v>
      </c>
      <c r="F26" s="323">
        <v>160</v>
      </c>
      <c r="G26" s="323">
        <v>192.5</v>
      </c>
      <c r="H26" s="323">
        <v>151.4</v>
      </c>
      <c r="I26" s="323">
        <v>183.40100000000001</v>
      </c>
      <c r="J26" s="321" t="s">
        <v>4141</v>
      </c>
      <c r="K26" s="322" t="s">
        <v>105</v>
      </c>
      <c r="L26" s="322" t="s">
        <v>102</v>
      </c>
      <c r="M26" s="322" t="s">
        <v>106</v>
      </c>
      <c r="N26" s="439" t="s">
        <v>3463</v>
      </c>
    </row>
    <row r="27" spans="2:14" ht="13.2" x14ac:dyDescent="0.25">
      <c r="B27" s="317">
        <v>327</v>
      </c>
      <c r="C27" s="318" t="s">
        <v>109</v>
      </c>
      <c r="D27" s="319">
        <v>327</v>
      </c>
      <c r="E27" s="318" t="s">
        <v>109</v>
      </c>
      <c r="F27" s="323">
        <v>17.5</v>
      </c>
      <c r="G27" s="323">
        <v>17.5</v>
      </c>
      <c r="H27" s="323">
        <v>17.5</v>
      </c>
      <c r="I27" s="323">
        <v>17.5</v>
      </c>
      <c r="J27" s="321" t="s">
        <v>4140</v>
      </c>
      <c r="K27" s="322" t="s">
        <v>83</v>
      </c>
      <c r="L27" s="322" t="s">
        <v>112</v>
      </c>
      <c r="M27" s="322" t="s">
        <v>83</v>
      </c>
      <c r="N27" s="439" t="s">
        <v>3464</v>
      </c>
    </row>
    <row r="28" spans="2:14" ht="13.2" x14ac:dyDescent="0.25">
      <c r="B28" s="317">
        <v>328</v>
      </c>
      <c r="C28" s="318" t="s">
        <v>114</v>
      </c>
      <c r="D28" s="319">
        <v>328</v>
      </c>
      <c r="E28" s="318" t="s">
        <v>114</v>
      </c>
      <c r="F28" s="323">
        <v>38.914999999999999</v>
      </c>
      <c r="G28" s="323">
        <v>38.914999999999999</v>
      </c>
      <c r="H28" s="323">
        <v>33.44</v>
      </c>
      <c r="I28" s="323">
        <v>33.44</v>
      </c>
      <c r="J28" s="321" t="s">
        <v>4141</v>
      </c>
      <c r="K28" s="322" t="s">
        <v>117</v>
      </c>
      <c r="L28" s="322" t="s">
        <v>118</v>
      </c>
      <c r="M28" s="322" t="s">
        <v>117</v>
      </c>
      <c r="N28" s="439" t="s">
        <v>116</v>
      </c>
    </row>
    <row r="29" spans="2:14" ht="13.2" x14ac:dyDescent="0.25">
      <c r="B29" s="317">
        <v>329</v>
      </c>
      <c r="C29" s="318" t="s">
        <v>120</v>
      </c>
      <c r="D29" s="319">
        <v>329</v>
      </c>
      <c r="E29" s="318" t="s">
        <v>120</v>
      </c>
      <c r="F29" s="323">
        <v>11.46</v>
      </c>
      <c r="G29" s="323">
        <v>14.7</v>
      </c>
      <c r="H29" s="323">
        <v>10.3</v>
      </c>
      <c r="I29" s="323">
        <v>14.7</v>
      </c>
      <c r="J29" s="321" t="s">
        <v>4140</v>
      </c>
      <c r="K29" s="322" t="s">
        <v>123</v>
      </c>
      <c r="L29" s="322" t="s">
        <v>124</v>
      </c>
      <c r="M29" s="322" t="s">
        <v>123</v>
      </c>
      <c r="N29" s="439" t="s">
        <v>122</v>
      </c>
    </row>
    <row r="30" spans="2:14" ht="13.2" x14ac:dyDescent="0.25">
      <c r="B30" s="317">
        <v>330</v>
      </c>
      <c r="C30" s="318" t="s">
        <v>126</v>
      </c>
      <c r="D30" s="319">
        <v>330</v>
      </c>
      <c r="E30" s="318" t="s">
        <v>126</v>
      </c>
      <c r="F30" s="323">
        <v>9.08</v>
      </c>
      <c r="G30" s="323">
        <v>9.08</v>
      </c>
      <c r="H30" s="323">
        <v>9.08</v>
      </c>
      <c r="I30" s="323">
        <v>9.08</v>
      </c>
      <c r="J30" s="321" t="s">
        <v>4140</v>
      </c>
      <c r="K30" s="322" t="s">
        <v>83</v>
      </c>
      <c r="L30" s="322" t="s">
        <v>128</v>
      </c>
      <c r="M30" s="322" t="s">
        <v>83</v>
      </c>
      <c r="N30" s="439" t="s">
        <v>3464</v>
      </c>
    </row>
    <row r="31" spans="2:14" ht="13.2" x14ac:dyDescent="0.25">
      <c r="B31" s="317">
        <v>331</v>
      </c>
      <c r="C31" s="318" t="s">
        <v>130</v>
      </c>
      <c r="D31" s="319">
        <v>331</v>
      </c>
      <c r="E31" s="318" t="s">
        <v>130</v>
      </c>
      <c r="F31" s="323">
        <v>6.8</v>
      </c>
      <c r="G31" s="323">
        <v>6.8</v>
      </c>
      <c r="H31" s="323">
        <v>6.8</v>
      </c>
      <c r="I31" s="323">
        <v>6.8</v>
      </c>
      <c r="J31" s="321" t="s">
        <v>4141</v>
      </c>
      <c r="K31" s="322" t="s">
        <v>117</v>
      </c>
      <c r="L31" s="322" t="s">
        <v>131</v>
      </c>
      <c r="M31" s="322" t="s">
        <v>117</v>
      </c>
      <c r="N31" s="439" t="s">
        <v>3465</v>
      </c>
    </row>
    <row r="32" spans="2:14" ht="13.2" x14ac:dyDescent="0.25">
      <c r="B32" s="317">
        <v>335</v>
      </c>
      <c r="C32" s="318" t="s">
        <v>133</v>
      </c>
      <c r="D32" s="319">
        <v>335</v>
      </c>
      <c r="E32" s="318" t="s">
        <v>133</v>
      </c>
      <c r="F32" s="323">
        <v>49</v>
      </c>
      <c r="G32" s="323">
        <v>49</v>
      </c>
      <c r="H32" s="323">
        <v>49</v>
      </c>
      <c r="I32" s="323">
        <v>49</v>
      </c>
      <c r="J32" s="321" t="s">
        <v>4141</v>
      </c>
      <c r="K32" s="322" t="s">
        <v>123</v>
      </c>
      <c r="L32" s="322" t="s">
        <v>135</v>
      </c>
      <c r="M32" s="322" t="s">
        <v>123</v>
      </c>
      <c r="N32" s="439" t="s">
        <v>134</v>
      </c>
    </row>
    <row r="33" spans="2:14" ht="13.2" x14ac:dyDescent="0.25">
      <c r="B33" s="317">
        <v>336</v>
      </c>
      <c r="C33" s="318" t="s">
        <v>138</v>
      </c>
      <c r="D33" s="319">
        <v>336</v>
      </c>
      <c r="E33" s="318" t="s">
        <v>138</v>
      </c>
      <c r="F33" s="323">
        <v>41.2</v>
      </c>
      <c r="G33" s="323">
        <v>58</v>
      </c>
      <c r="H33" s="323">
        <v>41.2</v>
      </c>
      <c r="I33" s="323">
        <v>58</v>
      </c>
      <c r="J33" s="321" t="s">
        <v>4140</v>
      </c>
      <c r="K33" s="322" t="s">
        <v>123</v>
      </c>
      <c r="L33" s="322" t="s">
        <v>140</v>
      </c>
      <c r="M33" s="322" t="s">
        <v>123</v>
      </c>
      <c r="N33" s="439" t="s">
        <v>122</v>
      </c>
    </row>
    <row r="34" spans="2:14" ht="13.2" x14ac:dyDescent="0.25">
      <c r="B34" s="317">
        <v>337</v>
      </c>
      <c r="C34" s="318" t="s">
        <v>142</v>
      </c>
      <c r="D34" s="319">
        <v>337</v>
      </c>
      <c r="E34" s="318" t="s">
        <v>142</v>
      </c>
      <c r="F34" s="323">
        <v>15.75</v>
      </c>
      <c r="G34" s="323">
        <v>15.75</v>
      </c>
      <c r="H34" s="323">
        <v>15.75</v>
      </c>
      <c r="I34" s="323">
        <v>15.7</v>
      </c>
      <c r="J34" s="321" t="s">
        <v>4140</v>
      </c>
      <c r="K34" s="322" t="s">
        <v>83</v>
      </c>
      <c r="L34" s="322" t="s">
        <v>93</v>
      </c>
      <c r="M34" s="322" t="s">
        <v>83</v>
      </c>
      <c r="N34" s="439" t="s">
        <v>145</v>
      </c>
    </row>
    <row r="35" spans="2:14" ht="13.2" x14ac:dyDescent="0.25">
      <c r="B35" s="317">
        <v>340</v>
      </c>
      <c r="C35" s="318" t="s">
        <v>147</v>
      </c>
      <c r="D35" s="319">
        <v>340</v>
      </c>
      <c r="E35" s="318" t="s">
        <v>147</v>
      </c>
      <c r="F35" s="323">
        <v>385</v>
      </c>
      <c r="G35" s="323">
        <v>385</v>
      </c>
      <c r="H35" s="323">
        <v>383.42599999999999</v>
      </c>
      <c r="I35" s="323">
        <v>384.98399999999998</v>
      </c>
      <c r="J35" s="321" t="s">
        <v>4141</v>
      </c>
      <c r="K35" s="322" t="s">
        <v>101</v>
      </c>
      <c r="L35" s="322" t="s">
        <v>118</v>
      </c>
      <c r="M35" s="322" t="s">
        <v>150</v>
      </c>
      <c r="N35" s="439" t="s">
        <v>149</v>
      </c>
    </row>
    <row r="36" spans="2:14" ht="13.2" x14ac:dyDescent="0.25">
      <c r="B36" s="317">
        <v>341</v>
      </c>
      <c r="C36" s="318" t="s">
        <v>152</v>
      </c>
      <c r="D36" s="319">
        <v>341</v>
      </c>
      <c r="E36" s="318" t="s">
        <v>152</v>
      </c>
      <c r="F36" s="323">
        <v>18</v>
      </c>
      <c r="G36" s="323">
        <v>22</v>
      </c>
      <c r="H36" s="323">
        <v>18</v>
      </c>
      <c r="I36" s="323">
        <v>22</v>
      </c>
      <c r="J36" s="321" t="s">
        <v>4141</v>
      </c>
      <c r="K36" s="322" t="s">
        <v>101</v>
      </c>
      <c r="L36" s="322" t="s">
        <v>118</v>
      </c>
      <c r="M36" s="322" t="s">
        <v>150</v>
      </c>
      <c r="N36" s="439" t="s">
        <v>149</v>
      </c>
    </row>
    <row r="37" spans="2:14" ht="13.2" x14ac:dyDescent="0.25">
      <c r="B37" s="317">
        <v>346</v>
      </c>
      <c r="C37" s="318" t="s">
        <v>159</v>
      </c>
      <c r="D37" s="319">
        <v>346</v>
      </c>
      <c r="E37" s="318" t="s">
        <v>159</v>
      </c>
      <c r="F37" s="323">
        <v>7.8</v>
      </c>
      <c r="G37" s="323">
        <v>7.8</v>
      </c>
      <c r="H37" s="323">
        <v>7.8</v>
      </c>
      <c r="I37" s="323">
        <v>7.8</v>
      </c>
      <c r="J37" s="321" t="s">
        <v>4140</v>
      </c>
      <c r="K37" s="322" t="s">
        <v>123</v>
      </c>
      <c r="L37" s="322" t="s">
        <v>140</v>
      </c>
      <c r="M37" s="322" t="s">
        <v>123</v>
      </c>
      <c r="N37" s="439" t="s">
        <v>122</v>
      </c>
    </row>
    <row r="38" spans="2:14" ht="13.2" x14ac:dyDescent="0.25">
      <c r="B38" s="317">
        <v>348</v>
      </c>
      <c r="C38" s="318" t="s">
        <v>161</v>
      </c>
      <c r="D38" s="319">
        <v>348</v>
      </c>
      <c r="E38" s="318" t="s">
        <v>161</v>
      </c>
      <c r="F38" s="323">
        <v>18</v>
      </c>
      <c r="G38" s="323">
        <v>18</v>
      </c>
      <c r="H38" s="323">
        <v>18</v>
      </c>
      <c r="I38" s="323">
        <v>18</v>
      </c>
      <c r="J38" s="321" t="s">
        <v>4141</v>
      </c>
      <c r="K38" s="322" t="s">
        <v>105</v>
      </c>
      <c r="L38" s="322" t="s">
        <v>84</v>
      </c>
      <c r="M38" s="322" t="s">
        <v>163</v>
      </c>
      <c r="N38" s="439" t="s">
        <v>162</v>
      </c>
    </row>
    <row r="39" spans="2:14" ht="13.2" x14ac:dyDescent="0.25">
      <c r="B39" s="317">
        <v>349</v>
      </c>
      <c r="C39" s="318" t="s">
        <v>3466</v>
      </c>
      <c r="D39" s="319">
        <v>349</v>
      </c>
      <c r="E39" s="318" t="s">
        <v>165</v>
      </c>
      <c r="F39" s="323">
        <v>59.65</v>
      </c>
      <c r="G39" s="323">
        <v>60.5</v>
      </c>
      <c r="H39" s="323">
        <v>59.65</v>
      </c>
      <c r="I39" s="323">
        <v>60.5</v>
      </c>
      <c r="J39" s="321" t="s">
        <v>4140</v>
      </c>
      <c r="K39" s="322" t="s">
        <v>101</v>
      </c>
      <c r="L39" s="322" t="s">
        <v>118</v>
      </c>
      <c r="M39" s="322" t="s">
        <v>150</v>
      </c>
      <c r="N39" s="439" t="s">
        <v>167</v>
      </c>
    </row>
    <row r="40" spans="2:14" ht="13.2" x14ac:dyDescent="0.25">
      <c r="B40" s="317">
        <v>355</v>
      </c>
      <c r="C40" s="318" t="s">
        <v>169</v>
      </c>
      <c r="D40" s="319">
        <v>355</v>
      </c>
      <c r="E40" s="318" t="s">
        <v>169</v>
      </c>
      <c r="F40" s="323">
        <v>19.018999999999998</v>
      </c>
      <c r="G40" s="323">
        <v>21.283999999999999</v>
      </c>
      <c r="H40" s="323">
        <v>16.173999999999999</v>
      </c>
      <c r="I40" s="323">
        <v>21.283999999999999</v>
      </c>
      <c r="J40" s="321" t="s">
        <v>4140</v>
      </c>
      <c r="K40" s="322" t="s">
        <v>101</v>
      </c>
      <c r="L40" s="322" t="s">
        <v>128</v>
      </c>
      <c r="M40" s="322" t="s">
        <v>150</v>
      </c>
      <c r="N40" s="439" t="s">
        <v>170</v>
      </c>
    </row>
    <row r="41" spans="2:14" ht="13.2" x14ac:dyDescent="0.25">
      <c r="B41" s="317">
        <v>356</v>
      </c>
      <c r="C41" s="318" t="s">
        <v>172</v>
      </c>
      <c r="D41" s="319">
        <v>356</v>
      </c>
      <c r="E41" s="318" t="s">
        <v>172</v>
      </c>
      <c r="F41" s="323">
        <v>13.516999999999999</v>
      </c>
      <c r="G41" s="323">
        <v>13.577999999999999</v>
      </c>
      <c r="H41" s="323">
        <v>13.516999999999999</v>
      </c>
      <c r="I41" s="323">
        <v>13.577999999999999</v>
      </c>
      <c r="J41" s="321" t="s">
        <v>4140</v>
      </c>
      <c r="K41" s="322" t="s">
        <v>101</v>
      </c>
      <c r="L41" s="322" t="s">
        <v>102</v>
      </c>
      <c r="M41" s="322" t="s">
        <v>101</v>
      </c>
      <c r="N41" s="439" t="s">
        <v>173</v>
      </c>
    </row>
    <row r="42" spans="2:14" ht="13.2" x14ac:dyDescent="0.25">
      <c r="B42" s="317">
        <v>357</v>
      </c>
      <c r="C42" s="318" t="s">
        <v>175</v>
      </c>
      <c r="D42" s="319">
        <v>357</v>
      </c>
      <c r="E42" s="318" t="s">
        <v>175</v>
      </c>
      <c r="F42" s="323">
        <v>15.75</v>
      </c>
      <c r="G42" s="323">
        <v>15.75</v>
      </c>
      <c r="H42" s="323">
        <v>15.75</v>
      </c>
      <c r="I42" s="323">
        <v>15.701000000000001</v>
      </c>
      <c r="J42" s="321" t="s">
        <v>4140</v>
      </c>
      <c r="K42" s="322" t="s">
        <v>83</v>
      </c>
      <c r="L42" s="322" t="s">
        <v>128</v>
      </c>
      <c r="M42" s="322" t="s">
        <v>83</v>
      </c>
      <c r="N42" s="439" t="s">
        <v>176</v>
      </c>
    </row>
    <row r="43" spans="2:14" ht="13.2" x14ac:dyDescent="0.25">
      <c r="B43" s="317">
        <v>358</v>
      </c>
      <c r="C43" s="318" t="s">
        <v>178</v>
      </c>
      <c r="D43" s="319">
        <v>358</v>
      </c>
      <c r="E43" s="318" t="s">
        <v>178</v>
      </c>
      <c r="F43" s="323">
        <v>20.2</v>
      </c>
      <c r="G43" s="323">
        <v>20.2</v>
      </c>
      <c r="H43" s="323">
        <v>20.2</v>
      </c>
      <c r="I43" s="323">
        <v>20.2</v>
      </c>
      <c r="J43" s="321" t="s">
        <v>4141</v>
      </c>
      <c r="K43" s="322" t="s">
        <v>117</v>
      </c>
      <c r="L43" s="322" t="s">
        <v>179</v>
      </c>
      <c r="M43" s="322" t="s">
        <v>117</v>
      </c>
      <c r="N43" s="439" t="s">
        <v>116</v>
      </c>
    </row>
    <row r="44" spans="2:14" ht="13.2" x14ac:dyDescent="0.25">
      <c r="B44" s="317">
        <v>359</v>
      </c>
      <c r="C44" s="318" t="s">
        <v>181</v>
      </c>
      <c r="D44" s="319">
        <v>359</v>
      </c>
      <c r="E44" s="318" t="s">
        <v>181</v>
      </c>
      <c r="F44" s="323">
        <v>331.5</v>
      </c>
      <c r="G44" s="323">
        <v>331.5</v>
      </c>
      <c r="H44" s="323">
        <v>294.5</v>
      </c>
      <c r="I44" s="323">
        <v>294.5</v>
      </c>
      <c r="J44" s="321" t="s">
        <v>4141</v>
      </c>
      <c r="K44" s="322" t="s">
        <v>105</v>
      </c>
      <c r="L44" s="322" t="s">
        <v>102</v>
      </c>
      <c r="M44" s="322" t="s">
        <v>106</v>
      </c>
      <c r="N44" s="439" t="s">
        <v>183</v>
      </c>
    </row>
    <row r="45" spans="2:14" ht="13.2" x14ac:dyDescent="0.25">
      <c r="B45" s="317">
        <v>360</v>
      </c>
      <c r="C45" s="318" t="s">
        <v>185</v>
      </c>
      <c r="D45" s="319">
        <v>360</v>
      </c>
      <c r="E45" s="318" t="s">
        <v>185</v>
      </c>
      <c r="F45" s="323">
        <v>331.5</v>
      </c>
      <c r="G45" s="323">
        <v>331.5</v>
      </c>
      <c r="H45" s="323">
        <v>331.5</v>
      </c>
      <c r="I45" s="323">
        <v>331.5</v>
      </c>
      <c r="J45" s="321" t="s">
        <v>4141</v>
      </c>
      <c r="K45" s="322" t="s">
        <v>105</v>
      </c>
      <c r="L45" s="322" t="s">
        <v>102</v>
      </c>
      <c r="M45" s="322" t="s">
        <v>106</v>
      </c>
      <c r="N45" s="439" t="s">
        <v>183</v>
      </c>
    </row>
    <row r="46" spans="2:14" ht="13.2" x14ac:dyDescent="0.25">
      <c r="B46" s="317">
        <v>362</v>
      </c>
      <c r="C46" s="318" t="s">
        <v>186</v>
      </c>
      <c r="D46" s="319">
        <v>362</v>
      </c>
      <c r="E46" s="318" t="s">
        <v>186</v>
      </c>
      <c r="F46" s="323">
        <v>8.4</v>
      </c>
      <c r="G46" s="323">
        <v>8.4</v>
      </c>
      <c r="H46" s="323">
        <v>8.4</v>
      </c>
      <c r="I46" s="323">
        <v>8.4</v>
      </c>
      <c r="J46" s="321" t="s">
        <v>4141</v>
      </c>
      <c r="K46" s="322" t="s">
        <v>101</v>
      </c>
      <c r="L46" s="322" t="s">
        <v>179</v>
      </c>
      <c r="M46" s="322" t="s">
        <v>150</v>
      </c>
      <c r="N46" s="439" t="s">
        <v>187</v>
      </c>
    </row>
    <row r="47" spans="2:14" ht="13.2" x14ac:dyDescent="0.25">
      <c r="B47" s="317">
        <v>363</v>
      </c>
      <c r="C47" s="318" t="s">
        <v>189</v>
      </c>
      <c r="D47" s="319">
        <v>363</v>
      </c>
      <c r="E47" s="318" t="s">
        <v>189</v>
      </c>
      <c r="F47" s="323">
        <v>21.44</v>
      </c>
      <c r="G47" s="323">
        <v>25</v>
      </c>
      <c r="H47" s="323">
        <v>20.378</v>
      </c>
      <c r="I47" s="323">
        <v>25</v>
      </c>
      <c r="J47" s="321" t="s">
        <v>4140</v>
      </c>
      <c r="K47" s="322" t="s">
        <v>123</v>
      </c>
      <c r="L47" s="322" t="s">
        <v>93</v>
      </c>
      <c r="M47" s="322" t="s">
        <v>123</v>
      </c>
      <c r="N47" s="439" t="s">
        <v>190</v>
      </c>
    </row>
    <row r="48" spans="2:14" ht="13.2" x14ac:dyDescent="0.25">
      <c r="B48" s="317">
        <v>365</v>
      </c>
      <c r="C48" s="318" t="s">
        <v>192</v>
      </c>
      <c r="D48" s="319">
        <v>365</v>
      </c>
      <c r="E48" s="318" t="s">
        <v>192</v>
      </c>
      <c r="F48" s="323">
        <v>573</v>
      </c>
      <c r="G48" s="323">
        <v>573</v>
      </c>
      <c r="H48" s="323">
        <v>573</v>
      </c>
      <c r="I48" s="323">
        <v>573</v>
      </c>
      <c r="J48" s="321" t="s">
        <v>4140</v>
      </c>
      <c r="K48" s="322" t="s">
        <v>105</v>
      </c>
      <c r="L48" s="322" t="s">
        <v>118</v>
      </c>
      <c r="M48" s="322" t="s">
        <v>195</v>
      </c>
      <c r="N48" s="439" t="s">
        <v>194</v>
      </c>
    </row>
    <row r="49" spans="2:14" ht="13.2" x14ac:dyDescent="0.25">
      <c r="B49" s="317">
        <v>366</v>
      </c>
      <c r="C49" s="318" t="s">
        <v>197</v>
      </c>
      <c r="D49" s="319">
        <v>366</v>
      </c>
      <c r="E49" s="318" t="s">
        <v>197</v>
      </c>
      <c r="F49" s="323">
        <v>576.37</v>
      </c>
      <c r="G49" s="323">
        <v>586</v>
      </c>
      <c r="H49" s="323">
        <v>576.37</v>
      </c>
      <c r="I49" s="323">
        <v>586</v>
      </c>
      <c r="J49" s="321" t="s">
        <v>4140</v>
      </c>
      <c r="K49" s="322" t="s">
        <v>105</v>
      </c>
      <c r="L49" s="322" t="s">
        <v>118</v>
      </c>
      <c r="M49" s="322" t="s">
        <v>195</v>
      </c>
      <c r="N49" s="439" t="s">
        <v>194</v>
      </c>
    </row>
    <row r="50" spans="2:14" ht="13.2" x14ac:dyDescent="0.25">
      <c r="B50" s="317">
        <v>367</v>
      </c>
      <c r="C50" s="318" t="s">
        <v>198</v>
      </c>
      <c r="D50" s="319">
        <v>367</v>
      </c>
      <c r="E50" s="318" t="s">
        <v>198</v>
      </c>
      <c r="F50" s="323">
        <v>13.75</v>
      </c>
      <c r="G50" s="323">
        <v>20.55</v>
      </c>
      <c r="H50" s="323">
        <v>13.75</v>
      </c>
      <c r="I50" s="323">
        <v>20.55</v>
      </c>
      <c r="J50" s="321" t="s">
        <v>4141</v>
      </c>
      <c r="K50" s="322" t="s">
        <v>117</v>
      </c>
      <c r="L50" s="322" t="s">
        <v>179</v>
      </c>
      <c r="M50" s="322" t="s">
        <v>200</v>
      </c>
      <c r="N50" s="439" t="s">
        <v>199</v>
      </c>
    </row>
    <row r="51" spans="2:14" ht="13.2" x14ac:dyDescent="0.25">
      <c r="B51" s="317">
        <v>368</v>
      </c>
      <c r="C51" s="318" t="s">
        <v>202</v>
      </c>
      <c r="D51" s="319">
        <v>368</v>
      </c>
      <c r="E51" s="318" t="s">
        <v>202</v>
      </c>
      <c r="F51" s="323">
        <v>16.600000000000001</v>
      </c>
      <c r="G51" s="323">
        <v>20.75</v>
      </c>
      <c r="H51" s="323">
        <v>16.600000000000001</v>
      </c>
      <c r="I51" s="323">
        <v>20.75</v>
      </c>
      <c r="J51" s="321" t="s">
        <v>4141</v>
      </c>
      <c r="K51" s="322" t="s">
        <v>117</v>
      </c>
      <c r="L51" s="322" t="s">
        <v>179</v>
      </c>
      <c r="M51" s="322" t="s">
        <v>200</v>
      </c>
      <c r="N51" s="439" t="s">
        <v>199</v>
      </c>
    </row>
    <row r="52" spans="2:14" ht="13.2" x14ac:dyDescent="0.25">
      <c r="B52" s="317">
        <v>369</v>
      </c>
      <c r="C52" s="318" t="s">
        <v>203</v>
      </c>
      <c r="D52" s="319">
        <v>369</v>
      </c>
      <c r="E52" s="318" t="s">
        <v>203</v>
      </c>
      <c r="F52" s="323">
        <v>8.9</v>
      </c>
      <c r="G52" s="323">
        <v>8.9</v>
      </c>
      <c r="H52" s="323">
        <v>8.9</v>
      </c>
      <c r="I52" s="323">
        <v>8.9</v>
      </c>
      <c r="J52" s="321" t="s">
        <v>4141</v>
      </c>
      <c r="K52" s="322" t="s">
        <v>117</v>
      </c>
      <c r="L52" s="322" t="s">
        <v>204</v>
      </c>
      <c r="M52" s="322" t="s">
        <v>200</v>
      </c>
      <c r="N52" s="439" t="s">
        <v>116</v>
      </c>
    </row>
    <row r="53" spans="2:14" ht="13.2" x14ac:dyDescent="0.25">
      <c r="B53" s="317">
        <v>370</v>
      </c>
      <c r="C53" s="318" t="s">
        <v>206</v>
      </c>
      <c r="D53" s="319">
        <v>370</v>
      </c>
      <c r="E53" s="318" t="s">
        <v>206</v>
      </c>
      <c r="F53" s="323">
        <v>22.084</v>
      </c>
      <c r="G53" s="323">
        <v>23</v>
      </c>
      <c r="H53" s="323">
        <v>19.497</v>
      </c>
      <c r="I53" s="323">
        <v>23</v>
      </c>
      <c r="J53" s="321" t="s">
        <v>4141</v>
      </c>
      <c r="K53" s="322" t="s">
        <v>101</v>
      </c>
      <c r="L53" s="322" t="s">
        <v>118</v>
      </c>
      <c r="M53" s="322" t="s">
        <v>207</v>
      </c>
      <c r="N53" s="439" t="s">
        <v>170</v>
      </c>
    </row>
    <row r="54" spans="2:14" ht="13.2" x14ac:dyDescent="0.25">
      <c r="B54" s="317">
        <v>371</v>
      </c>
      <c r="C54" s="318" t="s">
        <v>209</v>
      </c>
      <c r="D54" s="319">
        <v>371</v>
      </c>
      <c r="E54" s="318" t="s">
        <v>209</v>
      </c>
      <c r="F54" s="323">
        <v>21.875</v>
      </c>
      <c r="G54" s="323">
        <v>23</v>
      </c>
      <c r="H54" s="323">
        <v>21.841000000000001</v>
      </c>
      <c r="I54" s="323">
        <v>23</v>
      </c>
      <c r="J54" s="321" t="s">
        <v>4141</v>
      </c>
      <c r="K54" s="322" t="s">
        <v>101</v>
      </c>
      <c r="L54" s="322" t="s">
        <v>118</v>
      </c>
      <c r="M54" s="322" t="s">
        <v>207</v>
      </c>
      <c r="N54" s="439" t="s">
        <v>170</v>
      </c>
    </row>
    <row r="55" spans="2:14" ht="13.2" x14ac:dyDescent="0.25">
      <c r="B55" s="317">
        <v>372</v>
      </c>
      <c r="C55" s="318" t="s">
        <v>210</v>
      </c>
      <c r="D55" s="319">
        <v>372</v>
      </c>
      <c r="E55" s="318" t="s">
        <v>210</v>
      </c>
      <c r="F55" s="323">
        <v>22.143000000000001</v>
      </c>
      <c r="G55" s="323">
        <v>23</v>
      </c>
      <c r="H55" s="323">
        <v>18.66</v>
      </c>
      <c r="I55" s="323">
        <v>23</v>
      </c>
      <c r="J55" s="321" t="s">
        <v>4141</v>
      </c>
      <c r="K55" s="322" t="s">
        <v>101</v>
      </c>
      <c r="L55" s="322" t="s">
        <v>118</v>
      </c>
      <c r="M55" s="322" t="s">
        <v>207</v>
      </c>
      <c r="N55" s="439" t="s">
        <v>170</v>
      </c>
    </row>
    <row r="56" spans="2:14" ht="13.2" x14ac:dyDescent="0.25">
      <c r="B56" s="317">
        <v>375</v>
      </c>
      <c r="C56" s="318" t="s">
        <v>211</v>
      </c>
      <c r="D56" s="319">
        <v>375</v>
      </c>
      <c r="E56" s="318" t="s">
        <v>211</v>
      </c>
      <c r="F56" s="323">
        <v>106.875</v>
      </c>
      <c r="G56" s="323">
        <v>110</v>
      </c>
      <c r="H56" s="323">
        <v>105</v>
      </c>
      <c r="I56" s="323">
        <v>110</v>
      </c>
      <c r="J56" s="321" t="s">
        <v>4140</v>
      </c>
      <c r="K56" s="322" t="s">
        <v>105</v>
      </c>
      <c r="L56" s="322" t="s">
        <v>179</v>
      </c>
      <c r="M56" s="322" t="s">
        <v>195</v>
      </c>
      <c r="N56" s="439" t="s">
        <v>213</v>
      </c>
    </row>
    <row r="57" spans="2:14" ht="13.2" x14ac:dyDescent="0.25">
      <c r="B57" s="317">
        <v>376</v>
      </c>
      <c r="C57" s="318" t="s">
        <v>215</v>
      </c>
      <c r="D57" s="319">
        <v>376</v>
      </c>
      <c r="E57" s="318" t="s">
        <v>215</v>
      </c>
      <c r="F57" s="323">
        <v>26</v>
      </c>
      <c r="G57" s="323">
        <v>26</v>
      </c>
      <c r="H57" s="323">
        <v>26</v>
      </c>
      <c r="I57" s="323">
        <v>26</v>
      </c>
      <c r="J57" s="321" t="s">
        <v>4140</v>
      </c>
      <c r="K57" s="322" t="s">
        <v>105</v>
      </c>
      <c r="L57" s="322" t="s">
        <v>179</v>
      </c>
      <c r="M57" s="322" t="s">
        <v>195</v>
      </c>
      <c r="N57" s="439" t="s">
        <v>213</v>
      </c>
    </row>
    <row r="58" spans="2:14" ht="13.2" x14ac:dyDescent="0.25">
      <c r="B58" s="317">
        <v>379</v>
      </c>
      <c r="C58" s="318" t="s">
        <v>216</v>
      </c>
      <c r="D58" s="319">
        <v>379</v>
      </c>
      <c r="E58" s="318" t="s">
        <v>216</v>
      </c>
      <c r="F58" s="323">
        <v>33.99</v>
      </c>
      <c r="G58" s="323">
        <v>33.99</v>
      </c>
      <c r="H58" s="323">
        <v>33.99</v>
      </c>
      <c r="I58" s="323">
        <v>33.96</v>
      </c>
      <c r="J58" s="321" t="s">
        <v>4140</v>
      </c>
      <c r="K58" s="322" t="s">
        <v>105</v>
      </c>
      <c r="L58" s="322" t="s">
        <v>218</v>
      </c>
      <c r="M58" s="322" t="s">
        <v>106</v>
      </c>
      <c r="N58" s="439" t="s">
        <v>217</v>
      </c>
    </row>
    <row r="59" spans="2:14" ht="41.4" x14ac:dyDescent="0.25">
      <c r="B59" s="317">
        <v>380</v>
      </c>
      <c r="C59" s="324" t="s">
        <v>1432</v>
      </c>
      <c r="D59" s="319" t="s">
        <v>2152</v>
      </c>
      <c r="E59" s="318" t="s">
        <v>2153</v>
      </c>
      <c r="F59" s="323">
        <v>169.29999999999998</v>
      </c>
      <c r="G59" s="323">
        <v>170.29999999999998</v>
      </c>
      <c r="H59" s="323">
        <v>166.13499999999999</v>
      </c>
      <c r="I59" s="323">
        <v>167.11600000000001</v>
      </c>
      <c r="J59" s="321" t="s">
        <v>4141</v>
      </c>
      <c r="K59" s="322" t="s">
        <v>83</v>
      </c>
      <c r="L59" s="322" t="s">
        <v>128</v>
      </c>
      <c r="M59" s="322" t="s">
        <v>83</v>
      </c>
      <c r="N59" s="439" t="s">
        <v>134</v>
      </c>
    </row>
    <row r="60" spans="2:14" ht="13.2" x14ac:dyDescent="0.25">
      <c r="B60" s="317">
        <v>382</v>
      </c>
      <c r="C60" s="318" t="s">
        <v>220</v>
      </c>
      <c r="D60" s="319">
        <v>382</v>
      </c>
      <c r="E60" s="318" t="s">
        <v>220</v>
      </c>
      <c r="F60" s="323">
        <v>17.8</v>
      </c>
      <c r="G60" s="323">
        <v>22.5</v>
      </c>
      <c r="H60" s="323">
        <v>17.8</v>
      </c>
      <c r="I60" s="323">
        <v>22.5</v>
      </c>
      <c r="J60" s="321" t="s">
        <v>4141</v>
      </c>
      <c r="K60" s="322" t="s">
        <v>83</v>
      </c>
      <c r="L60" s="322" t="s">
        <v>218</v>
      </c>
      <c r="M60" s="322" t="s">
        <v>83</v>
      </c>
      <c r="N60" s="439" t="s">
        <v>221</v>
      </c>
    </row>
    <row r="61" spans="2:14" ht="13.2" x14ac:dyDescent="0.25">
      <c r="B61" s="317">
        <v>383</v>
      </c>
      <c r="C61" s="318" t="s">
        <v>223</v>
      </c>
      <c r="D61" s="319">
        <v>383</v>
      </c>
      <c r="E61" s="318" t="s">
        <v>223</v>
      </c>
      <c r="F61" s="323">
        <v>17.600000000000001</v>
      </c>
      <c r="G61" s="323">
        <v>23.5</v>
      </c>
      <c r="H61" s="323">
        <v>17.600000000000001</v>
      </c>
      <c r="I61" s="323">
        <v>23.5</v>
      </c>
      <c r="J61" s="321" t="s">
        <v>4141</v>
      </c>
      <c r="K61" s="322" t="s">
        <v>83</v>
      </c>
      <c r="L61" s="322" t="s">
        <v>218</v>
      </c>
      <c r="M61" s="322" t="s">
        <v>83</v>
      </c>
      <c r="N61" s="439" t="s">
        <v>221</v>
      </c>
    </row>
    <row r="62" spans="2:14" ht="13.2" x14ac:dyDescent="0.25">
      <c r="B62" s="317">
        <v>388</v>
      </c>
      <c r="C62" s="318" t="s">
        <v>224</v>
      </c>
      <c r="D62" s="319">
        <v>388</v>
      </c>
      <c r="E62" s="318" t="s">
        <v>224</v>
      </c>
      <c r="F62" s="323">
        <v>62.9</v>
      </c>
      <c r="G62" s="323">
        <v>68.400000000000006</v>
      </c>
      <c r="H62" s="323">
        <v>62.9</v>
      </c>
      <c r="I62" s="323">
        <v>68.400000000000006</v>
      </c>
      <c r="J62" s="321" t="s">
        <v>4142</v>
      </c>
      <c r="K62" s="322" t="s">
        <v>105</v>
      </c>
      <c r="L62" s="322" t="s">
        <v>179</v>
      </c>
      <c r="M62" s="322" t="s">
        <v>195</v>
      </c>
      <c r="N62" s="439" t="s">
        <v>225</v>
      </c>
    </row>
    <row r="63" spans="2:14" ht="13.2" x14ac:dyDescent="0.25">
      <c r="B63" s="317">
        <v>389</v>
      </c>
      <c r="C63" s="318" t="s">
        <v>227</v>
      </c>
      <c r="D63" s="319">
        <v>389</v>
      </c>
      <c r="E63" s="318" t="s">
        <v>227</v>
      </c>
      <c r="F63" s="323">
        <v>7.05</v>
      </c>
      <c r="G63" s="323">
        <v>7.05</v>
      </c>
      <c r="H63" s="323">
        <v>7.05</v>
      </c>
      <c r="I63" s="323">
        <v>7.05</v>
      </c>
      <c r="J63" s="321" t="s">
        <v>4140</v>
      </c>
      <c r="K63" s="322" t="s">
        <v>101</v>
      </c>
      <c r="L63" s="322" t="s">
        <v>118</v>
      </c>
      <c r="M63" s="322" t="s">
        <v>150</v>
      </c>
      <c r="N63" s="439" t="s">
        <v>228</v>
      </c>
    </row>
    <row r="64" spans="2:14" ht="21" x14ac:dyDescent="0.25">
      <c r="B64" s="317">
        <v>392</v>
      </c>
      <c r="C64" s="324" t="s">
        <v>1231</v>
      </c>
      <c r="D64" s="319" t="s">
        <v>2154</v>
      </c>
      <c r="E64" s="318" t="s">
        <v>2155</v>
      </c>
      <c r="F64" s="323">
        <v>47.5</v>
      </c>
      <c r="G64" s="323">
        <v>47.5</v>
      </c>
      <c r="H64" s="323">
        <v>44.502000000000002</v>
      </c>
      <c r="I64" s="323">
        <v>46.027000000000001</v>
      </c>
      <c r="J64" s="321" t="s">
        <v>4141</v>
      </c>
      <c r="K64" s="322" t="s">
        <v>101</v>
      </c>
      <c r="L64" s="322" t="s">
        <v>102</v>
      </c>
      <c r="M64" s="322" t="s">
        <v>101</v>
      </c>
      <c r="N64" s="439" t="s">
        <v>1232</v>
      </c>
    </row>
    <row r="65" spans="2:14" ht="13.2" x14ac:dyDescent="0.25">
      <c r="B65" s="317">
        <v>393</v>
      </c>
      <c r="C65" s="318" t="s">
        <v>230</v>
      </c>
      <c r="D65" s="319">
        <v>393</v>
      </c>
      <c r="E65" s="318" t="s">
        <v>230</v>
      </c>
      <c r="F65" s="323">
        <v>14</v>
      </c>
      <c r="G65" s="323">
        <v>14</v>
      </c>
      <c r="H65" s="323">
        <v>14</v>
      </c>
      <c r="I65" s="323">
        <v>14</v>
      </c>
      <c r="J65" s="321" t="s">
        <v>4141</v>
      </c>
      <c r="K65" s="322" t="s">
        <v>105</v>
      </c>
      <c r="L65" s="322" t="s">
        <v>112</v>
      </c>
      <c r="M65" s="322" t="s">
        <v>106</v>
      </c>
      <c r="N65" s="439" t="s">
        <v>134</v>
      </c>
    </row>
    <row r="66" spans="2:14" ht="13.2" x14ac:dyDescent="0.25">
      <c r="B66" s="317">
        <v>395</v>
      </c>
      <c r="C66" s="318" t="s">
        <v>232</v>
      </c>
      <c r="D66" s="319">
        <v>395</v>
      </c>
      <c r="E66" s="318" t="s">
        <v>232</v>
      </c>
      <c r="F66" s="323">
        <v>19.399999999999999</v>
      </c>
      <c r="G66" s="323">
        <v>21.1</v>
      </c>
      <c r="H66" s="323">
        <v>16.600000000000001</v>
      </c>
      <c r="I66" s="323">
        <v>21.1</v>
      </c>
      <c r="J66" s="321" t="s">
        <v>4141</v>
      </c>
      <c r="K66" s="322" t="s">
        <v>105</v>
      </c>
      <c r="L66" s="322" t="s">
        <v>102</v>
      </c>
      <c r="M66" s="322" t="s">
        <v>106</v>
      </c>
      <c r="N66" s="439" t="s">
        <v>233</v>
      </c>
    </row>
    <row r="67" spans="2:14" ht="13.2" x14ac:dyDescent="0.25">
      <c r="B67" s="317">
        <v>396</v>
      </c>
      <c r="C67" s="318" t="s">
        <v>235</v>
      </c>
      <c r="D67" s="319">
        <v>396</v>
      </c>
      <c r="E67" s="318" t="s">
        <v>235</v>
      </c>
      <c r="F67" s="323">
        <v>18</v>
      </c>
      <c r="G67" s="323">
        <v>19.207999999999998</v>
      </c>
      <c r="H67" s="323">
        <v>17.2</v>
      </c>
      <c r="I67" s="323">
        <v>19.207999999999998</v>
      </c>
      <c r="J67" s="321" t="s">
        <v>4142</v>
      </c>
      <c r="K67" s="322" t="s">
        <v>101</v>
      </c>
      <c r="L67" s="322" t="s">
        <v>128</v>
      </c>
      <c r="M67" s="322" t="s">
        <v>150</v>
      </c>
      <c r="N67" s="439" t="s">
        <v>170</v>
      </c>
    </row>
    <row r="68" spans="2:14" ht="13.2" x14ac:dyDescent="0.25">
      <c r="B68" s="317">
        <v>397</v>
      </c>
      <c r="C68" s="318" t="s">
        <v>237</v>
      </c>
      <c r="D68" s="319">
        <v>397</v>
      </c>
      <c r="E68" s="318" t="s">
        <v>237</v>
      </c>
      <c r="F68" s="323">
        <v>33.119999999999997</v>
      </c>
      <c r="G68" s="323">
        <v>42.82</v>
      </c>
      <c r="H68" s="323">
        <v>33.119999999999997</v>
      </c>
      <c r="I68" s="323">
        <v>42.82</v>
      </c>
      <c r="J68" s="321" t="s">
        <v>4142</v>
      </c>
      <c r="K68" s="322" t="s">
        <v>101</v>
      </c>
      <c r="L68" s="322" t="s">
        <v>128</v>
      </c>
      <c r="M68" s="322" t="s">
        <v>150</v>
      </c>
      <c r="N68" s="439" t="s">
        <v>170</v>
      </c>
    </row>
    <row r="69" spans="2:14" ht="13.2" x14ac:dyDescent="0.25">
      <c r="B69" s="317">
        <v>398</v>
      </c>
      <c r="C69" s="318" t="s">
        <v>238</v>
      </c>
      <c r="D69" s="319">
        <v>398</v>
      </c>
      <c r="E69" s="318" t="s">
        <v>238</v>
      </c>
      <c r="F69" s="323">
        <v>33.119999999999997</v>
      </c>
      <c r="G69" s="323">
        <v>42.82</v>
      </c>
      <c r="H69" s="323">
        <v>33.119999999999997</v>
      </c>
      <c r="I69" s="323">
        <v>42.82</v>
      </c>
      <c r="J69" s="321" t="s">
        <v>4142</v>
      </c>
      <c r="K69" s="322" t="s">
        <v>101</v>
      </c>
      <c r="L69" s="322" t="s">
        <v>128</v>
      </c>
      <c r="M69" s="322" t="s">
        <v>150</v>
      </c>
      <c r="N69" s="439" t="s">
        <v>170</v>
      </c>
    </row>
    <row r="70" spans="2:14" ht="13.2" x14ac:dyDescent="0.25">
      <c r="B70" s="317">
        <v>399</v>
      </c>
      <c r="C70" s="318" t="s">
        <v>239</v>
      </c>
      <c r="D70" s="319">
        <v>399</v>
      </c>
      <c r="E70" s="318" t="s">
        <v>239</v>
      </c>
      <c r="F70" s="323">
        <v>33.119999999999997</v>
      </c>
      <c r="G70" s="323">
        <v>42.82</v>
      </c>
      <c r="H70" s="323">
        <v>33.119999999999997</v>
      </c>
      <c r="I70" s="323">
        <v>42.82</v>
      </c>
      <c r="J70" s="321" t="s">
        <v>4142</v>
      </c>
      <c r="K70" s="322" t="s">
        <v>101</v>
      </c>
      <c r="L70" s="322" t="s">
        <v>128</v>
      </c>
      <c r="M70" s="322" t="s">
        <v>150</v>
      </c>
      <c r="N70" s="439" t="s">
        <v>170</v>
      </c>
    </row>
    <row r="71" spans="2:14" ht="13.2" x14ac:dyDescent="0.25">
      <c r="B71" s="317">
        <v>400</v>
      </c>
      <c r="C71" s="318" t="s">
        <v>240</v>
      </c>
      <c r="D71" s="319">
        <v>400</v>
      </c>
      <c r="E71" s="318" t="s">
        <v>240</v>
      </c>
      <c r="F71" s="323">
        <v>33.119999999999997</v>
      </c>
      <c r="G71" s="323">
        <v>42.82</v>
      </c>
      <c r="H71" s="323">
        <v>33.119999999999997</v>
      </c>
      <c r="I71" s="323">
        <v>42.82</v>
      </c>
      <c r="J71" s="321" t="s">
        <v>4142</v>
      </c>
      <c r="K71" s="322" t="s">
        <v>101</v>
      </c>
      <c r="L71" s="322" t="s">
        <v>128</v>
      </c>
      <c r="M71" s="322" t="s">
        <v>150</v>
      </c>
      <c r="N71" s="439" t="s">
        <v>170</v>
      </c>
    </row>
    <row r="72" spans="2:14" ht="13.2" x14ac:dyDescent="0.25">
      <c r="B72" s="317">
        <v>401</v>
      </c>
      <c r="C72" s="318" t="s">
        <v>241</v>
      </c>
      <c r="D72" s="319">
        <v>401</v>
      </c>
      <c r="E72" s="318" t="s">
        <v>241</v>
      </c>
      <c r="F72" s="323">
        <v>6.47</v>
      </c>
      <c r="G72" s="323">
        <v>6.47</v>
      </c>
      <c r="H72" s="323">
        <v>6.47</v>
      </c>
      <c r="I72" s="323">
        <v>6.47</v>
      </c>
      <c r="J72" s="321" t="s">
        <v>4140</v>
      </c>
      <c r="K72" s="322" t="s">
        <v>83</v>
      </c>
      <c r="L72" s="322" t="s">
        <v>218</v>
      </c>
      <c r="M72" s="322" t="s">
        <v>83</v>
      </c>
      <c r="N72" s="439" t="s">
        <v>3464</v>
      </c>
    </row>
    <row r="73" spans="2:14" ht="13.2" x14ac:dyDescent="0.25">
      <c r="B73" s="317">
        <v>405</v>
      </c>
      <c r="C73" s="318" t="s">
        <v>243</v>
      </c>
      <c r="D73" s="319">
        <v>405</v>
      </c>
      <c r="E73" s="318" t="s">
        <v>243</v>
      </c>
      <c r="F73" s="323">
        <v>9.2100000000000009</v>
      </c>
      <c r="G73" s="323">
        <v>9.2100000000000009</v>
      </c>
      <c r="H73" s="323">
        <v>9.2100000000000009</v>
      </c>
      <c r="I73" s="323">
        <v>9.0500000000000007</v>
      </c>
      <c r="J73" s="321" t="s">
        <v>4140</v>
      </c>
      <c r="K73" s="322" t="s">
        <v>117</v>
      </c>
      <c r="L73" s="322" t="s">
        <v>128</v>
      </c>
      <c r="M73" s="322" t="s">
        <v>245</v>
      </c>
      <c r="N73" s="439" t="s">
        <v>244</v>
      </c>
    </row>
    <row r="74" spans="2:14" ht="13.2" x14ac:dyDescent="0.25">
      <c r="B74" s="317">
        <v>407</v>
      </c>
      <c r="C74" s="318" t="s">
        <v>248</v>
      </c>
      <c r="D74" s="319">
        <v>407</v>
      </c>
      <c r="E74" s="318" t="s">
        <v>247</v>
      </c>
      <c r="F74" s="323">
        <v>4.05</v>
      </c>
      <c r="G74" s="323">
        <v>4.0999999999999996</v>
      </c>
      <c r="H74" s="323">
        <v>4.05</v>
      </c>
      <c r="I74" s="323">
        <v>4.0999999999999996</v>
      </c>
      <c r="J74" s="321" t="s">
        <v>4140</v>
      </c>
      <c r="K74" s="322" t="s">
        <v>117</v>
      </c>
      <c r="L74" s="322" t="s">
        <v>250</v>
      </c>
      <c r="M74" s="322" t="s">
        <v>245</v>
      </c>
      <c r="N74" s="439" t="s">
        <v>249</v>
      </c>
    </row>
    <row r="75" spans="2:14" ht="13.2" x14ac:dyDescent="0.25">
      <c r="B75" s="317">
        <v>410</v>
      </c>
      <c r="C75" s="318" t="s">
        <v>252</v>
      </c>
      <c r="D75" s="319">
        <v>410</v>
      </c>
      <c r="E75" s="318" t="s">
        <v>252</v>
      </c>
      <c r="F75" s="323">
        <v>7.8</v>
      </c>
      <c r="G75" s="323">
        <v>7.8</v>
      </c>
      <c r="H75" s="323">
        <v>7.8</v>
      </c>
      <c r="I75" s="323">
        <v>7.8</v>
      </c>
      <c r="J75" s="321" t="s">
        <v>4140</v>
      </c>
      <c r="K75" s="322" t="s">
        <v>123</v>
      </c>
      <c r="L75" s="322" t="s">
        <v>93</v>
      </c>
      <c r="M75" s="322" t="s">
        <v>123</v>
      </c>
      <c r="N75" s="439" t="s">
        <v>122</v>
      </c>
    </row>
    <row r="76" spans="2:14" ht="13.2" x14ac:dyDescent="0.25">
      <c r="B76" s="317">
        <v>412</v>
      </c>
      <c r="C76" s="318" t="s">
        <v>254</v>
      </c>
      <c r="D76" s="319">
        <v>412</v>
      </c>
      <c r="E76" s="318" t="s">
        <v>254</v>
      </c>
      <c r="F76" s="323">
        <v>9.76</v>
      </c>
      <c r="G76" s="323">
        <v>11</v>
      </c>
      <c r="H76" s="323">
        <v>9.76</v>
      </c>
      <c r="I76" s="323">
        <v>11</v>
      </c>
      <c r="J76" s="321" t="s">
        <v>4141</v>
      </c>
      <c r="K76" s="322" t="s">
        <v>101</v>
      </c>
      <c r="L76" s="322" t="s">
        <v>179</v>
      </c>
      <c r="M76" s="322" t="s">
        <v>101</v>
      </c>
      <c r="N76" s="439" t="s">
        <v>187</v>
      </c>
    </row>
    <row r="77" spans="2:14" ht="13.2" x14ac:dyDescent="0.25">
      <c r="B77" s="317">
        <v>413</v>
      </c>
      <c r="C77" s="318" t="s">
        <v>256</v>
      </c>
      <c r="D77" s="319">
        <v>413</v>
      </c>
      <c r="E77" s="318" t="s">
        <v>256</v>
      </c>
      <c r="F77" s="323">
        <v>9.9</v>
      </c>
      <c r="G77" s="323">
        <v>9.9</v>
      </c>
      <c r="H77" s="323">
        <v>9.9</v>
      </c>
      <c r="I77" s="323">
        <v>9.9</v>
      </c>
      <c r="J77" s="321" t="s">
        <v>4140</v>
      </c>
      <c r="K77" s="322" t="s">
        <v>105</v>
      </c>
      <c r="L77" s="322" t="s">
        <v>102</v>
      </c>
      <c r="M77" s="322" t="s">
        <v>106</v>
      </c>
      <c r="N77" s="439" t="s">
        <v>183</v>
      </c>
    </row>
    <row r="78" spans="2:14" ht="13.2" x14ac:dyDescent="0.25">
      <c r="B78" s="317">
        <v>417</v>
      </c>
      <c r="C78" s="318" t="s">
        <v>258</v>
      </c>
      <c r="D78" s="319">
        <v>417</v>
      </c>
      <c r="E78" s="318" t="s">
        <v>258</v>
      </c>
      <c r="F78" s="323">
        <v>14.1</v>
      </c>
      <c r="G78" s="323">
        <v>18.100000000000001</v>
      </c>
      <c r="H78" s="323">
        <v>14.1</v>
      </c>
      <c r="I78" s="323">
        <v>18.100000000000001</v>
      </c>
      <c r="J78" s="321" t="s">
        <v>4140</v>
      </c>
      <c r="K78" s="322" t="s">
        <v>105</v>
      </c>
      <c r="L78" s="322" t="s">
        <v>84</v>
      </c>
      <c r="M78" s="322" t="s">
        <v>260</v>
      </c>
      <c r="N78" s="439" t="s">
        <v>259</v>
      </c>
    </row>
    <row r="79" spans="2:14" ht="13.2" x14ac:dyDescent="0.25">
      <c r="B79" s="317">
        <v>418</v>
      </c>
      <c r="C79" s="318" t="s">
        <v>263</v>
      </c>
      <c r="D79" s="319">
        <v>418</v>
      </c>
      <c r="E79" s="318" t="s">
        <v>263</v>
      </c>
      <c r="F79" s="323">
        <v>14.1</v>
      </c>
      <c r="G79" s="323">
        <v>18.100000000000001</v>
      </c>
      <c r="H79" s="323">
        <v>14.1</v>
      </c>
      <c r="I79" s="323">
        <v>18.100000000000001</v>
      </c>
      <c r="J79" s="321" t="s">
        <v>4140</v>
      </c>
      <c r="K79" s="322" t="s">
        <v>105</v>
      </c>
      <c r="L79" s="322" t="s">
        <v>84</v>
      </c>
      <c r="M79" s="322" t="s">
        <v>260</v>
      </c>
      <c r="N79" s="439" t="s">
        <v>259</v>
      </c>
    </row>
    <row r="80" spans="2:14" ht="13.2" x14ac:dyDescent="0.25">
      <c r="B80" s="317">
        <v>419</v>
      </c>
      <c r="C80" s="318" t="s">
        <v>264</v>
      </c>
      <c r="D80" s="319">
        <v>419</v>
      </c>
      <c r="E80" s="318" t="s">
        <v>264</v>
      </c>
      <c r="F80" s="323">
        <v>14.1</v>
      </c>
      <c r="G80" s="323">
        <v>18.100000000000001</v>
      </c>
      <c r="H80" s="323">
        <v>14.1</v>
      </c>
      <c r="I80" s="323">
        <v>18.100000000000001</v>
      </c>
      <c r="J80" s="321" t="s">
        <v>4140</v>
      </c>
      <c r="K80" s="322" t="s">
        <v>105</v>
      </c>
      <c r="L80" s="322" t="s">
        <v>84</v>
      </c>
      <c r="M80" s="322" t="s">
        <v>260</v>
      </c>
      <c r="N80" s="439" t="s">
        <v>259</v>
      </c>
    </row>
    <row r="81" spans="2:14" ht="13.2" x14ac:dyDescent="0.25">
      <c r="B81" s="317">
        <v>420</v>
      </c>
      <c r="C81" s="318" t="s">
        <v>265</v>
      </c>
      <c r="D81" s="319">
        <v>420</v>
      </c>
      <c r="E81" s="318" t="s">
        <v>265</v>
      </c>
      <c r="F81" s="323">
        <v>18.596</v>
      </c>
      <c r="G81" s="323">
        <v>20.952000000000002</v>
      </c>
      <c r="H81" s="323">
        <v>17.2</v>
      </c>
      <c r="I81" s="323">
        <v>20.952000000000002</v>
      </c>
      <c r="J81" s="321" t="s">
        <v>4140</v>
      </c>
      <c r="K81" s="322" t="s">
        <v>101</v>
      </c>
      <c r="L81" s="322" t="s">
        <v>179</v>
      </c>
      <c r="M81" s="322" t="s">
        <v>101</v>
      </c>
      <c r="N81" s="439" t="s">
        <v>170</v>
      </c>
    </row>
    <row r="82" spans="2:14" ht="13.2" x14ac:dyDescent="0.25">
      <c r="B82" s="317">
        <v>421</v>
      </c>
      <c r="C82" s="318" t="s">
        <v>267</v>
      </c>
      <c r="D82" s="319">
        <v>421</v>
      </c>
      <c r="E82" s="318" t="s">
        <v>267</v>
      </c>
      <c r="F82" s="323">
        <v>8.3000000000000007</v>
      </c>
      <c r="G82" s="323">
        <v>8.3000000000000007</v>
      </c>
      <c r="H82" s="323">
        <v>7.7</v>
      </c>
      <c r="I82" s="323">
        <v>7.7</v>
      </c>
      <c r="J82" s="321" t="s">
        <v>4140</v>
      </c>
      <c r="K82" s="322" t="s">
        <v>105</v>
      </c>
      <c r="L82" s="322" t="s">
        <v>218</v>
      </c>
      <c r="M82" s="322" t="s">
        <v>106</v>
      </c>
      <c r="N82" s="439" t="s">
        <v>268</v>
      </c>
    </row>
    <row r="83" spans="2:14" ht="13.2" x14ac:dyDescent="0.25">
      <c r="B83" s="317">
        <v>424</v>
      </c>
      <c r="C83" s="318" t="s">
        <v>270</v>
      </c>
      <c r="D83" s="319">
        <v>424</v>
      </c>
      <c r="E83" s="318" t="s">
        <v>270</v>
      </c>
      <c r="F83" s="323">
        <v>126</v>
      </c>
      <c r="G83" s="323">
        <v>126</v>
      </c>
      <c r="H83" s="323">
        <v>126</v>
      </c>
      <c r="I83" s="323">
        <v>126</v>
      </c>
      <c r="J83" s="321" t="s">
        <v>4141</v>
      </c>
      <c r="K83" s="322" t="s">
        <v>117</v>
      </c>
      <c r="L83" s="322" t="s">
        <v>131</v>
      </c>
      <c r="M83" s="322" t="s">
        <v>245</v>
      </c>
      <c r="N83" s="439" t="s">
        <v>3465</v>
      </c>
    </row>
    <row r="84" spans="2:14" ht="13.2" x14ac:dyDescent="0.25">
      <c r="B84" s="317">
        <v>426</v>
      </c>
      <c r="C84" s="318" t="s">
        <v>272</v>
      </c>
      <c r="D84" s="319">
        <v>426</v>
      </c>
      <c r="E84" s="318" t="s">
        <v>272</v>
      </c>
      <c r="F84" s="323">
        <v>10.8</v>
      </c>
      <c r="G84" s="323">
        <v>16.11</v>
      </c>
      <c r="H84" s="323">
        <v>10.8</v>
      </c>
      <c r="I84" s="323">
        <v>16.11</v>
      </c>
      <c r="J84" s="321" t="s">
        <v>4140</v>
      </c>
      <c r="K84" s="322" t="s">
        <v>123</v>
      </c>
      <c r="L84" s="322" t="s">
        <v>93</v>
      </c>
      <c r="M84" s="322" t="s">
        <v>123</v>
      </c>
      <c r="N84" s="439" t="s">
        <v>122</v>
      </c>
    </row>
    <row r="85" spans="2:14" ht="13.2" x14ac:dyDescent="0.25">
      <c r="B85" s="317">
        <v>427</v>
      </c>
      <c r="C85" s="318" t="s">
        <v>274</v>
      </c>
      <c r="D85" s="319">
        <v>427</v>
      </c>
      <c r="E85" s="318" t="s">
        <v>274</v>
      </c>
      <c r="F85" s="323">
        <v>2.0499999999999998</v>
      </c>
      <c r="G85" s="323">
        <v>2.0499999999999998</v>
      </c>
      <c r="H85" s="323">
        <v>2.0499999999999998</v>
      </c>
      <c r="I85" s="323">
        <v>2.0499999999999998</v>
      </c>
      <c r="J85" s="321" t="s">
        <v>4140</v>
      </c>
      <c r="K85" s="322" t="s">
        <v>83</v>
      </c>
      <c r="L85" s="322" t="s">
        <v>93</v>
      </c>
      <c r="M85" s="322" t="s">
        <v>83</v>
      </c>
      <c r="N85" s="439" t="s">
        <v>3464</v>
      </c>
    </row>
    <row r="86" spans="2:14" ht="13.2" x14ac:dyDescent="0.25">
      <c r="B86" s="317">
        <v>432</v>
      </c>
      <c r="C86" s="318" t="s">
        <v>276</v>
      </c>
      <c r="D86" s="319">
        <v>432</v>
      </c>
      <c r="E86" s="318" t="s">
        <v>276</v>
      </c>
      <c r="F86" s="323">
        <v>17</v>
      </c>
      <c r="G86" s="323">
        <v>17</v>
      </c>
      <c r="H86" s="323">
        <v>17</v>
      </c>
      <c r="I86" s="323">
        <v>17</v>
      </c>
      <c r="J86" s="321" t="s">
        <v>4141</v>
      </c>
      <c r="K86" s="322" t="s">
        <v>117</v>
      </c>
      <c r="L86" s="322" t="s">
        <v>135</v>
      </c>
      <c r="M86" s="322" t="s">
        <v>117</v>
      </c>
      <c r="N86" s="439" t="s">
        <v>116</v>
      </c>
    </row>
    <row r="87" spans="2:14" ht="13.2" x14ac:dyDescent="0.25">
      <c r="B87" s="317">
        <v>433</v>
      </c>
      <c r="C87" s="318" t="s">
        <v>278</v>
      </c>
      <c r="D87" s="319">
        <v>433</v>
      </c>
      <c r="E87" s="318" t="s">
        <v>278</v>
      </c>
      <c r="F87" s="323">
        <v>35</v>
      </c>
      <c r="G87" s="323">
        <v>35.5</v>
      </c>
      <c r="H87" s="323">
        <v>35</v>
      </c>
      <c r="I87" s="323">
        <v>35.5</v>
      </c>
      <c r="J87" s="321" t="s">
        <v>4141</v>
      </c>
      <c r="K87" s="322" t="s">
        <v>117</v>
      </c>
      <c r="L87" s="322" t="s">
        <v>135</v>
      </c>
      <c r="M87" s="322" t="s">
        <v>117</v>
      </c>
      <c r="N87" s="439" t="s">
        <v>116</v>
      </c>
    </row>
    <row r="88" spans="2:14" ht="13.2" x14ac:dyDescent="0.25">
      <c r="B88" s="317">
        <v>434</v>
      </c>
      <c r="C88" s="318" t="s">
        <v>279</v>
      </c>
      <c r="D88" s="319">
        <v>434</v>
      </c>
      <c r="E88" s="318" t="s">
        <v>279</v>
      </c>
      <c r="F88" s="323">
        <v>34</v>
      </c>
      <c r="G88" s="323">
        <v>34.5</v>
      </c>
      <c r="H88" s="323">
        <v>34</v>
      </c>
      <c r="I88" s="323">
        <v>34.5</v>
      </c>
      <c r="J88" s="321" t="s">
        <v>4141</v>
      </c>
      <c r="K88" s="322" t="s">
        <v>117</v>
      </c>
      <c r="L88" s="322" t="s">
        <v>135</v>
      </c>
      <c r="M88" s="322" t="s">
        <v>117</v>
      </c>
      <c r="N88" s="439" t="s">
        <v>116</v>
      </c>
    </row>
    <row r="89" spans="2:14" ht="13.2" x14ac:dyDescent="0.25">
      <c r="B89" s="317">
        <v>435</v>
      </c>
      <c r="C89" s="318" t="s">
        <v>280</v>
      </c>
      <c r="D89" s="319">
        <v>435</v>
      </c>
      <c r="E89" s="318" t="s">
        <v>280</v>
      </c>
      <c r="F89" s="323">
        <v>41.134999999999998</v>
      </c>
      <c r="G89" s="323">
        <v>41.134999999999998</v>
      </c>
      <c r="H89" s="323">
        <v>41.134999999999998</v>
      </c>
      <c r="I89" s="323">
        <v>39</v>
      </c>
      <c r="J89" s="321" t="s">
        <v>4140</v>
      </c>
      <c r="K89" s="322" t="s">
        <v>123</v>
      </c>
      <c r="L89" s="322" t="s">
        <v>135</v>
      </c>
      <c r="M89" s="322" t="s">
        <v>106</v>
      </c>
      <c r="N89" s="439" t="s">
        <v>134</v>
      </c>
    </row>
    <row r="90" spans="2:14" ht="13.2" x14ac:dyDescent="0.25">
      <c r="B90" s="317">
        <v>436</v>
      </c>
      <c r="C90" s="318" t="s">
        <v>282</v>
      </c>
      <c r="D90" s="319">
        <v>436</v>
      </c>
      <c r="E90" s="318" t="s">
        <v>282</v>
      </c>
      <c r="F90" s="323">
        <v>17.5</v>
      </c>
      <c r="G90" s="323">
        <v>17.5</v>
      </c>
      <c r="H90" s="323">
        <v>17.5</v>
      </c>
      <c r="I90" s="323">
        <v>17.5</v>
      </c>
      <c r="J90" s="321" t="s">
        <v>4141</v>
      </c>
      <c r="K90" s="322" t="s">
        <v>83</v>
      </c>
      <c r="L90" s="322" t="s">
        <v>131</v>
      </c>
      <c r="M90" s="322" t="s">
        <v>83</v>
      </c>
      <c r="N90" s="439" t="s">
        <v>283</v>
      </c>
    </row>
    <row r="91" spans="2:14" ht="13.2" x14ac:dyDescent="0.25">
      <c r="B91" s="317">
        <v>440</v>
      </c>
      <c r="C91" s="318" t="s">
        <v>285</v>
      </c>
      <c r="D91" s="319">
        <v>440</v>
      </c>
      <c r="E91" s="318" t="s">
        <v>285</v>
      </c>
      <c r="F91" s="323">
        <v>11.6</v>
      </c>
      <c r="G91" s="323">
        <v>11.6</v>
      </c>
      <c r="H91" s="323">
        <v>11.6</v>
      </c>
      <c r="I91" s="323">
        <v>11.6</v>
      </c>
      <c r="J91" s="321" t="s">
        <v>4141</v>
      </c>
      <c r="K91" s="322" t="s">
        <v>117</v>
      </c>
      <c r="L91" s="322" t="s">
        <v>179</v>
      </c>
      <c r="M91" s="322" t="s">
        <v>200</v>
      </c>
      <c r="N91" s="439" t="s">
        <v>116</v>
      </c>
    </row>
    <row r="92" spans="2:14" ht="13.2" x14ac:dyDescent="0.25">
      <c r="B92" s="317">
        <v>445</v>
      </c>
      <c r="C92" s="318" t="s">
        <v>287</v>
      </c>
      <c r="D92" s="319">
        <v>445</v>
      </c>
      <c r="E92" s="318" t="s">
        <v>287</v>
      </c>
      <c r="F92" s="323">
        <v>24.5</v>
      </c>
      <c r="G92" s="323">
        <v>24.5</v>
      </c>
      <c r="H92" s="323">
        <v>24.5</v>
      </c>
      <c r="I92" s="323">
        <v>24.5</v>
      </c>
      <c r="J92" s="321" t="s">
        <v>4142</v>
      </c>
      <c r="K92" s="322" t="s">
        <v>117</v>
      </c>
      <c r="L92" s="322" t="s">
        <v>131</v>
      </c>
      <c r="M92" s="322" t="s">
        <v>245</v>
      </c>
      <c r="N92" s="439" t="s">
        <v>288</v>
      </c>
    </row>
    <row r="93" spans="2:14" ht="13.2" x14ac:dyDescent="0.25">
      <c r="B93" s="317">
        <v>446</v>
      </c>
      <c r="C93" s="318" t="s">
        <v>290</v>
      </c>
      <c r="D93" s="319">
        <v>446</v>
      </c>
      <c r="E93" s="318" t="s">
        <v>290</v>
      </c>
      <c r="F93" s="323">
        <v>24.5</v>
      </c>
      <c r="G93" s="323">
        <v>24.5</v>
      </c>
      <c r="H93" s="323">
        <v>24.5</v>
      </c>
      <c r="I93" s="323">
        <v>24.5</v>
      </c>
      <c r="J93" s="321" t="s">
        <v>4142</v>
      </c>
      <c r="K93" s="322" t="s">
        <v>117</v>
      </c>
      <c r="L93" s="322" t="s">
        <v>250</v>
      </c>
      <c r="M93" s="322" t="s">
        <v>245</v>
      </c>
      <c r="N93" s="439" t="s">
        <v>288</v>
      </c>
    </row>
    <row r="94" spans="2:14" ht="13.2" x14ac:dyDescent="0.25">
      <c r="B94" s="317">
        <v>448</v>
      </c>
      <c r="C94" s="318" t="s">
        <v>292</v>
      </c>
      <c r="D94" s="319">
        <v>448</v>
      </c>
      <c r="E94" s="318" t="s">
        <v>292</v>
      </c>
      <c r="F94" s="323">
        <v>16</v>
      </c>
      <c r="G94" s="323">
        <v>16</v>
      </c>
      <c r="H94" s="323">
        <v>16</v>
      </c>
      <c r="I94" s="323">
        <v>13.276999999999999</v>
      </c>
      <c r="J94" s="321" t="s">
        <v>4140</v>
      </c>
      <c r="K94" s="322" t="s">
        <v>105</v>
      </c>
      <c r="L94" s="322" t="s">
        <v>128</v>
      </c>
      <c r="M94" s="322" t="s">
        <v>260</v>
      </c>
      <c r="N94" s="439" t="s">
        <v>293</v>
      </c>
    </row>
    <row r="95" spans="2:14" ht="13.2" x14ac:dyDescent="0.25">
      <c r="B95" s="317">
        <v>449</v>
      </c>
      <c r="C95" s="318" t="s">
        <v>295</v>
      </c>
      <c r="D95" s="319">
        <v>449</v>
      </c>
      <c r="E95" s="318" t="s">
        <v>295</v>
      </c>
      <c r="F95" s="323">
        <v>3.6</v>
      </c>
      <c r="G95" s="323">
        <v>19.75</v>
      </c>
      <c r="H95" s="323">
        <v>3.6</v>
      </c>
      <c r="I95" s="323">
        <v>19.75</v>
      </c>
      <c r="J95" s="321" t="s">
        <v>4140</v>
      </c>
      <c r="K95" s="322" t="s">
        <v>83</v>
      </c>
      <c r="L95" s="322" t="s">
        <v>112</v>
      </c>
      <c r="M95" s="322" t="s">
        <v>83</v>
      </c>
      <c r="N95" s="439" t="s">
        <v>3464</v>
      </c>
    </row>
    <row r="96" spans="2:14" ht="13.2" x14ac:dyDescent="0.25">
      <c r="B96" s="317">
        <v>452</v>
      </c>
      <c r="C96" s="318" t="s">
        <v>297</v>
      </c>
      <c r="D96" s="319">
        <v>452</v>
      </c>
      <c r="E96" s="318" t="s">
        <v>297</v>
      </c>
      <c r="F96" s="323">
        <v>20.858000000000001</v>
      </c>
      <c r="G96" s="323">
        <v>24.428000000000001</v>
      </c>
      <c r="H96" s="323">
        <v>18</v>
      </c>
      <c r="I96" s="323">
        <v>23</v>
      </c>
      <c r="J96" s="321" t="s">
        <v>4141</v>
      </c>
      <c r="K96" s="322" t="s">
        <v>105</v>
      </c>
      <c r="L96" s="322" t="s">
        <v>84</v>
      </c>
      <c r="M96" s="322" t="s">
        <v>260</v>
      </c>
      <c r="N96" s="439" t="s">
        <v>298</v>
      </c>
    </row>
    <row r="97" spans="2:14" ht="13.2" x14ac:dyDescent="0.25">
      <c r="B97" s="317">
        <v>457</v>
      </c>
      <c r="C97" s="318" t="s">
        <v>300</v>
      </c>
      <c r="D97" s="319">
        <v>457</v>
      </c>
      <c r="E97" s="318" t="s">
        <v>300</v>
      </c>
      <c r="F97" s="323">
        <v>9.4</v>
      </c>
      <c r="G97" s="323">
        <v>14.1</v>
      </c>
      <c r="H97" s="323">
        <v>9.4</v>
      </c>
      <c r="I97" s="323">
        <v>14.1</v>
      </c>
      <c r="J97" s="321" t="s">
        <v>4140</v>
      </c>
      <c r="K97" s="322" t="s">
        <v>105</v>
      </c>
      <c r="L97" s="322" t="s">
        <v>128</v>
      </c>
      <c r="M97" s="322" t="s">
        <v>163</v>
      </c>
      <c r="N97" s="439" t="s">
        <v>3464</v>
      </c>
    </row>
    <row r="98" spans="2:14" ht="13.2" x14ac:dyDescent="0.25">
      <c r="B98" s="317">
        <v>460</v>
      </c>
      <c r="C98" s="318" t="s">
        <v>303</v>
      </c>
      <c r="D98" s="319">
        <v>460</v>
      </c>
      <c r="E98" s="318" t="s">
        <v>303</v>
      </c>
      <c r="F98" s="323">
        <v>7.5</v>
      </c>
      <c r="G98" s="323">
        <v>7.5</v>
      </c>
      <c r="H98" s="323">
        <v>7.5</v>
      </c>
      <c r="I98" s="323">
        <v>7.5</v>
      </c>
      <c r="J98" s="321" t="s">
        <v>4141</v>
      </c>
      <c r="K98" s="322" t="s">
        <v>117</v>
      </c>
      <c r="L98" s="322" t="s">
        <v>112</v>
      </c>
      <c r="M98" s="322" t="s">
        <v>117</v>
      </c>
      <c r="N98" s="439" t="s">
        <v>3465</v>
      </c>
    </row>
    <row r="99" spans="2:14" ht="13.2" x14ac:dyDescent="0.25">
      <c r="B99" s="317">
        <v>462</v>
      </c>
      <c r="C99" s="318" t="s">
        <v>308</v>
      </c>
      <c r="D99" s="319">
        <v>462</v>
      </c>
      <c r="E99" s="318" t="s">
        <v>308</v>
      </c>
      <c r="F99" s="323">
        <v>13.5</v>
      </c>
      <c r="G99" s="323">
        <v>13.5</v>
      </c>
      <c r="H99" s="323">
        <v>13.5</v>
      </c>
      <c r="I99" s="323">
        <v>13.5</v>
      </c>
      <c r="J99" s="321" t="s">
        <v>4141</v>
      </c>
      <c r="K99" s="322" t="s">
        <v>101</v>
      </c>
      <c r="L99" s="322" t="s">
        <v>112</v>
      </c>
      <c r="M99" s="322" t="s">
        <v>101</v>
      </c>
      <c r="N99" s="439" t="s">
        <v>309</v>
      </c>
    </row>
    <row r="100" spans="2:14" ht="13.2" x14ac:dyDescent="0.25">
      <c r="B100" s="317">
        <v>463</v>
      </c>
      <c r="C100" s="318" t="s">
        <v>312</v>
      </c>
      <c r="D100" s="319">
        <v>463</v>
      </c>
      <c r="E100" s="318" t="s">
        <v>311</v>
      </c>
      <c r="F100" s="323">
        <v>35.299999999999997</v>
      </c>
      <c r="G100" s="323">
        <v>35.630000000000003</v>
      </c>
      <c r="H100" s="323">
        <v>35.299999999999997</v>
      </c>
      <c r="I100" s="323">
        <v>35.630000000000003</v>
      </c>
      <c r="J100" s="321" t="s">
        <v>4140</v>
      </c>
      <c r="K100" s="322" t="s">
        <v>117</v>
      </c>
      <c r="L100" s="322" t="s">
        <v>118</v>
      </c>
      <c r="M100" s="322" t="s">
        <v>117</v>
      </c>
      <c r="N100" s="439" t="s">
        <v>313</v>
      </c>
    </row>
    <row r="101" spans="2:14" ht="13.2" x14ac:dyDescent="0.25">
      <c r="B101" s="317">
        <v>464</v>
      </c>
      <c r="C101" s="318" t="s">
        <v>315</v>
      </c>
      <c r="D101" s="319">
        <v>464</v>
      </c>
      <c r="E101" s="318" t="s">
        <v>315</v>
      </c>
      <c r="F101" s="323">
        <v>16.652000000000001</v>
      </c>
      <c r="G101" s="323">
        <v>19.3</v>
      </c>
      <c r="H101" s="323">
        <v>14.1</v>
      </c>
      <c r="I101" s="323">
        <v>19.3</v>
      </c>
      <c r="J101" s="321" t="s">
        <v>4140</v>
      </c>
      <c r="K101" s="322" t="s">
        <v>83</v>
      </c>
      <c r="L101" s="322" t="s">
        <v>93</v>
      </c>
      <c r="M101" s="322" t="s">
        <v>83</v>
      </c>
      <c r="N101" s="439" t="s">
        <v>221</v>
      </c>
    </row>
    <row r="102" spans="2:14" ht="13.2" x14ac:dyDescent="0.25">
      <c r="B102" s="317">
        <v>465</v>
      </c>
      <c r="C102" s="318" t="s">
        <v>317</v>
      </c>
      <c r="D102" s="319">
        <v>465</v>
      </c>
      <c r="E102" s="318" t="s">
        <v>317</v>
      </c>
      <c r="F102" s="323">
        <v>19.5</v>
      </c>
      <c r="G102" s="323">
        <v>19.5</v>
      </c>
      <c r="H102" s="323">
        <v>19.5</v>
      </c>
      <c r="I102" s="323">
        <v>19.5</v>
      </c>
      <c r="J102" s="321" t="s">
        <v>4140</v>
      </c>
      <c r="K102" s="322" t="s">
        <v>105</v>
      </c>
      <c r="L102" s="322" t="s">
        <v>112</v>
      </c>
      <c r="M102" s="322" t="s">
        <v>106</v>
      </c>
      <c r="N102" s="439" t="s">
        <v>134</v>
      </c>
    </row>
    <row r="103" spans="2:14" ht="13.2" x14ac:dyDescent="0.25">
      <c r="B103" s="317">
        <v>467</v>
      </c>
      <c r="C103" s="318" t="s">
        <v>320</v>
      </c>
      <c r="D103" s="319">
        <v>467</v>
      </c>
      <c r="E103" s="318" t="s">
        <v>320</v>
      </c>
      <c r="F103" s="323">
        <v>5</v>
      </c>
      <c r="G103" s="323">
        <v>5</v>
      </c>
      <c r="H103" s="323">
        <v>5</v>
      </c>
      <c r="I103" s="323">
        <v>5</v>
      </c>
      <c r="J103" s="321" t="s">
        <v>4140</v>
      </c>
      <c r="K103" s="322" t="s">
        <v>105</v>
      </c>
      <c r="L103" s="322" t="s">
        <v>128</v>
      </c>
      <c r="M103" s="322" t="s">
        <v>260</v>
      </c>
      <c r="N103" s="439" t="s">
        <v>321</v>
      </c>
    </row>
    <row r="104" spans="2:14" ht="13.2" x14ac:dyDescent="0.25">
      <c r="B104" s="317">
        <v>468</v>
      </c>
      <c r="C104" s="318" t="s">
        <v>323</v>
      </c>
      <c r="D104" s="319">
        <v>468</v>
      </c>
      <c r="E104" s="318" t="s">
        <v>323</v>
      </c>
      <c r="F104" s="323">
        <v>5</v>
      </c>
      <c r="G104" s="323">
        <v>5</v>
      </c>
      <c r="H104" s="323">
        <v>5</v>
      </c>
      <c r="I104" s="323">
        <v>5</v>
      </c>
      <c r="J104" s="321" t="s">
        <v>4140</v>
      </c>
      <c r="K104" s="322" t="s">
        <v>123</v>
      </c>
      <c r="L104" s="322" t="s">
        <v>140</v>
      </c>
      <c r="M104" s="322" t="s">
        <v>83</v>
      </c>
      <c r="N104" s="439" t="s">
        <v>122</v>
      </c>
    </row>
    <row r="105" spans="2:14" ht="13.2" x14ac:dyDescent="0.25">
      <c r="B105" s="317">
        <v>472</v>
      </c>
      <c r="C105" s="318" t="s">
        <v>325</v>
      </c>
      <c r="D105" s="319">
        <v>472</v>
      </c>
      <c r="E105" s="318" t="s">
        <v>325</v>
      </c>
      <c r="F105" s="323">
        <v>47</v>
      </c>
      <c r="G105" s="323">
        <v>67.2</v>
      </c>
      <c r="H105" s="323">
        <v>47</v>
      </c>
      <c r="I105" s="323">
        <v>67.2</v>
      </c>
      <c r="J105" s="321" t="s">
        <v>4142</v>
      </c>
      <c r="K105" s="322" t="s">
        <v>105</v>
      </c>
      <c r="L105" s="322" t="s">
        <v>135</v>
      </c>
      <c r="M105" s="322" t="s">
        <v>260</v>
      </c>
      <c r="N105" s="439" t="s">
        <v>326</v>
      </c>
    </row>
    <row r="106" spans="2:14" ht="13.2" x14ac:dyDescent="0.25">
      <c r="B106" s="317">
        <v>473</v>
      </c>
      <c r="C106" s="318" t="s">
        <v>328</v>
      </c>
      <c r="D106" s="319">
        <v>473</v>
      </c>
      <c r="E106" s="318" t="s">
        <v>328</v>
      </c>
      <c r="F106" s="323">
        <v>13</v>
      </c>
      <c r="G106" s="323">
        <v>13</v>
      </c>
      <c r="H106" s="323">
        <v>13</v>
      </c>
      <c r="I106" s="323">
        <v>13</v>
      </c>
      <c r="J106" s="321" t="s">
        <v>4140</v>
      </c>
      <c r="K106" s="322" t="s">
        <v>123</v>
      </c>
      <c r="L106" s="322" t="s">
        <v>128</v>
      </c>
      <c r="M106" s="322" t="s">
        <v>83</v>
      </c>
      <c r="N106" s="439" t="s">
        <v>134</v>
      </c>
    </row>
    <row r="107" spans="2:14" ht="13.2" x14ac:dyDescent="0.25">
      <c r="B107" s="317">
        <v>474</v>
      </c>
      <c r="C107" s="318" t="s">
        <v>330</v>
      </c>
      <c r="D107" s="319">
        <v>474</v>
      </c>
      <c r="E107" s="318" t="s">
        <v>330</v>
      </c>
      <c r="F107" s="323">
        <v>52</v>
      </c>
      <c r="G107" s="323">
        <v>54</v>
      </c>
      <c r="H107" s="323">
        <v>52</v>
      </c>
      <c r="I107" s="323">
        <v>54</v>
      </c>
      <c r="J107" s="321" t="s">
        <v>4140</v>
      </c>
      <c r="K107" s="322" t="s">
        <v>123</v>
      </c>
      <c r="L107" s="322" t="s">
        <v>93</v>
      </c>
      <c r="M107" s="322" t="s">
        <v>123</v>
      </c>
      <c r="N107" s="439" t="s">
        <v>190</v>
      </c>
    </row>
    <row r="108" spans="2:14" ht="13.2" x14ac:dyDescent="0.25">
      <c r="B108" s="317">
        <v>478</v>
      </c>
      <c r="C108" s="318" t="s">
        <v>332</v>
      </c>
      <c r="D108" s="319">
        <v>478</v>
      </c>
      <c r="E108" s="318" t="s">
        <v>332</v>
      </c>
      <c r="F108" s="323">
        <v>20.422999999999998</v>
      </c>
      <c r="G108" s="323">
        <v>22.1</v>
      </c>
      <c r="H108" s="323">
        <v>17.2</v>
      </c>
      <c r="I108" s="323">
        <v>22.1</v>
      </c>
      <c r="J108" s="321" t="s">
        <v>4140</v>
      </c>
      <c r="K108" s="322" t="s">
        <v>101</v>
      </c>
      <c r="L108" s="322" t="s">
        <v>93</v>
      </c>
      <c r="M108" s="322" t="s">
        <v>101</v>
      </c>
      <c r="N108" s="439" t="s">
        <v>170</v>
      </c>
    </row>
    <row r="109" spans="2:14" ht="13.2" x14ac:dyDescent="0.25">
      <c r="B109" s="317">
        <v>480</v>
      </c>
      <c r="C109" s="318" t="s">
        <v>334</v>
      </c>
      <c r="D109" s="319">
        <v>480</v>
      </c>
      <c r="E109" s="318" t="s">
        <v>334</v>
      </c>
      <c r="F109" s="323">
        <v>117</v>
      </c>
      <c r="G109" s="323">
        <v>120</v>
      </c>
      <c r="H109" s="323">
        <v>117</v>
      </c>
      <c r="I109" s="323">
        <v>120</v>
      </c>
      <c r="J109" s="321" t="s">
        <v>4140</v>
      </c>
      <c r="K109" s="322" t="s">
        <v>101</v>
      </c>
      <c r="L109" s="322" t="s">
        <v>93</v>
      </c>
      <c r="M109" s="322" t="s">
        <v>101</v>
      </c>
      <c r="N109" s="439" t="s">
        <v>170</v>
      </c>
    </row>
    <row r="110" spans="2:14" ht="13.2" x14ac:dyDescent="0.25">
      <c r="B110" s="317">
        <v>481</v>
      </c>
      <c r="C110" s="318" t="s">
        <v>335</v>
      </c>
      <c r="D110" s="319">
        <v>481</v>
      </c>
      <c r="E110" s="318" t="s">
        <v>335</v>
      </c>
      <c r="F110" s="323">
        <v>236</v>
      </c>
      <c r="G110" s="323">
        <v>245</v>
      </c>
      <c r="H110" s="323">
        <v>236</v>
      </c>
      <c r="I110" s="323">
        <v>245</v>
      </c>
      <c r="J110" s="321" t="s">
        <v>4140</v>
      </c>
      <c r="K110" s="322" t="s">
        <v>101</v>
      </c>
      <c r="L110" s="322" t="s">
        <v>93</v>
      </c>
      <c r="M110" s="322" t="s">
        <v>101</v>
      </c>
      <c r="N110" s="439" t="s">
        <v>170</v>
      </c>
    </row>
    <row r="111" spans="2:14" ht="13.2" x14ac:dyDescent="0.25">
      <c r="B111" s="317">
        <v>482</v>
      </c>
      <c r="C111" s="318" t="s">
        <v>336</v>
      </c>
      <c r="D111" s="319">
        <v>482</v>
      </c>
      <c r="E111" s="318" t="s">
        <v>336</v>
      </c>
      <c r="F111" s="323">
        <v>402</v>
      </c>
      <c r="G111" s="323">
        <v>402</v>
      </c>
      <c r="H111" s="323">
        <v>402</v>
      </c>
      <c r="I111" s="323">
        <v>402</v>
      </c>
      <c r="J111" s="321" t="s">
        <v>4140</v>
      </c>
      <c r="K111" s="322" t="s">
        <v>101</v>
      </c>
      <c r="L111" s="322" t="s">
        <v>93</v>
      </c>
      <c r="M111" s="322" t="s">
        <v>101</v>
      </c>
      <c r="N111" s="439" t="s">
        <v>170</v>
      </c>
    </row>
    <row r="112" spans="2:14" ht="13.2" x14ac:dyDescent="0.25">
      <c r="B112" s="317">
        <v>484</v>
      </c>
      <c r="C112" s="318" t="s">
        <v>337</v>
      </c>
      <c r="D112" s="319">
        <v>484</v>
      </c>
      <c r="E112" s="318" t="s">
        <v>337</v>
      </c>
      <c r="F112" s="323">
        <v>897.5</v>
      </c>
      <c r="G112" s="323">
        <v>905.7</v>
      </c>
      <c r="H112" s="323">
        <v>897.5</v>
      </c>
      <c r="I112" s="323">
        <v>905.7</v>
      </c>
      <c r="J112" s="321" t="s">
        <v>4141</v>
      </c>
      <c r="K112" s="322" t="s">
        <v>101</v>
      </c>
      <c r="L112" s="322" t="s">
        <v>93</v>
      </c>
      <c r="M112" s="322" t="s">
        <v>101</v>
      </c>
      <c r="N112" s="439" t="s">
        <v>339</v>
      </c>
    </row>
    <row r="113" spans="2:14" ht="13.2" x14ac:dyDescent="0.25">
      <c r="B113" s="317">
        <v>485</v>
      </c>
      <c r="C113" s="318" t="s">
        <v>341</v>
      </c>
      <c r="D113" s="319">
        <v>485</v>
      </c>
      <c r="E113" s="318" t="s">
        <v>341</v>
      </c>
      <c r="F113" s="323">
        <v>1225</v>
      </c>
      <c r="G113" s="323">
        <v>1245</v>
      </c>
      <c r="H113" s="323">
        <v>1225</v>
      </c>
      <c r="I113" s="323">
        <v>1245</v>
      </c>
      <c r="J113" s="321" t="s">
        <v>4141</v>
      </c>
      <c r="K113" s="322" t="s">
        <v>101</v>
      </c>
      <c r="L113" s="322" t="s">
        <v>112</v>
      </c>
      <c r="M113" s="322" t="s">
        <v>101</v>
      </c>
      <c r="N113" s="439" t="s">
        <v>339</v>
      </c>
    </row>
    <row r="114" spans="2:14" ht="13.2" x14ac:dyDescent="0.25">
      <c r="B114" s="317">
        <v>486</v>
      </c>
      <c r="C114" s="318" t="s">
        <v>342</v>
      </c>
      <c r="D114" s="319">
        <v>486</v>
      </c>
      <c r="E114" s="318" t="s">
        <v>342</v>
      </c>
      <c r="F114" s="323">
        <v>216</v>
      </c>
      <c r="G114" s="323">
        <v>222.7</v>
      </c>
      <c r="H114" s="323">
        <v>202</v>
      </c>
      <c r="I114" s="323">
        <v>216.73</v>
      </c>
      <c r="J114" s="321" t="s">
        <v>4141</v>
      </c>
      <c r="K114" s="322" t="s">
        <v>105</v>
      </c>
      <c r="L114" s="322" t="s">
        <v>124</v>
      </c>
      <c r="M114" s="322" t="s">
        <v>92</v>
      </c>
      <c r="N114" s="439" t="s">
        <v>221</v>
      </c>
    </row>
    <row r="115" spans="2:14" ht="13.2" x14ac:dyDescent="0.25">
      <c r="B115" s="317">
        <v>487</v>
      </c>
      <c r="C115" s="318" t="s">
        <v>3468</v>
      </c>
      <c r="D115" s="319">
        <v>487</v>
      </c>
      <c r="E115" s="318" t="s">
        <v>344</v>
      </c>
      <c r="F115" s="323">
        <v>19.399999999999999</v>
      </c>
      <c r="G115" s="323">
        <v>19.399999999999999</v>
      </c>
      <c r="H115" s="323">
        <v>19.399999999999999</v>
      </c>
      <c r="I115" s="323">
        <v>19.399999999999999</v>
      </c>
      <c r="J115" s="321" t="s">
        <v>4141</v>
      </c>
      <c r="K115" s="322" t="s">
        <v>117</v>
      </c>
      <c r="L115" s="322" t="s">
        <v>118</v>
      </c>
      <c r="M115" s="322" t="s">
        <v>117</v>
      </c>
      <c r="N115" s="439" t="s">
        <v>345</v>
      </c>
    </row>
    <row r="116" spans="2:14" ht="13.2" x14ac:dyDescent="0.25">
      <c r="B116" s="317">
        <v>489</v>
      </c>
      <c r="C116" s="318" t="s">
        <v>347</v>
      </c>
      <c r="D116" s="319">
        <v>489</v>
      </c>
      <c r="E116" s="318" t="s">
        <v>347</v>
      </c>
      <c r="F116" s="323">
        <v>113.5</v>
      </c>
      <c r="G116" s="323">
        <v>122.73</v>
      </c>
      <c r="H116" s="323">
        <v>112.5</v>
      </c>
      <c r="I116" s="323">
        <v>122.73</v>
      </c>
      <c r="J116" s="321" t="s">
        <v>4141</v>
      </c>
      <c r="K116" s="322" t="s">
        <v>83</v>
      </c>
      <c r="L116" s="322" t="s">
        <v>218</v>
      </c>
      <c r="M116" s="322" t="s">
        <v>83</v>
      </c>
      <c r="N116" s="439" t="s">
        <v>221</v>
      </c>
    </row>
    <row r="117" spans="2:14" ht="13.2" x14ac:dyDescent="0.25">
      <c r="B117" s="317">
        <v>490</v>
      </c>
      <c r="C117" s="318" t="s">
        <v>348</v>
      </c>
      <c r="D117" s="319">
        <v>490</v>
      </c>
      <c r="E117" s="318" t="s">
        <v>348</v>
      </c>
      <c r="F117" s="323">
        <v>340</v>
      </c>
      <c r="G117" s="323">
        <v>353.5</v>
      </c>
      <c r="H117" s="323">
        <v>335.48700000000002</v>
      </c>
      <c r="I117" s="323">
        <v>353.5</v>
      </c>
      <c r="J117" s="321" t="s">
        <v>4141</v>
      </c>
      <c r="K117" s="322" t="s">
        <v>83</v>
      </c>
      <c r="L117" s="322" t="s">
        <v>218</v>
      </c>
      <c r="M117" s="322" t="s">
        <v>83</v>
      </c>
      <c r="N117" s="439" t="s">
        <v>221</v>
      </c>
    </row>
    <row r="118" spans="2:14" ht="13.2" x14ac:dyDescent="0.25">
      <c r="B118" s="317">
        <v>492</v>
      </c>
      <c r="C118" s="318" t="s">
        <v>2571</v>
      </c>
      <c r="D118" s="319">
        <v>492</v>
      </c>
      <c r="E118" s="318" t="s">
        <v>349</v>
      </c>
      <c r="F118" s="323">
        <v>5.5</v>
      </c>
      <c r="G118" s="323">
        <v>5.5</v>
      </c>
      <c r="H118" s="323">
        <v>5.5</v>
      </c>
      <c r="I118" s="323">
        <v>5.5</v>
      </c>
      <c r="J118" s="321" t="s">
        <v>4140</v>
      </c>
      <c r="K118" s="322" t="s">
        <v>101</v>
      </c>
      <c r="L118" s="322" t="s">
        <v>112</v>
      </c>
      <c r="M118" s="322" t="s">
        <v>101</v>
      </c>
      <c r="N118" s="439" t="s">
        <v>170</v>
      </c>
    </row>
    <row r="119" spans="2:14" ht="13.2" x14ac:dyDescent="0.25">
      <c r="B119" s="317">
        <v>493</v>
      </c>
      <c r="C119" s="318" t="s">
        <v>351</v>
      </c>
      <c r="D119" s="319">
        <v>493</v>
      </c>
      <c r="E119" s="318" t="s">
        <v>351</v>
      </c>
      <c r="F119" s="323">
        <v>81</v>
      </c>
      <c r="G119" s="323">
        <v>82</v>
      </c>
      <c r="H119" s="323">
        <v>81</v>
      </c>
      <c r="I119" s="323">
        <v>82</v>
      </c>
      <c r="J119" s="321" t="s">
        <v>4140</v>
      </c>
      <c r="K119" s="322" t="s">
        <v>101</v>
      </c>
      <c r="L119" s="322" t="s">
        <v>112</v>
      </c>
      <c r="M119" s="322" t="s">
        <v>101</v>
      </c>
      <c r="N119" s="439" t="s">
        <v>170</v>
      </c>
    </row>
    <row r="120" spans="2:14" ht="13.2" x14ac:dyDescent="0.25">
      <c r="B120" s="317">
        <v>494</v>
      </c>
      <c r="C120" s="318" t="s">
        <v>352</v>
      </c>
      <c r="D120" s="319">
        <v>494</v>
      </c>
      <c r="E120" s="318" t="s">
        <v>352</v>
      </c>
      <c r="F120" s="323">
        <v>410</v>
      </c>
      <c r="G120" s="323">
        <v>410</v>
      </c>
      <c r="H120" s="323">
        <v>410</v>
      </c>
      <c r="I120" s="323">
        <v>410</v>
      </c>
      <c r="J120" s="321" t="s">
        <v>4140</v>
      </c>
      <c r="K120" s="322" t="s">
        <v>101</v>
      </c>
      <c r="L120" s="322" t="s">
        <v>112</v>
      </c>
      <c r="M120" s="322" t="s">
        <v>101</v>
      </c>
      <c r="N120" s="439" t="s">
        <v>170</v>
      </c>
    </row>
    <row r="121" spans="2:14" ht="13.2" x14ac:dyDescent="0.25">
      <c r="B121" s="317">
        <v>495</v>
      </c>
      <c r="C121" s="318" t="s">
        <v>353</v>
      </c>
      <c r="D121" s="319">
        <v>495</v>
      </c>
      <c r="E121" s="318" t="s">
        <v>353</v>
      </c>
      <c r="F121" s="323">
        <v>28</v>
      </c>
      <c r="G121" s="323">
        <v>28</v>
      </c>
      <c r="H121" s="323">
        <v>28</v>
      </c>
      <c r="I121" s="323">
        <v>28</v>
      </c>
      <c r="J121" s="321" t="s">
        <v>4141</v>
      </c>
      <c r="K121" s="322" t="s">
        <v>117</v>
      </c>
      <c r="L121" s="322" t="s">
        <v>135</v>
      </c>
      <c r="M121" s="322" t="s">
        <v>117</v>
      </c>
      <c r="N121" s="439" t="s">
        <v>116</v>
      </c>
    </row>
    <row r="122" spans="2:14" ht="41.4" x14ac:dyDescent="0.25">
      <c r="B122" s="317">
        <v>496</v>
      </c>
      <c r="C122" s="324" t="s">
        <v>1438</v>
      </c>
      <c r="D122" s="319" t="s">
        <v>2156</v>
      </c>
      <c r="E122" s="318" t="s">
        <v>2157</v>
      </c>
      <c r="F122" s="323">
        <v>191.3</v>
      </c>
      <c r="G122" s="323">
        <v>191.3</v>
      </c>
      <c r="H122" s="323">
        <v>191.3</v>
      </c>
      <c r="I122" s="323">
        <v>191.3</v>
      </c>
      <c r="J122" s="321" t="s">
        <v>4141</v>
      </c>
      <c r="K122" s="322" t="s">
        <v>83</v>
      </c>
      <c r="L122" s="322" t="s">
        <v>128</v>
      </c>
      <c r="M122" s="322" t="s">
        <v>83</v>
      </c>
      <c r="N122" s="439" t="s">
        <v>134</v>
      </c>
    </row>
    <row r="123" spans="2:14" ht="13.2" x14ac:dyDescent="0.25">
      <c r="B123" s="317">
        <v>497</v>
      </c>
      <c r="C123" s="318" t="s">
        <v>355</v>
      </c>
      <c r="D123" s="319">
        <v>497</v>
      </c>
      <c r="E123" s="318" t="s">
        <v>355</v>
      </c>
      <c r="F123" s="323">
        <v>256.10000000000002</v>
      </c>
      <c r="G123" s="323">
        <v>279.8</v>
      </c>
      <c r="H123" s="323">
        <v>245.3</v>
      </c>
      <c r="I123" s="323">
        <v>276</v>
      </c>
      <c r="J123" s="321" t="s">
        <v>4141</v>
      </c>
      <c r="K123" s="322" t="s">
        <v>105</v>
      </c>
      <c r="L123" s="322" t="s">
        <v>218</v>
      </c>
      <c r="M123" s="322" t="s">
        <v>106</v>
      </c>
      <c r="N123" s="439" t="s">
        <v>356</v>
      </c>
    </row>
    <row r="124" spans="2:14" ht="13.2" x14ac:dyDescent="0.25">
      <c r="B124" s="317">
        <v>502</v>
      </c>
      <c r="C124" s="318" t="s">
        <v>358</v>
      </c>
      <c r="D124" s="319">
        <v>502</v>
      </c>
      <c r="E124" s="318" t="s">
        <v>358</v>
      </c>
      <c r="F124" s="323">
        <v>592</v>
      </c>
      <c r="G124" s="323">
        <v>592</v>
      </c>
      <c r="H124" s="323">
        <v>592</v>
      </c>
      <c r="I124" s="323">
        <v>592</v>
      </c>
      <c r="J124" s="321" t="s">
        <v>4140</v>
      </c>
      <c r="K124" s="322" t="s">
        <v>105</v>
      </c>
      <c r="L124" s="322" t="s">
        <v>135</v>
      </c>
      <c r="M124" s="322" t="s">
        <v>260</v>
      </c>
      <c r="N124" s="439" t="s">
        <v>259</v>
      </c>
    </row>
    <row r="125" spans="2:14" ht="13.2" x14ac:dyDescent="0.25">
      <c r="B125" s="317">
        <v>503</v>
      </c>
      <c r="C125" s="318" t="s">
        <v>360</v>
      </c>
      <c r="D125" s="319">
        <v>503</v>
      </c>
      <c r="E125" s="318" t="s">
        <v>360</v>
      </c>
      <c r="F125" s="323">
        <v>10.96</v>
      </c>
      <c r="G125" s="323">
        <v>13.8</v>
      </c>
      <c r="H125" s="323">
        <v>9.75</v>
      </c>
      <c r="I125" s="323">
        <v>13.8</v>
      </c>
      <c r="J125" s="321" t="s">
        <v>4140</v>
      </c>
      <c r="K125" s="322" t="s">
        <v>105</v>
      </c>
      <c r="L125" s="322" t="s">
        <v>135</v>
      </c>
      <c r="M125" s="322" t="s">
        <v>260</v>
      </c>
      <c r="N125" s="439" t="s">
        <v>259</v>
      </c>
    </row>
    <row r="126" spans="2:14" ht="21" x14ac:dyDescent="0.25">
      <c r="B126" s="317">
        <v>507</v>
      </c>
      <c r="C126" s="324" t="s">
        <v>1590</v>
      </c>
      <c r="D126" s="319" t="s">
        <v>2158</v>
      </c>
      <c r="E126" s="318" t="s">
        <v>2159</v>
      </c>
      <c r="F126" s="323">
        <v>314.7</v>
      </c>
      <c r="G126" s="323">
        <v>340.24099999999999</v>
      </c>
      <c r="H126" s="323">
        <v>282.86500000000001</v>
      </c>
      <c r="I126" s="323">
        <v>340.24099999999999</v>
      </c>
      <c r="J126" s="321" t="s">
        <v>4141</v>
      </c>
      <c r="K126" s="322" t="s">
        <v>105</v>
      </c>
      <c r="L126" s="322" t="s">
        <v>390</v>
      </c>
      <c r="M126" s="322" t="s">
        <v>92</v>
      </c>
      <c r="N126" s="439" t="s">
        <v>199</v>
      </c>
    </row>
    <row r="127" spans="2:14" ht="13.2" x14ac:dyDescent="0.25">
      <c r="B127" s="317">
        <v>508</v>
      </c>
      <c r="C127" s="318" t="s">
        <v>361</v>
      </c>
      <c r="D127" s="319">
        <v>508</v>
      </c>
      <c r="E127" s="318" t="s">
        <v>361</v>
      </c>
      <c r="F127" s="323">
        <v>407.5</v>
      </c>
      <c r="G127" s="323">
        <v>420.83</v>
      </c>
      <c r="H127" s="323">
        <v>407.5</v>
      </c>
      <c r="I127" s="323">
        <v>420.83</v>
      </c>
      <c r="J127" s="321" t="s">
        <v>4140</v>
      </c>
      <c r="K127" s="322" t="s">
        <v>83</v>
      </c>
      <c r="L127" s="322" t="s">
        <v>362</v>
      </c>
      <c r="M127" s="322" t="s">
        <v>83</v>
      </c>
      <c r="N127" s="439" t="s">
        <v>221</v>
      </c>
    </row>
    <row r="128" spans="2:14" ht="13.2" x14ac:dyDescent="0.25">
      <c r="B128" s="317">
        <v>513</v>
      </c>
      <c r="C128" s="318" t="s">
        <v>364</v>
      </c>
      <c r="D128" s="319">
        <v>513</v>
      </c>
      <c r="E128" s="318" t="s">
        <v>364</v>
      </c>
      <c r="F128" s="323">
        <v>466</v>
      </c>
      <c r="G128" s="323">
        <v>466</v>
      </c>
      <c r="H128" s="323">
        <v>466</v>
      </c>
      <c r="I128" s="323">
        <v>466</v>
      </c>
      <c r="J128" s="321" t="s">
        <v>4141</v>
      </c>
      <c r="K128" s="322" t="s">
        <v>101</v>
      </c>
      <c r="L128" s="322" t="s">
        <v>128</v>
      </c>
      <c r="M128" s="322" t="s">
        <v>101</v>
      </c>
      <c r="N128" s="439" t="s">
        <v>149</v>
      </c>
    </row>
    <row r="129" spans="2:14" ht="21" x14ac:dyDescent="0.25">
      <c r="B129" s="317">
        <v>515</v>
      </c>
      <c r="C129" s="318" t="s">
        <v>366</v>
      </c>
      <c r="D129" s="319">
        <v>515</v>
      </c>
      <c r="E129" s="318" t="s">
        <v>366</v>
      </c>
      <c r="F129" s="323">
        <v>17.82</v>
      </c>
      <c r="G129" s="323">
        <v>19.16</v>
      </c>
      <c r="H129" s="323">
        <v>15.255000000000001</v>
      </c>
      <c r="I129" s="323">
        <v>18.8</v>
      </c>
      <c r="J129" s="321" t="s">
        <v>4140</v>
      </c>
      <c r="K129" s="322" t="s">
        <v>101</v>
      </c>
      <c r="L129" s="322" t="s">
        <v>112</v>
      </c>
      <c r="M129" s="322" t="s">
        <v>101</v>
      </c>
      <c r="N129" s="439" t="s">
        <v>367</v>
      </c>
    </row>
    <row r="130" spans="2:14" ht="13.2" x14ac:dyDescent="0.25">
      <c r="B130" s="317">
        <v>527</v>
      </c>
      <c r="C130" s="318" t="s">
        <v>369</v>
      </c>
      <c r="D130" s="319">
        <v>527</v>
      </c>
      <c r="E130" s="318" t="s">
        <v>369</v>
      </c>
      <c r="F130" s="323">
        <v>41.68</v>
      </c>
      <c r="G130" s="323">
        <v>42.87</v>
      </c>
      <c r="H130" s="323">
        <v>41.68</v>
      </c>
      <c r="I130" s="323">
        <v>42.87</v>
      </c>
      <c r="J130" s="321" t="s">
        <v>4140</v>
      </c>
      <c r="K130" s="322" t="s">
        <v>105</v>
      </c>
      <c r="L130" s="322" t="s">
        <v>128</v>
      </c>
      <c r="M130" s="322" t="s">
        <v>260</v>
      </c>
      <c r="N130" s="439" t="s">
        <v>173</v>
      </c>
    </row>
    <row r="131" spans="2:14" ht="13.2" x14ac:dyDescent="0.25">
      <c r="B131" s="317">
        <v>528</v>
      </c>
      <c r="C131" s="318" t="s">
        <v>371</v>
      </c>
      <c r="D131" s="319">
        <v>528</v>
      </c>
      <c r="E131" s="318" t="s">
        <v>371</v>
      </c>
      <c r="F131" s="323">
        <v>297.18700000000001</v>
      </c>
      <c r="G131" s="323">
        <v>318.34199999999998</v>
      </c>
      <c r="H131" s="323">
        <v>272.34199999999998</v>
      </c>
      <c r="I131" s="323">
        <v>318.34199999999998</v>
      </c>
      <c r="J131" s="321" t="s">
        <v>4140</v>
      </c>
      <c r="K131" s="322" t="s">
        <v>92</v>
      </c>
      <c r="L131" s="322" t="s">
        <v>93</v>
      </c>
      <c r="M131" s="322" t="s">
        <v>92</v>
      </c>
      <c r="N131" s="439" t="s">
        <v>91</v>
      </c>
    </row>
    <row r="132" spans="2:14" ht="13.2" x14ac:dyDescent="0.25">
      <c r="B132" s="317">
        <v>529</v>
      </c>
      <c r="C132" s="318" t="s">
        <v>374</v>
      </c>
      <c r="D132" s="319">
        <v>529</v>
      </c>
      <c r="E132" s="318" t="s">
        <v>374</v>
      </c>
      <c r="F132" s="323">
        <v>297.60899999999998</v>
      </c>
      <c r="G132" s="323">
        <v>322.815</v>
      </c>
      <c r="H132" s="323">
        <v>274.815</v>
      </c>
      <c r="I132" s="323">
        <v>322.815</v>
      </c>
      <c r="J132" s="321" t="s">
        <v>4140</v>
      </c>
      <c r="K132" s="322" t="s">
        <v>92</v>
      </c>
      <c r="L132" s="322" t="s">
        <v>93</v>
      </c>
      <c r="M132" s="322" t="s">
        <v>92</v>
      </c>
      <c r="N132" s="439" t="s">
        <v>91</v>
      </c>
    </row>
    <row r="133" spans="2:14" ht="13.2" x14ac:dyDescent="0.25">
      <c r="B133" s="317">
        <v>531</v>
      </c>
      <c r="C133" s="318" t="s">
        <v>377</v>
      </c>
      <c r="D133" s="319">
        <v>531</v>
      </c>
      <c r="E133" s="318" t="s">
        <v>377</v>
      </c>
      <c r="F133" s="323">
        <v>62</v>
      </c>
      <c r="G133" s="323">
        <v>67</v>
      </c>
      <c r="H133" s="323">
        <v>62</v>
      </c>
      <c r="I133" s="323">
        <v>67</v>
      </c>
      <c r="J133" s="321" t="s">
        <v>4141</v>
      </c>
      <c r="K133" s="322" t="s">
        <v>92</v>
      </c>
      <c r="L133" s="322" t="s">
        <v>93</v>
      </c>
      <c r="M133" s="322" t="s">
        <v>92</v>
      </c>
      <c r="N133" s="439" t="s">
        <v>3463</v>
      </c>
    </row>
    <row r="134" spans="2:14" ht="13.2" x14ac:dyDescent="0.25">
      <c r="B134" s="317">
        <v>532</v>
      </c>
      <c r="C134" s="318" t="s">
        <v>379</v>
      </c>
      <c r="D134" s="319">
        <v>532</v>
      </c>
      <c r="E134" s="318" t="s">
        <v>379</v>
      </c>
      <c r="F134" s="323">
        <v>10.210000000000001</v>
      </c>
      <c r="G134" s="323">
        <v>13.55</v>
      </c>
      <c r="H134" s="323">
        <v>10.210000000000001</v>
      </c>
      <c r="I134" s="323">
        <v>13.55</v>
      </c>
      <c r="J134" s="321" t="s">
        <v>4140</v>
      </c>
      <c r="K134" s="322" t="s">
        <v>117</v>
      </c>
      <c r="L134" s="322" t="s">
        <v>140</v>
      </c>
      <c r="M134" s="322" t="s">
        <v>117</v>
      </c>
      <c r="N134" s="439" t="s">
        <v>244</v>
      </c>
    </row>
    <row r="135" spans="2:14" ht="13.2" x14ac:dyDescent="0.25">
      <c r="B135" s="317">
        <v>536</v>
      </c>
      <c r="C135" s="318" t="s">
        <v>381</v>
      </c>
      <c r="D135" s="319">
        <v>536</v>
      </c>
      <c r="E135" s="318" t="s">
        <v>381</v>
      </c>
      <c r="F135" s="323">
        <v>21.76</v>
      </c>
      <c r="G135" s="323">
        <v>21.93</v>
      </c>
      <c r="H135" s="323">
        <v>21.76</v>
      </c>
      <c r="I135" s="323">
        <v>21.93</v>
      </c>
      <c r="J135" s="321" t="s">
        <v>4140</v>
      </c>
      <c r="K135" s="322" t="s">
        <v>117</v>
      </c>
      <c r="L135" s="322" t="s">
        <v>131</v>
      </c>
      <c r="M135" s="322" t="s">
        <v>245</v>
      </c>
      <c r="N135" s="439" t="s">
        <v>382</v>
      </c>
    </row>
    <row r="136" spans="2:14" ht="13.2" x14ac:dyDescent="0.25">
      <c r="B136" s="317">
        <v>538</v>
      </c>
      <c r="C136" s="318" t="s">
        <v>384</v>
      </c>
      <c r="D136" s="319">
        <v>538</v>
      </c>
      <c r="E136" s="318" t="s">
        <v>384</v>
      </c>
      <c r="F136" s="323">
        <v>17.55</v>
      </c>
      <c r="G136" s="323">
        <v>17.55</v>
      </c>
      <c r="H136" s="323">
        <v>17.55</v>
      </c>
      <c r="I136" s="323">
        <v>17.489999999999998</v>
      </c>
      <c r="J136" s="321" t="s">
        <v>4140</v>
      </c>
      <c r="K136" s="322" t="s">
        <v>105</v>
      </c>
      <c r="L136" s="322" t="s">
        <v>124</v>
      </c>
      <c r="M136" s="322" t="s">
        <v>106</v>
      </c>
      <c r="N136" s="439" t="s">
        <v>145</v>
      </c>
    </row>
    <row r="137" spans="2:14" ht="13.2" x14ac:dyDescent="0.25">
      <c r="B137" s="317">
        <v>539</v>
      </c>
      <c r="C137" s="318" t="s">
        <v>386</v>
      </c>
      <c r="D137" s="319">
        <v>539</v>
      </c>
      <c r="E137" s="318" t="s">
        <v>386</v>
      </c>
      <c r="F137" s="323">
        <v>9.6</v>
      </c>
      <c r="G137" s="323">
        <v>10.16</v>
      </c>
      <c r="H137" s="323">
        <v>9.6</v>
      </c>
      <c r="I137" s="323">
        <v>10.16</v>
      </c>
      <c r="J137" s="321" t="s">
        <v>4141</v>
      </c>
      <c r="K137" s="322" t="s">
        <v>83</v>
      </c>
      <c r="L137" s="322" t="s">
        <v>93</v>
      </c>
      <c r="M137" s="322" t="s">
        <v>83</v>
      </c>
      <c r="N137" s="439" t="s">
        <v>3465</v>
      </c>
    </row>
    <row r="138" spans="2:14" ht="13.2" x14ac:dyDescent="0.25">
      <c r="B138" s="317">
        <v>540</v>
      </c>
      <c r="C138" s="318" t="s">
        <v>388</v>
      </c>
      <c r="D138" s="319">
        <v>540</v>
      </c>
      <c r="E138" s="318" t="s">
        <v>388</v>
      </c>
      <c r="F138" s="323">
        <v>84.474000000000004</v>
      </c>
      <c r="G138" s="323">
        <v>97.5</v>
      </c>
      <c r="H138" s="323">
        <v>79.5</v>
      </c>
      <c r="I138" s="323">
        <v>97.5</v>
      </c>
      <c r="J138" s="321" t="s">
        <v>4140</v>
      </c>
      <c r="K138" s="322" t="s">
        <v>105</v>
      </c>
      <c r="L138" s="322" t="s">
        <v>390</v>
      </c>
      <c r="M138" s="322" t="s">
        <v>195</v>
      </c>
      <c r="N138" s="439" t="s">
        <v>389</v>
      </c>
    </row>
    <row r="139" spans="2:14" ht="13.2" x14ac:dyDescent="0.25">
      <c r="B139" s="317">
        <v>541</v>
      </c>
      <c r="C139" s="318" t="s">
        <v>392</v>
      </c>
      <c r="D139" s="319">
        <v>541</v>
      </c>
      <c r="E139" s="318" t="s">
        <v>392</v>
      </c>
      <c r="F139" s="323">
        <v>9.8409999999999993</v>
      </c>
      <c r="G139" s="323">
        <v>9.8409999999999993</v>
      </c>
      <c r="H139" s="323">
        <v>6.65</v>
      </c>
      <c r="I139" s="323">
        <v>6.8029999999999999</v>
      </c>
      <c r="J139" s="321" t="s">
        <v>4141</v>
      </c>
      <c r="K139" s="322" t="s">
        <v>123</v>
      </c>
      <c r="L139" s="322" t="s">
        <v>390</v>
      </c>
      <c r="M139" s="322" t="s">
        <v>123</v>
      </c>
      <c r="N139" s="439" t="s">
        <v>122</v>
      </c>
    </row>
    <row r="140" spans="2:14" ht="13.2" x14ac:dyDescent="0.25">
      <c r="B140" s="317">
        <v>542</v>
      </c>
      <c r="C140" s="318" t="s">
        <v>394</v>
      </c>
      <c r="D140" s="319">
        <v>542</v>
      </c>
      <c r="E140" s="318" t="s">
        <v>394</v>
      </c>
      <c r="F140" s="323">
        <v>13.705</v>
      </c>
      <c r="G140" s="323">
        <v>13.705</v>
      </c>
      <c r="H140" s="323">
        <v>13.705</v>
      </c>
      <c r="I140" s="323">
        <v>13.705</v>
      </c>
      <c r="J140" s="321" t="s">
        <v>4140</v>
      </c>
      <c r="K140" s="322" t="s">
        <v>117</v>
      </c>
      <c r="L140" s="322" t="s">
        <v>179</v>
      </c>
      <c r="M140" s="322" t="s">
        <v>200</v>
      </c>
      <c r="N140" s="439" t="s">
        <v>382</v>
      </c>
    </row>
    <row r="141" spans="2:14" ht="13.2" x14ac:dyDescent="0.25">
      <c r="B141" s="317">
        <v>546</v>
      </c>
      <c r="C141" s="318" t="s">
        <v>396</v>
      </c>
      <c r="D141" s="319">
        <v>546</v>
      </c>
      <c r="E141" s="318" t="s">
        <v>396</v>
      </c>
      <c r="F141" s="323">
        <v>32.79</v>
      </c>
      <c r="G141" s="323">
        <v>32.79</v>
      </c>
      <c r="H141" s="323">
        <v>32.79</v>
      </c>
      <c r="I141" s="323">
        <v>31</v>
      </c>
      <c r="J141" s="321" t="s">
        <v>4140</v>
      </c>
      <c r="K141" s="322" t="s">
        <v>105</v>
      </c>
      <c r="L141" s="322" t="s">
        <v>128</v>
      </c>
      <c r="M141" s="322" t="s">
        <v>260</v>
      </c>
      <c r="N141" s="439" t="s">
        <v>397</v>
      </c>
    </row>
    <row r="142" spans="2:14" ht="13.2" x14ac:dyDescent="0.25">
      <c r="B142" s="317">
        <v>547</v>
      </c>
      <c r="C142" s="318" t="s">
        <v>399</v>
      </c>
      <c r="D142" s="319">
        <v>547</v>
      </c>
      <c r="E142" s="318" t="s">
        <v>399</v>
      </c>
      <c r="F142" s="323">
        <v>40</v>
      </c>
      <c r="G142" s="323">
        <v>40</v>
      </c>
      <c r="H142" s="323">
        <v>40</v>
      </c>
      <c r="I142" s="323">
        <v>40</v>
      </c>
      <c r="J142" s="321" t="s">
        <v>4141</v>
      </c>
      <c r="K142" s="322" t="s">
        <v>105</v>
      </c>
      <c r="L142" s="322" t="s">
        <v>128</v>
      </c>
      <c r="M142" s="322" t="s">
        <v>260</v>
      </c>
      <c r="N142" s="439" t="s">
        <v>397</v>
      </c>
    </row>
    <row r="143" spans="2:14" ht="13.2" x14ac:dyDescent="0.25">
      <c r="B143" s="317">
        <v>549</v>
      </c>
      <c r="C143" s="318" t="s">
        <v>401</v>
      </c>
      <c r="D143" s="319">
        <v>549</v>
      </c>
      <c r="E143" s="318" t="s">
        <v>401</v>
      </c>
      <c r="F143" s="323">
        <v>12.397</v>
      </c>
      <c r="G143" s="323">
        <v>15.547000000000001</v>
      </c>
      <c r="H143" s="323">
        <v>10.4</v>
      </c>
      <c r="I143" s="323">
        <v>14.8</v>
      </c>
      <c r="J143" s="321" t="s">
        <v>4140</v>
      </c>
      <c r="K143" s="322" t="s">
        <v>123</v>
      </c>
      <c r="L143" s="322" t="s">
        <v>390</v>
      </c>
      <c r="M143" s="322" t="s">
        <v>123</v>
      </c>
      <c r="N143" s="439" t="s">
        <v>122</v>
      </c>
    </row>
    <row r="144" spans="2:14" ht="13.2" x14ac:dyDescent="0.25">
      <c r="B144" s="317">
        <v>555</v>
      </c>
      <c r="C144" s="318" t="s">
        <v>403</v>
      </c>
      <c r="D144" s="319">
        <v>555</v>
      </c>
      <c r="E144" s="318" t="s">
        <v>403</v>
      </c>
      <c r="F144" s="323">
        <v>1257.2750000000001</v>
      </c>
      <c r="G144" s="323">
        <v>1257.2750000000001</v>
      </c>
      <c r="H144" s="323">
        <v>1257.2750000000001</v>
      </c>
      <c r="I144" s="323">
        <v>1257.2750000000001</v>
      </c>
      <c r="J144" s="321" t="s">
        <v>4141</v>
      </c>
      <c r="K144" s="322" t="s">
        <v>83</v>
      </c>
      <c r="L144" s="322" t="s">
        <v>362</v>
      </c>
      <c r="M144" s="322" t="s">
        <v>83</v>
      </c>
      <c r="N144" s="439" t="s">
        <v>199</v>
      </c>
    </row>
    <row r="145" spans="2:14" ht="13.2" x14ac:dyDescent="0.25">
      <c r="B145" s="317">
        <v>556</v>
      </c>
      <c r="C145" s="318" t="s">
        <v>405</v>
      </c>
      <c r="D145" s="319">
        <v>556</v>
      </c>
      <c r="E145" s="318" t="s">
        <v>405</v>
      </c>
      <c r="F145" s="323">
        <v>47.5</v>
      </c>
      <c r="G145" s="323">
        <v>48</v>
      </c>
      <c r="H145" s="323">
        <v>47.5</v>
      </c>
      <c r="I145" s="323">
        <v>48</v>
      </c>
      <c r="J145" s="321" t="s">
        <v>4140</v>
      </c>
      <c r="K145" s="322" t="s">
        <v>83</v>
      </c>
      <c r="L145" s="322" t="s">
        <v>362</v>
      </c>
      <c r="M145" s="322" t="s">
        <v>83</v>
      </c>
      <c r="N145" s="439" t="s">
        <v>221</v>
      </c>
    </row>
    <row r="146" spans="2:14" ht="13.2" x14ac:dyDescent="0.25">
      <c r="B146" s="317">
        <v>557</v>
      </c>
      <c r="C146" s="318" t="s">
        <v>407</v>
      </c>
      <c r="D146" s="319">
        <v>557</v>
      </c>
      <c r="E146" s="318" t="s">
        <v>407</v>
      </c>
      <c r="F146" s="323">
        <v>49.6</v>
      </c>
      <c r="G146" s="323">
        <v>49.6</v>
      </c>
      <c r="H146" s="323">
        <v>49.6</v>
      </c>
      <c r="I146" s="323">
        <v>49.6</v>
      </c>
      <c r="J146" s="321" t="s">
        <v>4140</v>
      </c>
      <c r="K146" s="322" t="s">
        <v>83</v>
      </c>
      <c r="L146" s="322" t="s">
        <v>362</v>
      </c>
      <c r="M146" s="322" t="s">
        <v>83</v>
      </c>
      <c r="N146" s="439" t="s">
        <v>221</v>
      </c>
    </row>
    <row r="147" spans="2:14" ht="13.2" x14ac:dyDescent="0.25">
      <c r="B147" s="317">
        <v>558</v>
      </c>
      <c r="C147" s="318" t="s">
        <v>408</v>
      </c>
      <c r="D147" s="319">
        <v>558</v>
      </c>
      <c r="E147" s="318" t="s">
        <v>408</v>
      </c>
      <c r="F147" s="323">
        <v>48</v>
      </c>
      <c r="G147" s="323">
        <v>49</v>
      </c>
      <c r="H147" s="323">
        <v>48</v>
      </c>
      <c r="I147" s="323">
        <v>49</v>
      </c>
      <c r="J147" s="321" t="s">
        <v>4140</v>
      </c>
      <c r="K147" s="322" t="s">
        <v>83</v>
      </c>
      <c r="L147" s="322" t="s">
        <v>362</v>
      </c>
      <c r="M147" s="322" t="s">
        <v>83</v>
      </c>
      <c r="N147" s="439" t="s">
        <v>221</v>
      </c>
    </row>
    <row r="148" spans="2:14" ht="13.2" x14ac:dyDescent="0.25">
      <c r="B148" s="317">
        <v>559</v>
      </c>
      <c r="C148" s="318" t="s">
        <v>409</v>
      </c>
      <c r="D148" s="319">
        <v>559</v>
      </c>
      <c r="E148" s="318" t="s">
        <v>409</v>
      </c>
      <c r="F148" s="323">
        <v>18.132000000000001</v>
      </c>
      <c r="G148" s="323">
        <v>22</v>
      </c>
      <c r="H148" s="323">
        <v>17.620999999999999</v>
      </c>
      <c r="I148" s="323">
        <v>22</v>
      </c>
      <c r="J148" s="321" t="s">
        <v>4140</v>
      </c>
      <c r="K148" s="322" t="s">
        <v>83</v>
      </c>
      <c r="L148" s="322" t="s">
        <v>362</v>
      </c>
      <c r="M148" s="322" t="s">
        <v>83</v>
      </c>
      <c r="N148" s="439" t="s">
        <v>221</v>
      </c>
    </row>
    <row r="149" spans="2:14" ht="13.2" x14ac:dyDescent="0.25">
      <c r="B149" s="317">
        <v>561</v>
      </c>
      <c r="C149" s="318" t="s">
        <v>410</v>
      </c>
      <c r="D149" s="319">
        <v>561</v>
      </c>
      <c r="E149" s="318" t="s">
        <v>410</v>
      </c>
      <c r="F149" s="323">
        <v>4.96</v>
      </c>
      <c r="G149" s="323">
        <v>4.96</v>
      </c>
      <c r="H149" s="323">
        <v>4.96</v>
      </c>
      <c r="I149" s="323">
        <v>4.96</v>
      </c>
      <c r="J149" s="321" t="s">
        <v>4140</v>
      </c>
      <c r="K149" s="322" t="s">
        <v>123</v>
      </c>
      <c r="L149" s="322" t="s">
        <v>102</v>
      </c>
      <c r="M149" s="322" t="s">
        <v>106</v>
      </c>
      <c r="N149" s="439" t="s">
        <v>134</v>
      </c>
    </row>
    <row r="150" spans="2:14" ht="13.2" x14ac:dyDescent="0.25">
      <c r="B150" s="317">
        <v>562</v>
      </c>
      <c r="C150" s="318" t="s">
        <v>412</v>
      </c>
      <c r="D150" s="319">
        <v>562</v>
      </c>
      <c r="E150" s="318" t="s">
        <v>412</v>
      </c>
      <c r="F150" s="323">
        <v>16.449000000000002</v>
      </c>
      <c r="G150" s="323">
        <v>17.07</v>
      </c>
      <c r="H150" s="323">
        <v>16.449000000000002</v>
      </c>
      <c r="I150" s="323">
        <v>17.07</v>
      </c>
      <c r="J150" s="321" t="s">
        <v>4140</v>
      </c>
      <c r="K150" s="322" t="s">
        <v>101</v>
      </c>
      <c r="L150" s="322" t="s">
        <v>112</v>
      </c>
      <c r="M150" s="322" t="s">
        <v>101</v>
      </c>
      <c r="N150" s="439" t="s">
        <v>173</v>
      </c>
    </row>
    <row r="151" spans="2:14" ht="13.2" x14ac:dyDescent="0.25">
      <c r="B151" s="317">
        <v>563</v>
      </c>
      <c r="C151" s="318" t="s">
        <v>414</v>
      </c>
      <c r="D151" s="319">
        <v>563</v>
      </c>
      <c r="E151" s="318" t="s">
        <v>414</v>
      </c>
      <c r="F151" s="323">
        <v>46.954999999999998</v>
      </c>
      <c r="G151" s="323">
        <v>52.96</v>
      </c>
      <c r="H151" s="323">
        <v>46.954999999999998</v>
      </c>
      <c r="I151" s="323">
        <v>52.69</v>
      </c>
      <c r="J151" s="321" t="s">
        <v>4140</v>
      </c>
      <c r="K151" s="322" t="s">
        <v>105</v>
      </c>
      <c r="L151" s="322" t="s">
        <v>140</v>
      </c>
      <c r="M151" s="322" t="s">
        <v>195</v>
      </c>
      <c r="N151" s="439" t="s">
        <v>173</v>
      </c>
    </row>
    <row r="152" spans="2:14" ht="13.2" x14ac:dyDescent="0.25">
      <c r="B152" s="317">
        <v>564</v>
      </c>
      <c r="C152" s="318" t="s">
        <v>416</v>
      </c>
      <c r="D152" s="319">
        <v>564</v>
      </c>
      <c r="E152" s="318" t="s">
        <v>416</v>
      </c>
      <c r="F152" s="323">
        <v>22.5</v>
      </c>
      <c r="G152" s="323">
        <v>22.5</v>
      </c>
      <c r="H152" s="323">
        <v>22.5</v>
      </c>
      <c r="I152" s="323">
        <v>22.5</v>
      </c>
      <c r="J152" s="321" t="s">
        <v>4142</v>
      </c>
      <c r="K152" s="322" t="s">
        <v>105</v>
      </c>
      <c r="L152" s="322" t="s">
        <v>140</v>
      </c>
      <c r="M152" s="322" t="s">
        <v>195</v>
      </c>
      <c r="N152" s="439" t="s">
        <v>173</v>
      </c>
    </row>
    <row r="153" spans="2:14" ht="13.2" x14ac:dyDescent="0.25">
      <c r="B153" s="317">
        <v>565</v>
      </c>
      <c r="C153" s="318" t="s">
        <v>417</v>
      </c>
      <c r="D153" s="319">
        <v>565</v>
      </c>
      <c r="E153" s="318" t="s">
        <v>417</v>
      </c>
      <c r="F153" s="323">
        <v>14.832000000000001</v>
      </c>
      <c r="G153" s="323">
        <v>26.38</v>
      </c>
      <c r="H153" s="323">
        <v>14.832000000000001</v>
      </c>
      <c r="I153" s="323">
        <v>26.38</v>
      </c>
      <c r="J153" s="321" t="s">
        <v>4140</v>
      </c>
      <c r="K153" s="322" t="s">
        <v>123</v>
      </c>
      <c r="L153" s="322" t="s">
        <v>112</v>
      </c>
      <c r="M153" s="322" t="s">
        <v>123</v>
      </c>
      <c r="N153" s="439" t="s">
        <v>122</v>
      </c>
    </row>
    <row r="154" spans="2:14" ht="13.2" x14ac:dyDescent="0.25">
      <c r="B154" s="317">
        <v>566</v>
      </c>
      <c r="C154" s="318" t="s">
        <v>419</v>
      </c>
      <c r="D154" s="319">
        <v>566</v>
      </c>
      <c r="E154" s="318" t="s">
        <v>419</v>
      </c>
      <c r="F154" s="323">
        <v>42.95</v>
      </c>
      <c r="G154" s="323">
        <v>43.4</v>
      </c>
      <c r="H154" s="323">
        <v>42.95</v>
      </c>
      <c r="I154" s="323">
        <v>43.4</v>
      </c>
      <c r="J154" s="321" t="s">
        <v>4141</v>
      </c>
      <c r="K154" s="322" t="s">
        <v>101</v>
      </c>
      <c r="L154" s="322" t="s">
        <v>128</v>
      </c>
      <c r="M154" s="322" t="s">
        <v>150</v>
      </c>
      <c r="N154" s="439" t="s">
        <v>187</v>
      </c>
    </row>
    <row r="155" spans="2:14" ht="13.2" x14ac:dyDescent="0.25">
      <c r="B155" s="317">
        <v>567</v>
      </c>
      <c r="C155" s="318" t="s">
        <v>421</v>
      </c>
      <c r="D155" s="319">
        <v>567</v>
      </c>
      <c r="E155" s="318" t="s">
        <v>421</v>
      </c>
      <c r="F155" s="323">
        <v>6.5</v>
      </c>
      <c r="G155" s="323">
        <v>6.5</v>
      </c>
      <c r="H155" s="323">
        <v>6.5</v>
      </c>
      <c r="I155" s="323">
        <v>6.5</v>
      </c>
      <c r="J155" s="321" t="s">
        <v>4141</v>
      </c>
      <c r="K155" s="322" t="s">
        <v>105</v>
      </c>
      <c r="L155" s="322" t="s">
        <v>362</v>
      </c>
      <c r="M155" s="322" t="s">
        <v>106</v>
      </c>
      <c r="N155" s="439" t="s">
        <v>134</v>
      </c>
    </row>
    <row r="156" spans="2:14" ht="13.2" x14ac:dyDescent="0.25">
      <c r="B156" s="317">
        <v>569</v>
      </c>
      <c r="C156" s="318" t="s">
        <v>426</v>
      </c>
      <c r="D156" s="319">
        <v>569</v>
      </c>
      <c r="E156" s="318" t="s">
        <v>426</v>
      </c>
      <c r="F156" s="323">
        <v>22.08</v>
      </c>
      <c r="G156" s="323">
        <v>22.08</v>
      </c>
      <c r="H156" s="323">
        <v>21.6</v>
      </c>
      <c r="I156" s="323">
        <v>21.6</v>
      </c>
      <c r="J156" s="321" t="s">
        <v>4141</v>
      </c>
      <c r="K156" s="322" t="s">
        <v>117</v>
      </c>
      <c r="L156" s="322" t="s">
        <v>204</v>
      </c>
      <c r="M156" s="322" t="s">
        <v>200</v>
      </c>
      <c r="N156" s="439" t="s">
        <v>116</v>
      </c>
    </row>
    <row r="157" spans="2:14" ht="13.2" x14ac:dyDescent="0.25">
      <c r="B157" s="317">
        <v>570</v>
      </c>
      <c r="C157" s="318" t="s">
        <v>428</v>
      </c>
      <c r="D157" s="319">
        <v>570</v>
      </c>
      <c r="E157" s="318" t="s">
        <v>428</v>
      </c>
      <c r="F157" s="323">
        <v>17.600000000000001</v>
      </c>
      <c r="G157" s="323">
        <v>17.600000000000001</v>
      </c>
      <c r="H157" s="323">
        <v>17.600000000000001</v>
      </c>
      <c r="I157" s="323">
        <v>16.669</v>
      </c>
      <c r="J157" s="321" t="s">
        <v>4140</v>
      </c>
      <c r="K157" s="322" t="s">
        <v>83</v>
      </c>
      <c r="L157" s="322" t="s">
        <v>93</v>
      </c>
      <c r="M157" s="322" t="s">
        <v>83</v>
      </c>
      <c r="N157" s="439" t="s">
        <v>3464</v>
      </c>
    </row>
    <row r="158" spans="2:14" ht="13.2" x14ac:dyDescent="0.25">
      <c r="B158" s="317">
        <v>572</v>
      </c>
      <c r="C158" s="318" t="s">
        <v>430</v>
      </c>
      <c r="D158" s="319">
        <v>572</v>
      </c>
      <c r="E158" s="318" t="s">
        <v>430</v>
      </c>
      <c r="F158" s="323">
        <v>43.121000000000002</v>
      </c>
      <c r="G158" s="323">
        <v>49</v>
      </c>
      <c r="H158" s="323">
        <v>38.799999999999997</v>
      </c>
      <c r="I158" s="323">
        <v>49</v>
      </c>
      <c r="J158" s="321" t="s">
        <v>4140</v>
      </c>
      <c r="K158" s="322" t="s">
        <v>101</v>
      </c>
      <c r="L158" s="322" t="s">
        <v>102</v>
      </c>
      <c r="M158" s="322" t="s">
        <v>101</v>
      </c>
      <c r="N158" s="439" t="s">
        <v>199</v>
      </c>
    </row>
    <row r="159" spans="2:14" ht="13.2" x14ac:dyDescent="0.25">
      <c r="B159" s="317">
        <v>573</v>
      </c>
      <c r="C159" s="318" t="s">
        <v>432</v>
      </c>
      <c r="D159" s="319">
        <v>573</v>
      </c>
      <c r="E159" s="318" t="s">
        <v>432</v>
      </c>
      <c r="F159" s="323">
        <v>45.2</v>
      </c>
      <c r="G159" s="323">
        <v>49</v>
      </c>
      <c r="H159" s="323">
        <v>39</v>
      </c>
      <c r="I159" s="323">
        <v>49</v>
      </c>
      <c r="J159" s="321" t="s">
        <v>4140</v>
      </c>
      <c r="K159" s="322" t="s">
        <v>101</v>
      </c>
      <c r="L159" s="322" t="s">
        <v>102</v>
      </c>
      <c r="M159" s="322" t="s">
        <v>101</v>
      </c>
      <c r="N159" s="439" t="s">
        <v>199</v>
      </c>
    </row>
    <row r="160" spans="2:14" ht="13.2" x14ac:dyDescent="0.25">
      <c r="B160" s="317">
        <v>574</v>
      </c>
      <c r="C160" s="318" t="s">
        <v>433</v>
      </c>
      <c r="D160" s="319">
        <v>574</v>
      </c>
      <c r="E160" s="318" t="s">
        <v>433</v>
      </c>
      <c r="F160" s="323">
        <v>44.116999999999997</v>
      </c>
      <c r="G160" s="323">
        <v>49.917000000000002</v>
      </c>
      <c r="H160" s="323">
        <v>39</v>
      </c>
      <c r="I160" s="323">
        <v>48.6</v>
      </c>
      <c r="J160" s="321" t="s">
        <v>4140</v>
      </c>
      <c r="K160" s="322" t="s">
        <v>101</v>
      </c>
      <c r="L160" s="322" t="s">
        <v>102</v>
      </c>
      <c r="M160" s="322" t="s">
        <v>101</v>
      </c>
      <c r="N160" s="439" t="s">
        <v>199</v>
      </c>
    </row>
    <row r="161" spans="2:14" ht="13.2" x14ac:dyDescent="0.25">
      <c r="B161" s="317">
        <v>575</v>
      </c>
      <c r="C161" s="318" t="s">
        <v>434</v>
      </c>
      <c r="D161" s="319">
        <v>575</v>
      </c>
      <c r="E161" s="318" t="s">
        <v>434</v>
      </c>
      <c r="F161" s="323">
        <v>42.545999999999999</v>
      </c>
      <c r="G161" s="323">
        <v>49</v>
      </c>
      <c r="H161" s="323">
        <v>39</v>
      </c>
      <c r="I161" s="323">
        <v>49</v>
      </c>
      <c r="J161" s="321" t="s">
        <v>4140</v>
      </c>
      <c r="K161" s="322" t="s">
        <v>101</v>
      </c>
      <c r="L161" s="322" t="s">
        <v>102</v>
      </c>
      <c r="M161" s="322" t="s">
        <v>101</v>
      </c>
      <c r="N161" s="439" t="s">
        <v>199</v>
      </c>
    </row>
    <row r="162" spans="2:14" ht="13.2" x14ac:dyDescent="0.25">
      <c r="B162" s="317">
        <v>580</v>
      </c>
      <c r="C162" s="318" t="s">
        <v>435</v>
      </c>
      <c r="D162" s="319">
        <v>580</v>
      </c>
      <c r="E162" s="318" t="s">
        <v>435</v>
      </c>
      <c r="F162" s="323">
        <v>29.7</v>
      </c>
      <c r="G162" s="323">
        <v>31.24</v>
      </c>
      <c r="H162" s="323">
        <v>29.7</v>
      </c>
      <c r="I162" s="323">
        <v>31.24</v>
      </c>
      <c r="J162" s="321" t="s">
        <v>4140</v>
      </c>
      <c r="K162" s="322" t="s">
        <v>101</v>
      </c>
      <c r="L162" s="322" t="s">
        <v>102</v>
      </c>
      <c r="M162" s="322" t="s">
        <v>101</v>
      </c>
      <c r="N162" s="439" t="s">
        <v>199</v>
      </c>
    </row>
    <row r="163" spans="2:14" ht="13.2" x14ac:dyDescent="0.25">
      <c r="B163" s="317">
        <v>581</v>
      </c>
      <c r="C163" s="318" t="s">
        <v>436</v>
      </c>
      <c r="D163" s="319">
        <v>581</v>
      </c>
      <c r="E163" s="318" t="s">
        <v>436</v>
      </c>
      <c r="F163" s="323">
        <v>29.7</v>
      </c>
      <c r="G163" s="323">
        <v>31.25</v>
      </c>
      <c r="H163" s="323">
        <v>29.7</v>
      </c>
      <c r="I163" s="323">
        <v>31.25</v>
      </c>
      <c r="J163" s="321" t="s">
        <v>4140</v>
      </c>
      <c r="K163" s="322" t="s">
        <v>101</v>
      </c>
      <c r="L163" s="322" t="s">
        <v>102</v>
      </c>
      <c r="M163" s="322" t="s">
        <v>101</v>
      </c>
      <c r="N163" s="439" t="s">
        <v>199</v>
      </c>
    </row>
    <row r="164" spans="2:14" ht="21" x14ac:dyDescent="0.25">
      <c r="B164" s="317">
        <v>583</v>
      </c>
      <c r="C164" s="318" t="s">
        <v>437</v>
      </c>
      <c r="D164" s="319">
        <v>583</v>
      </c>
      <c r="E164" s="318" t="s">
        <v>437</v>
      </c>
      <c r="F164" s="323">
        <v>79</v>
      </c>
      <c r="G164" s="323">
        <v>90</v>
      </c>
      <c r="H164" s="323">
        <v>67</v>
      </c>
      <c r="I164" s="323">
        <v>87</v>
      </c>
      <c r="J164" s="321" t="s">
        <v>4142</v>
      </c>
      <c r="K164" s="322" t="s">
        <v>105</v>
      </c>
      <c r="L164" s="322" t="s">
        <v>218</v>
      </c>
      <c r="M164" s="322" t="s">
        <v>106</v>
      </c>
      <c r="N164" s="439" t="s">
        <v>438</v>
      </c>
    </row>
    <row r="165" spans="2:14" ht="21" x14ac:dyDescent="0.25">
      <c r="B165" s="317">
        <v>584</v>
      </c>
      <c r="C165" s="318" t="s">
        <v>440</v>
      </c>
      <c r="D165" s="319">
        <v>584</v>
      </c>
      <c r="E165" s="318" t="s">
        <v>440</v>
      </c>
      <c r="F165" s="323">
        <v>77</v>
      </c>
      <c r="G165" s="323">
        <v>90</v>
      </c>
      <c r="H165" s="323">
        <v>65</v>
      </c>
      <c r="I165" s="323">
        <v>85</v>
      </c>
      <c r="J165" s="321" t="s">
        <v>4142</v>
      </c>
      <c r="K165" s="322" t="s">
        <v>105</v>
      </c>
      <c r="L165" s="322" t="s">
        <v>218</v>
      </c>
      <c r="M165" s="322" t="s">
        <v>106</v>
      </c>
      <c r="N165" s="439" t="s">
        <v>438</v>
      </c>
    </row>
    <row r="166" spans="2:14" ht="13.2" x14ac:dyDescent="0.25">
      <c r="B166" s="317">
        <v>587</v>
      </c>
      <c r="C166" s="318" t="s">
        <v>441</v>
      </c>
      <c r="D166" s="319">
        <v>587</v>
      </c>
      <c r="E166" s="318" t="s">
        <v>441</v>
      </c>
      <c r="F166" s="323">
        <v>28.9</v>
      </c>
      <c r="G166" s="323">
        <v>28.9</v>
      </c>
      <c r="H166" s="323">
        <v>28.9</v>
      </c>
      <c r="I166" s="323">
        <v>28.9</v>
      </c>
      <c r="J166" s="321" t="s">
        <v>4141</v>
      </c>
      <c r="K166" s="322" t="s">
        <v>101</v>
      </c>
      <c r="L166" s="322" t="s">
        <v>118</v>
      </c>
      <c r="M166" s="322" t="s">
        <v>150</v>
      </c>
      <c r="N166" s="439" t="s">
        <v>187</v>
      </c>
    </row>
    <row r="167" spans="2:14" ht="13.2" x14ac:dyDescent="0.25">
      <c r="B167" s="317">
        <v>590</v>
      </c>
      <c r="C167" s="318" t="s">
        <v>444</v>
      </c>
      <c r="D167" s="319">
        <v>590</v>
      </c>
      <c r="E167" s="318" t="s">
        <v>443</v>
      </c>
      <c r="F167" s="323">
        <v>46.52</v>
      </c>
      <c r="G167" s="323">
        <v>47.51</v>
      </c>
      <c r="H167" s="323">
        <v>46.52</v>
      </c>
      <c r="I167" s="323">
        <v>47.51</v>
      </c>
      <c r="J167" s="321" t="s">
        <v>4140</v>
      </c>
      <c r="K167" s="322" t="s">
        <v>117</v>
      </c>
      <c r="L167" s="322" t="s">
        <v>93</v>
      </c>
      <c r="M167" s="322" t="s">
        <v>117</v>
      </c>
      <c r="N167" s="439" t="s">
        <v>313</v>
      </c>
    </row>
    <row r="168" spans="2:14" ht="13.2" x14ac:dyDescent="0.25">
      <c r="B168" s="317">
        <v>591</v>
      </c>
      <c r="C168" s="318" t="s">
        <v>3469</v>
      </c>
      <c r="D168" s="319">
        <v>591</v>
      </c>
      <c r="E168" s="318" t="s">
        <v>446</v>
      </c>
      <c r="F168" s="323">
        <v>43.07</v>
      </c>
      <c r="G168" s="323">
        <v>49.103000000000002</v>
      </c>
      <c r="H168" s="323">
        <v>43.07</v>
      </c>
      <c r="I168" s="323">
        <v>49.103000000000002</v>
      </c>
      <c r="J168" s="321" t="s">
        <v>4140</v>
      </c>
      <c r="K168" s="322" t="s">
        <v>117</v>
      </c>
      <c r="L168" s="322" t="s">
        <v>179</v>
      </c>
      <c r="M168" s="322" t="s">
        <v>200</v>
      </c>
      <c r="N168" s="439" t="s">
        <v>199</v>
      </c>
    </row>
    <row r="169" spans="2:14" ht="13.2" x14ac:dyDescent="0.25">
      <c r="B169" s="317">
        <v>592</v>
      </c>
      <c r="C169" s="318" t="s">
        <v>448</v>
      </c>
      <c r="D169" s="319">
        <v>592</v>
      </c>
      <c r="E169" s="318" t="s">
        <v>448</v>
      </c>
      <c r="F169" s="323">
        <v>21.145</v>
      </c>
      <c r="G169" s="323">
        <v>21.145</v>
      </c>
      <c r="H169" s="323">
        <v>21.145</v>
      </c>
      <c r="I169" s="323">
        <v>21.143000000000001</v>
      </c>
      <c r="J169" s="321" t="s">
        <v>4141</v>
      </c>
      <c r="K169" s="322" t="s">
        <v>83</v>
      </c>
      <c r="L169" s="322" t="s">
        <v>102</v>
      </c>
      <c r="M169" s="322" t="s">
        <v>83</v>
      </c>
      <c r="N169" s="439" t="s">
        <v>145</v>
      </c>
    </row>
    <row r="170" spans="2:14" ht="13.2" x14ac:dyDescent="0.25">
      <c r="B170" s="317">
        <v>595</v>
      </c>
      <c r="C170" s="318" t="s">
        <v>450</v>
      </c>
      <c r="D170" s="319">
        <v>595</v>
      </c>
      <c r="E170" s="318" t="s">
        <v>450</v>
      </c>
      <c r="F170" s="323">
        <v>18.817</v>
      </c>
      <c r="G170" s="323">
        <v>21.8</v>
      </c>
      <c r="H170" s="323">
        <v>17.2</v>
      </c>
      <c r="I170" s="323">
        <v>21.8</v>
      </c>
      <c r="J170" s="321" t="s">
        <v>4140</v>
      </c>
      <c r="K170" s="322" t="s">
        <v>101</v>
      </c>
      <c r="L170" s="322" t="s">
        <v>179</v>
      </c>
      <c r="M170" s="322" t="s">
        <v>101</v>
      </c>
      <c r="N170" s="439" t="s">
        <v>170</v>
      </c>
    </row>
    <row r="171" spans="2:14" ht="13.2" x14ac:dyDescent="0.25">
      <c r="B171" s="317">
        <v>596</v>
      </c>
      <c r="C171" s="318" t="s">
        <v>452</v>
      </c>
      <c r="D171" s="319">
        <v>596</v>
      </c>
      <c r="E171" s="318" t="s">
        <v>452</v>
      </c>
      <c r="F171" s="323">
        <v>20.8</v>
      </c>
      <c r="G171" s="323">
        <v>22.1</v>
      </c>
      <c r="H171" s="323">
        <v>17.102</v>
      </c>
      <c r="I171" s="323">
        <v>22.1</v>
      </c>
      <c r="J171" s="321" t="s">
        <v>4141</v>
      </c>
      <c r="K171" s="322" t="s">
        <v>101</v>
      </c>
      <c r="L171" s="322" t="s">
        <v>112</v>
      </c>
      <c r="M171" s="322" t="s">
        <v>101</v>
      </c>
      <c r="N171" s="439" t="s">
        <v>187</v>
      </c>
    </row>
    <row r="172" spans="2:14" ht="13.2" x14ac:dyDescent="0.25">
      <c r="B172" s="317">
        <v>598</v>
      </c>
      <c r="C172" s="318" t="s">
        <v>2572</v>
      </c>
      <c r="D172" s="319">
        <v>598</v>
      </c>
      <c r="E172" s="318" t="s">
        <v>454</v>
      </c>
      <c r="F172" s="323">
        <v>4.2</v>
      </c>
      <c r="G172" s="323">
        <v>4.24</v>
      </c>
      <c r="H172" s="323">
        <v>4.2</v>
      </c>
      <c r="I172" s="323">
        <v>4.24</v>
      </c>
      <c r="J172" s="321" t="s">
        <v>4140</v>
      </c>
      <c r="K172" s="322" t="s">
        <v>123</v>
      </c>
      <c r="L172" s="322" t="s">
        <v>118</v>
      </c>
      <c r="M172" s="322" t="s">
        <v>123</v>
      </c>
      <c r="N172" s="439" t="s">
        <v>122</v>
      </c>
    </row>
    <row r="173" spans="2:14" ht="13.2" x14ac:dyDescent="0.25">
      <c r="B173" s="317">
        <v>599</v>
      </c>
      <c r="C173" s="318" t="s">
        <v>456</v>
      </c>
      <c r="D173" s="319">
        <v>599</v>
      </c>
      <c r="E173" s="318" t="s">
        <v>456</v>
      </c>
      <c r="F173" s="323">
        <v>34.9</v>
      </c>
      <c r="G173" s="323">
        <v>34.9</v>
      </c>
      <c r="H173" s="323">
        <v>34.9</v>
      </c>
      <c r="I173" s="323">
        <v>34.9</v>
      </c>
      <c r="J173" s="321" t="s">
        <v>4141</v>
      </c>
      <c r="K173" s="322" t="s">
        <v>123</v>
      </c>
      <c r="L173" s="322" t="s">
        <v>135</v>
      </c>
      <c r="M173" s="322" t="s">
        <v>106</v>
      </c>
      <c r="N173" s="439" t="s">
        <v>134</v>
      </c>
    </row>
    <row r="174" spans="2:14" ht="21" x14ac:dyDescent="0.25">
      <c r="B174" s="317">
        <v>612</v>
      </c>
      <c r="C174" s="318" t="s">
        <v>458</v>
      </c>
      <c r="D174" s="319">
        <v>612</v>
      </c>
      <c r="E174" s="318" t="s">
        <v>458</v>
      </c>
      <c r="F174" s="323">
        <v>19.55</v>
      </c>
      <c r="G174" s="323">
        <v>22.437000000000001</v>
      </c>
      <c r="H174" s="323">
        <v>16.437000000000001</v>
      </c>
      <c r="I174" s="323">
        <v>22.437000000000001</v>
      </c>
      <c r="J174" s="321" t="s">
        <v>4140</v>
      </c>
      <c r="K174" s="322" t="s">
        <v>105</v>
      </c>
      <c r="L174" s="322" t="s">
        <v>128</v>
      </c>
      <c r="M174" s="322" t="s">
        <v>260</v>
      </c>
      <c r="N174" s="439" t="s">
        <v>438</v>
      </c>
    </row>
    <row r="175" spans="2:14" ht="21" x14ac:dyDescent="0.25">
      <c r="B175" s="317">
        <v>613</v>
      </c>
      <c r="C175" s="318" t="s">
        <v>460</v>
      </c>
      <c r="D175" s="319">
        <v>613</v>
      </c>
      <c r="E175" s="318" t="s">
        <v>460</v>
      </c>
      <c r="F175" s="323">
        <v>39.4</v>
      </c>
      <c r="G175" s="323">
        <v>45.8</v>
      </c>
      <c r="H175" s="323">
        <v>30.791</v>
      </c>
      <c r="I175" s="323">
        <v>44.97</v>
      </c>
      <c r="J175" s="321" t="s">
        <v>4142</v>
      </c>
      <c r="K175" s="322" t="s">
        <v>105</v>
      </c>
      <c r="L175" s="322" t="s">
        <v>128</v>
      </c>
      <c r="M175" s="322" t="s">
        <v>260</v>
      </c>
      <c r="N175" s="439" t="s">
        <v>438</v>
      </c>
    </row>
    <row r="176" spans="2:14" ht="13.2" x14ac:dyDescent="0.25">
      <c r="B176" s="317">
        <v>614</v>
      </c>
      <c r="C176" s="318" t="s">
        <v>461</v>
      </c>
      <c r="D176" s="319">
        <v>614</v>
      </c>
      <c r="E176" s="318" t="s">
        <v>461</v>
      </c>
      <c r="F176" s="323">
        <v>5</v>
      </c>
      <c r="G176" s="323">
        <v>5</v>
      </c>
      <c r="H176" s="323">
        <v>5</v>
      </c>
      <c r="I176" s="323">
        <v>5</v>
      </c>
      <c r="J176" s="321" t="s">
        <v>4140</v>
      </c>
      <c r="K176" s="322" t="s">
        <v>123</v>
      </c>
      <c r="L176" s="322" t="s">
        <v>140</v>
      </c>
      <c r="M176" s="322" t="s">
        <v>123</v>
      </c>
      <c r="N176" s="439" t="s">
        <v>122</v>
      </c>
    </row>
    <row r="177" spans="2:14" ht="13.2" x14ac:dyDescent="0.25">
      <c r="B177" s="317">
        <v>616</v>
      </c>
      <c r="C177" s="318" t="s">
        <v>463</v>
      </c>
      <c r="D177" s="319">
        <v>616</v>
      </c>
      <c r="E177" s="318" t="s">
        <v>463</v>
      </c>
      <c r="F177" s="323">
        <v>11.47</v>
      </c>
      <c r="G177" s="323">
        <v>19.100000000000001</v>
      </c>
      <c r="H177" s="323">
        <v>11.47</v>
      </c>
      <c r="I177" s="323">
        <v>19.100000000000001</v>
      </c>
      <c r="J177" s="321" t="s">
        <v>4140</v>
      </c>
      <c r="K177" s="322" t="s">
        <v>117</v>
      </c>
      <c r="L177" s="322" t="s">
        <v>131</v>
      </c>
      <c r="M177" s="322" t="s">
        <v>245</v>
      </c>
      <c r="N177" s="439" t="s">
        <v>249</v>
      </c>
    </row>
    <row r="178" spans="2:14" ht="13.2" x14ac:dyDescent="0.25">
      <c r="B178" s="317">
        <v>617</v>
      </c>
      <c r="C178" s="318" t="s">
        <v>465</v>
      </c>
      <c r="D178" s="319">
        <v>617</v>
      </c>
      <c r="E178" s="318" t="s">
        <v>465</v>
      </c>
      <c r="F178" s="323">
        <v>14.81</v>
      </c>
      <c r="G178" s="323">
        <v>14.81</v>
      </c>
      <c r="H178" s="323">
        <v>13.2</v>
      </c>
      <c r="I178" s="323">
        <v>13.2</v>
      </c>
      <c r="J178" s="321" t="s">
        <v>4141</v>
      </c>
      <c r="K178" s="322" t="s">
        <v>117</v>
      </c>
      <c r="L178" s="322" t="s">
        <v>84</v>
      </c>
      <c r="M178" s="322" t="s">
        <v>117</v>
      </c>
      <c r="N178" s="439" t="s">
        <v>116</v>
      </c>
    </row>
    <row r="179" spans="2:14" ht="13.2" x14ac:dyDescent="0.25">
      <c r="B179" s="317">
        <v>618</v>
      </c>
      <c r="C179" s="318" t="s">
        <v>3470</v>
      </c>
      <c r="D179" s="319">
        <v>618</v>
      </c>
      <c r="E179" s="318" t="s">
        <v>467</v>
      </c>
      <c r="F179" s="323">
        <v>18</v>
      </c>
      <c r="G179" s="323">
        <v>18.2</v>
      </c>
      <c r="H179" s="323">
        <v>18</v>
      </c>
      <c r="I179" s="323">
        <v>18.2</v>
      </c>
      <c r="J179" s="321" t="s">
        <v>4140</v>
      </c>
      <c r="K179" s="322" t="s">
        <v>83</v>
      </c>
      <c r="L179" s="322" t="s">
        <v>93</v>
      </c>
      <c r="M179" s="322" t="s">
        <v>83</v>
      </c>
      <c r="N179" s="439" t="s">
        <v>283</v>
      </c>
    </row>
    <row r="180" spans="2:14" ht="13.2" x14ac:dyDescent="0.25">
      <c r="B180" s="317">
        <v>619</v>
      </c>
      <c r="C180" s="318" t="s">
        <v>469</v>
      </c>
      <c r="D180" s="319">
        <v>619</v>
      </c>
      <c r="E180" s="318" t="s">
        <v>469</v>
      </c>
      <c r="F180" s="323">
        <v>20.07</v>
      </c>
      <c r="G180" s="323">
        <v>23.164999999999999</v>
      </c>
      <c r="H180" s="323">
        <v>18.100000000000001</v>
      </c>
      <c r="I180" s="323">
        <v>23.164999999999999</v>
      </c>
      <c r="J180" s="321" t="s">
        <v>4140</v>
      </c>
      <c r="K180" s="322" t="s">
        <v>83</v>
      </c>
      <c r="L180" s="322" t="s">
        <v>102</v>
      </c>
      <c r="M180" s="322" t="s">
        <v>83</v>
      </c>
      <c r="N180" s="439" t="s">
        <v>221</v>
      </c>
    </row>
    <row r="181" spans="2:14" ht="13.2" x14ac:dyDescent="0.25">
      <c r="B181" s="317">
        <v>620</v>
      </c>
      <c r="C181" s="318" t="s">
        <v>471</v>
      </c>
      <c r="D181" s="319">
        <v>620</v>
      </c>
      <c r="E181" s="318" t="s">
        <v>471</v>
      </c>
      <c r="F181" s="323">
        <v>42.92</v>
      </c>
      <c r="G181" s="323">
        <v>43.88</v>
      </c>
      <c r="H181" s="323">
        <v>42.92</v>
      </c>
      <c r="I181" s="323">
        <v>43.88</v>
      </c>
      <c r="J181" s="321" t="s">
        <v>4140</v>
      </c>
      <c r="K181" s="322" t="s">
        <v>123</v>
      </c>
      <c r="L181" s="322" t="s">
        <v>124</v>
      </c>
      <c r="M181" s="322" t="s">
        <v>123</v>
      </c>
      <c r="N181" s="439" t="s">
        <v>134</v>
      </c>
    </row>
    <row r="182" spans="2:14" ht="13.2" x14ac:dyDescent="0.25">
      <c r="B182" s="317">
        <v>621</v>
      </c>
      <c r="C182" s="318" t="s">
        <v>473</v>
      </c>
      <c r="D182" s="319">
        <v>621</v>
      </c>
      <c r="E182" s="318" t="s">
        <v>473</v>
      </c>
      <c r="F182" s="323">
        <v>14.9</v>
      </c>
      <c r="G182" s="323">
        <v>14.9</v>
      </c>
      <c r="H182" s="323">
        <v>14.9</v>
      </c>
      <c r="I182" s="323">
        <v>14.9</v>
      </c>
      <c r="J182" s="321" t="s">
        <v>4141</v>
      </c>
      <c r="K182" s="322" t="s">
        <v>117</v>
      </c>
      <c r="L182" s="322" t="s">
        <v>135</v>
      </c>
      <c r="M182" s="322" t="s">
        <v>117</v>
      </c>
      <c r="N182" s="439" t="s">
        <v>116</v>
      </c>
    </row>
    <row r="183" spans="2:14" ht="13.2" x14ac:dyDescent="0.25">
      <c r="B183" s="317">
        <v>622</v>
      </c>
      <c r="C183" s="318" t="s">
        <v>475</v>
      </c>
      <c r="D183" s="319">
        <v>622</v>
      </c>
      <c r="E183" s="318" t="s">
        <v>475</v>
      </c>
      <c r="F183" s="323">
        <v>7.5</v>
      </c>
      <c r="G183" s="323">
        <v>7.5</v>
      </c>
      <c r="H183" s="323">
        <v>7.5</v>
      </c>
      <c r="I183" s="323">
        <v>7.5</v>
      </c>
      <c r="J183" s="321" t="s">
        <v>4142</v>
      </c>
      <c r="K183" s="322" t="s">
        <v>123</v>
      </c>
      <c r="L183" s="322" t="s">
        <v>93</v>
      </c>
      <c r="M183" s="322" t="s">
        <v>123</v>
      </c>
      <c r="N183" s="439" t="s">
        <v>190</v>
      </c>
    </row>
    <row r="184" spans="2:14" ht="13.2" x14ac:dyDescent="0.25">
      <c r="B184" s="317">
        <v>624</v>
      </c>
      <c r="C184" s="318" t="s">
        <v>477</v>
      </c>
      <c r="D184" s="319">
        <v>624</v>
      </c>
      <c r="E184" s="318" t="s">
        <v>477</v>
      </c>
      <c r="F184" s="323">
        <v>40.94</v>
      </c>
      <c r="G184" s="323">
        <v>40.94</v>
      </c>
      <c r="H184" s="323">
        <v>40.94</v>
      </c>
      <c r="I184" s="323">
        <v>40.94</v>
      </c>
      <c r="J184" s="321" t="s">
        <v>4140</v>
      </c>
      <c r="K184" s="322" t="s">
        <v>105</v>
      </c>
      <c r="L184" s="322" t="s">
        <v>124</v>
      </c>
      <c r="M184" s="322" t="s">
        <v>163</v>
      </c>
      <c r="N184" s="439" t="s">
        <v>397</v>
      </c>
    </row>
    <row r="185" spans="2:14" ht="13.2" x14ac:dyDescent="0.25">
      <c r="B185" s="317">
        <v>625</v>
      </c>
      <c r="C185" s="318" t="s">
        <v>479</v>
      </c>
      <c r="D185" s="319">
        <v>625</v>
      </c>
      <c r="E185" s="318" t="s">
        <v>479</v>
      </c>
      <c r="F185" s="323">
        <v>57.6</v>
      </c>
      <c r="G185" s="323">
        <v>72.900000000000006</v>
      </c>
      <c r="H185" s="323">
        <v>57.6</v>
      </c>
      <c r="I185" s="323">
        <v>72.900000000000006</v>
      </c>
      <c r="J185" s="321" t="s">
        <v>4140</v>
      </c>
      <c r="K185" s="322" t="s">
        <v>105</v>
      </c>
      <c r="L185" s="322" t="s">
        <v>390</v>
      </c>
      <c r="M185" s="322" t="s">
        <v>260</v>
      </c>
      <c r="N185" s="439" t="s">
        <v>259</v>
      </c>
    </row>
    <row r="186" spans="2:14" ht="13.2" x14ac:dyDescent="0.25">
      <c r="B186" s="317">
        <v>626</v>
      </c>
      <c r="C186" s="318" t="s">
        <v>481</v>
      </c>
      <c r="D186" s="319">
        <v>626</v>
      </c>
      <c r="E186" s="318" t="s">
        <v>481</v>
      </c>
      <c r="F186" s="323">
        <v>57.6</v>
      </c>
      <c r="G186" s="323">
        <v>72.900000000000006</v>
      </c>
      <c r="H186" s="323">
        <v>57.6</v>
      </c>
      <c r="I186" s="323">
        <v>72.900000000000006</v>
      </c>
      <c r="J186" s="321" t="s">
        <v>4140</v>
      </c>
      <c r="K186" s="322" t="s">
        <v>105</v>
      </c>
      <c r="L186" s="322" t="s">
        <v>390</v>
      </c>
      <c r="M186" s="322" t="s">
        <v>260</v>
      </c>
      <c r="N186" s="439" t="s">
        <v>259</v>
      </c>
    </row>
    <row r="187" spans="2:14" ht="13.2" x14ac:dyDescent="0.25">
      <c r="B187" s="317">
        <v>627</v>
      </c>
      <c r="C187" s="318" t="s">
        <v>482</v>
      </c>
      <c r="D187" s="319">
        <v>627</v>
      </c>
      <c r="E187" s="318" t="s">
        <v>482</v>
      </c>
      <c r="F187" s="323">
        <v>57.5</v>
      </c>
      <c r="G187" s="323">
        <v>72.8</v>
      </c>
      <c r="H187" s="323">
        <v>57.5</v>
      </c>
      <c r="I187" s="323">
        <v>72.8</v>
      </c>
      <c r="J187" s="321" t="s">
        <v>4140</v>
      </c>
      <c r="K187" s="322" t="s">
        <v>105</v>
      </c>
      <c r="L187" s="322" t="s">
        <v>390</v>
      </c>
      <c r="M187" s="322" t="s">
        <v>92</v>
      </c>
      <c r="N187" s="439" t="s">
        <v>259</v>
      </c>
    </row>
    <row r="188" spans="2:14" ht="13.2" x14ac:dyDescent="0.25">
      <c r="B188" s="317">
        <v>628</v>
      </c>
      <c r="C188" s="318" t="s">
        <v>483</v>
      </c>
      <c r="D188" s="319">
        <v>628</v>
      </c>
      <c r="E188" s="318" t="s">
        <v>483</v>
      </c>
      <c r="F188" s="323">
        <v>19.582000000000001</v>
      </c>
      <c r="G188" s="323">
        <v>21</v>
      </c>
      <c r="H188" s="323">
        <v>16.7</v>
      </c>
      <c r="I188" s="323">
        <v>21</v>
      </c>
      <c r="J188" s="321" t="s">
        <v>4141</v>
      </c>
      <c r="K188" s="322" t="s">
        <v>105</v>
      </c>
      <c r="L188" s="322" t="s">
        <v>102</v>
      </c>
      <c r="M188" s="322" t="s">
        <v>106</v>
      </c>
      <c r="N188" s="439" t="s">
        <v>233</v>
      </c>
    </row>
    <row r="189" spans="2:14" ht="13.2" x14ac:dyDescent="0.25">
      <c r="B189" s="317">
        <v>630</v>
      </c>
      <c r="C189" s="318" t="s">
        <v>485</v>
      </c>
      <c r="D189" s="319">
        <v>630</v>
      </c>
      <c r="E189" s="318" t="s">
        <v>485</v>
      </c>
      <c r="F189" s="323">
        <v>20.25</v>
      </c>
      <c r="G189" s="323">
        <v>22</v>
      </c>
      <c r="H189" s="323">
        <v>17.2</v>
      </c>
      <c r="I189" s="323">
        <v>22</v>
      </c>
      <c r="J189" s="321" t="s">
        <v>4141</v>
      </c>
      <c r="K189" s="322" t="s">
        <v>105</v>
      </c>
      <c r="L189" s="322" t="s">
        <v>218</v>
      </c>
      <c r="M189" s="322" t="s">
        <v>106</v>
      </c>
      <c r="N189" s="439" t="s">
        <v>233</v>
      </c>
    </row>
    <row r="190" spans="2:14" ht="13.2" x14ac:dyDescent="0.25">
      <c r="B190" s="317">
        <v>633</v>
      </c>
      <c r="C190" s="318" t="s">
        <v>487</v>
      </c>
      <c r="D190" s="319">
        <v>633</v>
      </c>
      <c r="E190" s="318" t="s">
        <v>487</v>
      </c>
      <c r="F190" s="323">
        <v>107</v>
      </c>
      <c r="G190" s="323">
        <v>107</v>
      </c>
      <c r="H190" s="323">
        <v>107</v>
      </c>
      <c r="I190" s="323">
        <v>107</v>
      </c>
      <c r="J190" s="321" t="s">
        <v>4141</v>
      </c>
      <c r="K190" s="322" t="s">
        <v>105</v>
      </c>
      <c r="L190" s="322" t="s">
        <v>218</v>
      </c>
      <c r="M190" s="322" t="s">
        <v>106</v>
      </c>
      <c r="N190" s="439" t="s">
        <v>233</v>
      </c>
    </row>
    <row r="191" spans="2:14" ht="13.2" x14ac:dyDescent="0.25">
      <c r="B191" s="317">
        <v>636</v>
      </c>
      <c r="C191" s="318" t="s">
        <v>488</v>
      </c>
      <c r="D191" s="319">
        <v>636</v>
      </c>
      <c r="E191" s="318" t="s">
        <v>488</v>
      </c>
      <c r="F191" s="323">
        <v>30</v>
      </c>
      <c r="G191" s="323">
        <v>30</v>
      </c>
      <c r="H191" s="323">
        <v>29.013999999999999</v>
      </c>
      <c r="I191" s="323">
        <v>29.013999999999999</v>
      </c>
      <c r="J191" s="321" t="s">
        <v>4141</v>
      </c>
      <c r="K191" s="322" t="s">
        <v>117</v>
      </c>
      <c r="L191" s="322" t="s">
        <v>135</v>
      </c>
      <c r="M191" s="322" t="s">
        <v>117</v>
      </c>
      <c r="N191" s="439" t="s">
        <v>116</v>
      </c>
    </row>
    <row r="192" spans="2:14" ht="13.2" x14ac:dyDescent="0.25">
      <c r="B192" s="317">
        <v>637</v>
      </c>
      <c r="C192" s="318" t="s">
        <v>490</v>
      </c>
      <c r="D192" s="319">
        <v>637</v>
      </c>
      <c r="E192" s="318" t="s">
        <v>490</v>
      </c>
      <c r="F192" s="323">
        <v>29.9</v>
      </c>
      <c r="G192" s="323">
        <v>29.9</v>
      </c>
      <c r="H192" s="323">
        <v>29.9</v>
      </c>
      <c r="I192" s="323">
        <v>29.9</v>
      </c>
      <c r="J192" s="321" t="s">
        <v>4141</v>
      </c>
      <c r="K192" s="322" t="s">
        <v>117</v>
      </c>
      <c r="L192" s="322" t="s">
        <v>135</v>
      </c>
      <c r="M192" s="322" t="s">
        <v>117</v>
      </c>
      <c r="N192" s="439" t="s">
        <v>116</v>
      </c>
    </row>
    <row r="193" spans="2:14" ht="13.2" x14ac:dyDescent="0.25">
      <c r="B193" s="317">
        <v>638</v>
      </c>
      <c r="C193" s="318" t="s">
        <v>491</v>
      </c>
      <c r="D193" s="319">
        <v>638</v>
      </c>
      <c r="E193" s="318" t="s">
        <v>491</v>
      </c>
      <c r="F193" s="323">
        <v>30</v>
      </c>
      <c r="G193" s="323">
        <v>30</v>
      </c>
      <c r="H193" s="323">
        <v>29.13</v>
      </c>
      <c r="I193" s="323">
        <v>29.13</v>
      </c>
      <c r="J193" s="321" t="s">
        <v>4141</v>
      </c>
      <c r="K193" s="322" t="s">
        <v>117</v>
      </c>
      <c r="L193" s="322" t="s">
        <v>135</v>
      </c>
      <c r="M193" s="322" t="s">
        <v>117</v>
      </c>
      <c r="N193" s="439" t="s">
        <v>116</v>
      </c>
    </row>
    <row r="194" spans="2:14" ht="13.2" x14ac:dyDescent="0.25">
      <c r="B194" s="317">
        <v>641</v>
      </c>
      <c r="C194" s="318" t="s">
        <v>493</v>
      </c>
      <c r="D194" s="319">
        <v>641</v>
      </c>
      <c r="E194" s="318" t="s">
        <v>493</v>
      </c>
      <c r="F194" s="323">
        <v>116</v>
      </c>
      <c r="G194" s="323">
        <v>119</v>
      </c>
      <c r="H194" s="323">
        <v>116</v>
      </c>
      <c r="I194" s="323">
        <v>119</v>
      </c>
      <c r="J194" s="321" t="s">
        <v>4141</v>
      </c>
      <c r="K194" s="322" t="s">
        <v>117</v>
      </c>
      <c r="L194" s="322" t="s">
        <v>179</v>
      </c>
      <c r="M194" s="322" t="s">
        <v>200</v>
      </c>
      <c r="N194" s="439" t="s">
        <v>199</v>
      </c>
    </row>
    <row r="195" spans="2:14" ht="13.2" x14ac:dyDescent="0.25">
      <c r="B195" s="317">
        <v>642</v>
      </c>
      <c r="C195" s="318" t="s">
        <v>494</v>
      </c>
      <c r="D195" s="319">
        <v>642</v>
      </c>
      <c r="E195" s="318" t="s">
        <v>494</v>
      </c>
      <c r="F195" s="323">
        <v>614.5</v>
      </c>
      <c r="G195" s="323">
        <v>620</v>
      </c>
      <c r="H195" s="323">
        <v>614.5</v>
      </c>
      <c r="I195" s="323">
        <v>620</v>
      </c>
      <c r="J195" s="321" t="s">
        <v>4141</v>
      </c>
      <c r="K195" s="322" t="s">
        <v>117</v>
      </c>
      <c r="L195" s="322" t="s">
        <v>179</v>
      </c>
      <c r="M195" s="322" t="s">
        <v>200</v>
      </c>
      <c r="N195" s="439" t="s">
        <v>199</v>
      </c>
    </row>
    <row r="196" spans="2:14" ht="13.2" x14ac:dyDescent="0.25">
      <c r="B196" s="317">
        <v>715</v>
      </c>
      <c r="C196" s="318" t="s">
        <v>495</v>
      </c>
      <c r="D196" s="319">
        <v>715</v>
      </c>
      <c r="E196" s="318" t="s">
        <v>495</v>
      </c>
      <c r="F196" s="323">
        <v>4.9800000000000004</v>
      </c>
      <c r="G196" s="323">
        <v>4.9800000000000004</v>
      </c>
      <c r="H196" s="323">
        <v>4.9800000000000004</v>
      </c>
      <c r="I196" s="323">
        <v>4.9800000000000004</v>
      </c>
      <c r="J196" s="321" t="s">
        <v>4140</v>
      </c>
      <c r="K196" s="322" t="s">
        <v>83</v>
      </c>
      <c r="L196" s="322" t="s">
        <v>84</v>
      </c>
      <c r="M196" s="322" t="s">
        <v>83</v>
      </c>
      <c r="N196" s="439" t="s">
        <v>496</v>
      </c>
    </row>
    <row r="197" spans="2:14" ht="13.2" x14ac:dyDescent="0.25">
      <c r="B197" s="317">
        <v>737</v>
      </c>
      <c r="C197" s="318" t="s">
        <v>498</v>
      </c>
      <c r="D197" s="319">
        <v>737</v>
      </c>
      <c r="E197" s="318" t="s">
        <v>498</v>
      </c>
      <c r="F197" s="323">
        <v>3.84</v>
      </c>
      <c r="G197" s="323">
        <v>4.8499999999999996</v>
      </c>
      <c r="H197" s="323">
        <v>3.84</v>
      </c>
      <c r="I197" s="323">
        <v>4.8499999999999996</v>
      </c>
      <c r="J197" s="321" t="s">
        <v>4140</v>
      </c>
      <c r="K197" s="322" t="s">
        <v>123</v>
      </c>
      <c r="L197" s="322" t="s">
        <v>128</v>
      </c>
      <c r="M197" s="322" t="s">
        <v>83</v>
      </c>
      <c r="N197" s="439" t="s">
        <v>122</v>
      </c>
    </row>
    <row r="198" spans="2:14" ht="13.2" x14ac:dyDescent="0.25">
      <c r="B198" s="317">
        <v>739</v>
      </c>
      <c r="C198" s="318" t="s">
        <v>500</v>
      </c>
      <c r="D198" s="319">
        <v>739</v>
      </c>
      <c r="E198" s="318" t="s">
        <v>500</v>
      </c>
      <c r="F198" s="323">
        <v>29.35</v>
      </c>
      <c r="G198" s="323">
        <v>30.4</v>
      </c>
      <c r="H198" s="323">
        <v>29.35</v>
      </c>
      <c r="I198" s="323">
        <v>30.4</v>
      </c>
      <c r="J198" s="321" t="s">
        <v>4141</v>
      </c>
      <c r="K198" s="322" t="s">
        <v>101</v>
      </c>
      <c r="L198" s="322" t="s">
        <v>128</v>
      </c>
      <c r="M198" s="322" t="s">
        <v>150</v>
      </c>
      <c r="N198" s="439" t="s">
        <v>187</v>
      </c>
    </row>
    <row r="199" spans="2:14" ht="13.2" x14ac:dyDescent="0.25">
      <c r="B199" s="317">
        <v>754</v>
      </c>
      <c r="C199" s="318" t="s">
        <v>502</v>
      </c>
      <c r="D199" s="319">
        <v>754</v>
      </c>
      <c r="E199" s="318" t="s">
        <v>502</v>
      </c>
      <c r="F199" s="323">
        <v>4</v>
      </c>
      <c r="G199" s="323">
        <v>4</v>
      </c>
      <c r="H199" s="323">
        <v>4</v>
      </c>
      <c r="I199" s="323">
        <v>4</v>
      </c>
      <c r="J199" s="321" t="s">
        <v>4141</v>
      </c>
      <c r="K199" s="322" t="s">
        <v>117</v>
      </c>
      <c r="L199" s="322" t="s">
        <v>204</v>
      </c>
      <c r="M199" s="322" t="s">
        <v>200</v>
      </c>
      <c r="N199" s="439" t="s">
        <v>116</v>
      </c>
    </row>
    <row r="200" spans="2:14" ht="13.2" x14ac:dyDescent="0.25">
      <c r="B200" s="317">
        <v>755</v>
      </c>
      <c r="C200" s="318" t="s">
        <v>504</v>
      </c>
      <c r="D200" s="319">
        <v>755</v>
      </c>
      <c r="E200" s="318" t="s">
        <v>504</v>
      </c>
      <c r="F200" s="323">
        <v>17.5</v>
      </c>
      <c r="G200" s="323">
        <v>17.5</v>
      </c>
      <c r="H200" s="323">
        <v>17.5</v>
      </c>
      <c r="I200" s="323">
        <v>17.5</v>
      </c>
      <c r="J200" s="321" t="s">
        <v>4141</v>
      </c>
      <c r="K200" s="322" t="s">
        <v>117</v>
      </c>
      <c r="L200" s="322" t="s">
        <v>204</v>
      </c>
      <c r="M200" s="322" t="s">
        <v>200</v>
      </c>
      <c r="N200" s="439" t="s">
        <v>116</v>
      </c>
    </row>
    <row r="201" spans="2:14" ht="13.2" x14ac:dyDescent="0.25">
      <c r="B201" s="317">
        <v>757</v>
      </c>
      <c r="C201" s="318" t="s">
        <v>507</v>
      </c>
      <c r="D201" s="319">
        <v>757</v>
      </c>
      <c r="E201" s="318" t="s">
        <v>507</v>
      </c>
      <c r="F201" s="323">
        <v>1.5</v>
      </c>
      <c r="G201" s="323">
        <v>1.5</v>
      </c>
      <c r="H201" s="323">
        <v>1.5</v>
      </c>
      <c r="I201" s="323">
        <v>1.5</v>
      </c>
      <c r="J201" s="321" t="s">
        <v>4141</v>
      </c>
      <c r="K201" s="322" t="s">
        <v>117</v>
      </c>
      <c r="L201" s="322" t="s">
        <v>135</v>
      </c>
      <c r="M201" s="322" t="s">
        <v>117</v>
      </c>
      <c r="N201" s="439" t="s">
        <v>116</v>
      </c>
    </row>
    <row r="202" spans="2:14" ht="21" x14ac:dyDescent="0.25">
      <c r="B202" s="317">
        <v>759</v>
      </c>
      <c r="C202" s="324" t="s">
        <v>508</v>
      </c>
      <c r="D202" s="319" t="s">
        <v>2160</v>
      </c>
      <c r="E202" s="318" t="s">
        <v>2161</v>
      </c>
      <c r="F202" s="323">
        <v>6.1</v>
      </c>
      <c r="G202" s="323">
        <v>6.1</v>
      </c>
      <c r="H202" s="323">
        <v>6.1</v>
      </c>
      <c r="I202" s="323">
        <v>6.1</v>
      </c>
      <c r="J202" s="321" t="s">
        <v>4141</v>
      </c>
      <c r="K202" s="322" t="s">
        <v>117</v>
      </c>
      <c r="L202" s="322" t="s">
        <v>112</v>
      </c>
      <c r="M202" s="322" t="s">
        <v>117</v>
      </c>
      <c r="N202" s="439" t="s">
        <v>509</v>
      </c>
    </row>
    <row r="203" spans="2:14" ht="13.2" x14ac:dyDescent="0.25">
      <c r="B203" s="317">
        <v>760</v>
      </c>
      <c r="C203" s="318" t="s">
        <v>511</v>
      </c>
      <c r="D203" s="319">
        <v>760</v>
      </c>
      <c r="E203" s="318" t="s">
        <v>511</v>
      </c>
      <c r="F203" s="323">
        <v>1.6</v>
      </c>
      <c r="G203" s="323">
        <v>1.9</v>
      </c>
      <c r="H203" s="323">
        <v>1.6</v>
      </c>
      <c r="I203" s="323">
        <v>1.9</v>
      </c>
      <c r="J203" s="321" t="s">
        <v>4141</v>
      </c>
      <c r="K203" s="322" t="s">
        <v>117</v>
      </c>
      <c r="L203" s="322" t="s">
        <v>179</v>
      </c>
      <c r="M203" s="322" t="s">
        <v>200</v>
      </c>
      <c r="N203" s="439" t="s">
        <v>116</v>
      </c>
    </row>
    <row r="204" spans="2:14" ht="13.2" x14ac:dyDescent="0.25">
      <c r="B204" s="317">
        <v>761</v>
      </c>
      <c r="C204" s="318" t="s">
        <v>513</v>
      </c>
      <c r="D204" s="319">
        <v>761</v>
      </c>
      <c r="E204" s="318" t="s">
        <v>513</v>
      </c>
      <c r="F204" s="323">
        <v>9.5</v>
      </c>
      <c r="G204" s="323">
        <v>9.5</v>
      </c>
      <c r="H204" s="323">
        <v>9.5</v>
      </c>
      <c r="I204" s="323">
        <v>9.5</v>
      </c>
      <c r="J204" s="321" t="s">
        <v>4141</v>
      </c>
      <c r="K204" s="322" t="s">
        <v>117</v>
      </c>
      <c r="L204" s="322" t="s">
        <v>112</v>
      </c>
      <c r="M204" s="322" t="s">
        <v>117</v>
      </c>
      <c r="N204" s="439" t="s">
        <v>116</v>
      </c>
    </row>
    <row r="205" spans="2:14" ht="21" x14ac:dyDescent="0.25">
      <c r="B205" s="317">
        <v>766</v>
      </c>
      <c r="C205" s="324" t="s">
        <v>3492</v>
      </c>
      <c r="D205" s="319" t="s">
        <v>2162</v>
      </c>
      <c r="E205" s="318" t="s">
        <v>2163</v>
      </c>
      <c r="F205" s="323">
        <v>68.2</v>
      </c>
      <c r="G205" s="323">
        <v>68.2</v>
      </c>
      <c r="H205" s="323">
        <v>68.2</v>
      </c>
      <c r="I205" s="323">
        <v>68.2</v>
      </c>
      <c r="J205" s="321" t="s">
        <v>4141</v>
      </c>
      <c r="K205" s="322" t="s">
        <v>105</v>
      </c>
      <c r="L205" s="322" t="s">
        <v>112</v>
      </c>
      <c r="M205" s="322" t="s">
        <v>106</v>
      </c>
      <c r="N205" s="439" t="s">
        <v>187</v>
      </c>
    </row>
    <row r="206" spans="2:14" ht="13.2" x14ac:dyDescent="0.25">
      <c r="B206" s="317">
        <v>767</v>
      </c>
      <c r="C206" s="318" t="s">
        <v>515</v>
      </c>
      <c r="D206" s="319">
        <v>767</v>
      </c>
      <c r="E206" s="318" t="s">
        <v>515</v>
      </c>
      <c r="F206" s="323">
        <v>13</v>
      </c>
      <c r="G206" s="323">
        <v>13.14</v>
      </c>
      <c r="H206" s="323">
        <v>13</v>
      </c>
      <c r="I206" s="323">
        <v>13.14</v>
      </c>
      <c r="J206" s="321" t="s">
        <v>4141</v>
      </c>
      <c r="K206" s="322" t="s">
        <v>83</v>
      </c>
      <c r="L206" s="322" t="s">
        <v>218</v>
      </c>
      <c r="M206" s="322" t="s">
        <v>83</v>
      </c>
      <c r="N206" s="439" t="s">
        <v>397</v>
      </c>
    </row>
    <row r="207" spans="2:14" ht="13.2" x14ac:dyDescent="0.25">
      <c r="B207" s="317">
        <v>768</v>
      </c>
      <c r="C207" s="318" t="s">
        <v>517</v>
      </c>
      <c r="D207" s="319">
        <v>768</v>
      </c>
      <c r="E207" s="318" t="s">
        <v>517</v>
      </c>
      <c r="F207" s="323">
        <v>14.805</v>
      </c>
      <c r="G207" s="323">
        <v>14.805</v>
      </c>
      <c r="H207" s="323">
        <v>14.805</v>
      </c>
      <c r="I207" s="323">
        <v>14</v>
      </c>
      <c r="J207" s="321" t="s">
        <v>4140</v>
      </c>
      <c r="K207" s="322" t="s">
        <v>83</v>
      </c>
      <c r="L207" s="322" t="s">
        <v>218</v>
      </c>
      <c r="M207" s="322" t="s">
        <v>83</v>
      </c>
      <c r="N207" s="439" t="s">
        <v>3464</v>
      </c>
    </row>
    <row r="208" spans="2:14" ht="13.2" x14ac:dyDescent="0.25">
      <c r="B208" s="317">
        <v>769</v>
      </c>
      <c r="C208" s="318" t="s">
        <v>520</v>
      </c>
      <c r="D208" s="319">
        <v>769</v>
      </c>
      <c r="E208" s="318" t="s">
        <v>520</v>
      </c>
      <c r="F208" s="323">
        <v>33.4</v>
      </c>
      <c r="G208" s="323">
        <v>33.4</v>
      </c>
      <c r="H208" s="323">
        <v>33.4</v>
      </c>
      <c r="I208" s="323">
        <v>33.4</v>
      </c>
      <c r="J208" s="321" t="s">
        <v>4140</v>
      </c>
      <c r="K208" s="322" t="s">
        <v>105</v>
      </c>
      <c r="L208" s="322" t="s">
        <v>218</v>
      </c>
      <c r="M208" s="322" t="s">
        <v>106</v>
      </c>
      <c r="N208" s="439" t="s">
        <v>217</v>
      </c>
    </row>
    <row r="209" spans="2:14" ht="13.2" x14ac:dyDescent="0.25">
      <c r="B209" s="317">
        <v>772</v>
      </c>
      <c r="C209" s="318" t="s">
        <v>522</v>
      </c>
      <c r="D209" s="319">
        <v>772</v>
      </c>
      <c r="E209" s="318" t="s">
        <v>522</v>
      </c>
      <c r="F209" s="323">
        <v>3.88</v>
      </c>
      <c r="G209" s="323">
        <v>4.03</v>
      </c>
      <c r="H209" s="323">
        <v>3.88</v>
      </c>
      <c r="I209" s="323">
        <v>4.03</v>
      </c>
      <c r="J209" s="321" t="s">
        <v>4140</v>
      </c>
      <c r="K209" s="322" t="s">
        <v>123</v>
      </c>
      <c r="L209" s="322" t="s">
        <v>131</v>
      </c>
      <c r="M209" s="322" t="s">
        <v>83</v>
      </c>
      <c r="N209" s="439" t="s">
        <v>122</v>
      </c>
    </row>
    <row r="210" spans="2:14" ht="13.2" x14ac:dyDescent="0.25">
      <c r="B210" s="317">
        <v>774</v>
      </c>
      <c r="C210" s="318" t="s">
        <v>524</v>
      </c>
      <c r="D210" s="319">
        <v>774</v>
      </c>
      <c r="E210" s="318" t="s">
        <v>524</v>
      </c>
      <c r="F210" s="323">
        <v>15.8</v>
      </c>
      <c r="G210" s="323">
        <v>16.350000000000001</v>
      </c>
      <c r="H210" s="323">
        <v>15.8</v>
      </c>
      <c r="I210" s="323">
        <v>16.350000000000001</v>
      </c>
      <c r="J210" s="321" t="s">
        <v>4140</v>
      </c>
      <c r="K210" s="322" t="s">
        <v>123</v>
      </c>
      <c r="L210" s="322" t="s">
        <v>93</v>
      </c>
      <c r="M210" s="322" t="s">
        <v>123</v>
      </c>
      <c r="N210" s="439" t="s">
        <v>122</v>
      </c>
    </row>
    <row r="211" spans="2:14" ht="13.2" x14ac:dyDescent="0.25">
      <c r="B211" s="317">
        <v>779</v>
      </c>
      <c r="C211" s="318" t="s">
        <v>526</v>
      </c>
      <c r="D211" s="319">
        <v>779</v>
      </c>
      <c r="E211" s="318" t="s">
        <v>526</v>
      </c>
      <c r="F211" s="323">
        <v>3.3</v>
      </c>
      <c r="G211" s="323">
        <v>3.3</v>
      </c>
      <c r="H211" s="323">
        <v>3.3</v>
      </c>
      <c r="I211" s="323">
        <v>3.3</v>
      </c>
      <c r="J211" s="321" t="s">
        <v>4140</v>
      </c>
      <c r="K211" s="322" t="s">
        <v>123</v>
      </c>
      <c r="L211" s="322" t="s">
        <v>140</v>
      </c>
      <c r="M211" s="322" t="s">
        <v>123</v>
      </c>
      <c r="N211" s="439" t="s">
        <v>122</v>
      </c>
    </row>
    <row r="212" spans="2:14" ht="13.2" x14ac:dyDescent="0.25">
      <c r="B212" s="317">
        <v>781</v>
      </c>
      <c r="C212" s="318" t="s">
        <v>528</v>
      </c>
      <c r="D212" s="319">
        <v>781</v>
      </c>
      <c r="E212" s="318" t="s">
        <v>528</v>
      </c>
      <c r="F212" s="323">
        <v>1.1000000000000001</v>
      </c>
      <c r="G212" s="323">
        <v>1.1000000000000001</v>
      </c>
      <c r="H212" s="323">
        <v>1.1000000000000001</v>
      </c>
      <c r="I212" s="323">
        <v>1.1000000000000001</v>
      </c>
      <c r="J212" s="321" t="s">
        <v>4140</v>
      </c>
      <c r="K212" s="322" t="s">
        <v>123</v>
      </c>
      <c r="L212" s="322" t="s">
        <v>179</v>
      </c>
      <c r="M212" s="322" t="s">
        <v>123</v>
      </c>
      <c r="N212" s="439" t="s">
        <v>122</v>
      </c>
    </row>
    <row r="213" spans="2:14" ht="13.2" x14ac:dyDescent="0.25">
      <c r="B213" s="317">
        <v>783</v>
      </c>
      <c r="C213" s="318" t="s">
        <v>530</v>
      </c>
      <c r="D213" s="319">
        <v>783</v>
      </c>
      <c r="E213" s="318" t="s">
        <v>530</v>
      </c>
      <c r="F213" s="323">
        <v>9.57</v>
      </c>
      <c r="G213" s="323">
        <v>9.57</v>
      </c>
      <c r="H213" s="323">
        <v>9.57</v>
      </c>
      <c r="I213" s="323">
        <v>9.52</v>
      </c>
      <c r="J213" s="321" t="s">
        <v>4140</v>
      </c>
      <c r="K213" s="322" t="s">
        <v>123</v>
      </c>
      <c r="L213" s="322" t="s">
        <v>112</v>
      </c>
      <c r="M213" s="322" t="s">
        <v>123</v>
      </c>
      <c r="N213" s="439" t="s">
        <v>531</v>
      </c>
    </row>
    <row r="214" spans="2:14" ht="41.4" x14ac:dyDescent="0.25">
      <c r="B214" s="317">
        <v>786</v>
      </c>
      <c r="C214" s="324" t="s">
        <v>1146</v>
      </c>
      <c r="D214" s="319" t="s">
        <v>2164</v>
      </c>
      <c r="E214" s="318" t="s">
        <v>3784</v>
      </c>
      <c r="F214" s="323">
        <v>0.56000000000000005</v>
      </c>
      <c r="G214" s="323">
        <v>1.282</v>
      </c>
      <c r="H214" s="323">
        <v>0.56000000000000005</v>
      </c>
      <c r="I214" s="323">
        <v>1.282</v>
      </c>
      <c r="J214" s="321" t="s">
        <v>4140</v>
      </c>
      <c r="K214" s="322" t="s">
        <v>117</v>
      </c>
      <c r="L214" s="322" t="s">
        <v>179</v>
      </c>
      <c r="M214" s="322" t="s">
        <v>200</v>
      </c>
      <c r="N214" s="439" t="s">
        <v>673</v>
      </c>
    </row>
    <row r="215" spans="2:14" ht="13.2" x14ac:dyDescent="0.25">
      <c r="B215" s="317">
        <v>789</v>
      </c>
      <c r="C215" s="318" t="s">
        <v>533</v>
      </c>
      <c r="D215" s="319">
        <v>789</v>
      </c>
      <c r="E215" s="318" t="s">
        <v>533</v>
      </c>
      <c r="F215" s="323">
        <v>1.2</v>
      </c>
      <c r="G215" s="323">
        <v>1.24</v>
      </c>
      <c r="H215" s="323">
        <v>1.2</v>
      </c>
      <c r="I215" s="323">
        <v>1.24</v>
      </c>
      <c r="J215" s="321" t="s">
        <v>4140</v>
      </c>
      <c r="K215" s="322" t="s">
        <v>92</v>
      </c>
      <c r="L215" s="322" t="s">
        <v>93</v>
      </c>
      <c r="M215" s="322" t="s">
        <v>92</v>
      </c>
      <c r="N215" s="439" t="s">
        <v>534</v>
      </c>
    </row>
    <row r="216" spans="2:14" ht="13.2" x14ac:dyDescent="0.25">
      <c r="B216" s="317">
        <v>792</v>
      </c>
      <c r="C216" s="318" t="s">
        <v>536</v>
      </c>
      <c r="D216" s="319">
        <v>792</v>
      </c>
      <c r="E216" s="318" t="s">
        <v>536</v>
      </c>
      <c r="F216" s="323">
        <v>0.64</v>
      </c>
      <c r="G216" s="323">
        <v>0.79</v>
      </c>
      <c r="H216" s="323">
        <v>0.64</v>
      </c>
      <c r="I216" s="323">
        <v>0.79</v>
      </c>
      <c r="J216" s="321" t="s">
        <v>4141</v>
      </c>
      <c r="K216" s="322" t="s">
        <v>105</v>
      </c>
      <c r="L216" s="322" t="s">
        <v>84</v>
      </c>
      <c r="M216" s="322" t="s">
        <v>163</v>
      </c>
      <c r="N216" s="439" t="s">
        <v>537</v>
      </c>
    </row>
    <row r="217" spans="2:14" ht="13.2" x14ac:dyDescent="0.25">
      <c r="B217" s="317">
        <v>793</v>
      </c>
      <c r="C217" s="318" t="s">
        <v>539</v>
      </c>
      <c r="D217" s="319">
        <v>793</v>
      </c>
      <c r="E217" s="318" t="s">
        <v>539</v>
      </c>
      <c r="F217" s="323">
        <v>0.12</v>
      </c>
      <c r="G217" s="323">
        <v>0.27300000000000002</v>
      </c>
      <c r="H217" s="323">
        <v>0.12</v>
      </c>
      <c r="I217" s="323">
        <v>0.27300000000000002</v>
      </c>
      <c r="J217" s="321" t="s">
        <v>4140</v>
      </c>
      <c r="K217" s="322" t="s">
        <v>105</v>
      </c>
      <c r="L217" s="322" t="s">
        <v>128</v>
      </c>
      <c r="M217" s="322" t="s">
        <v>260</v>
      </c>
      <c r="N217" s="439" t="s">
        <v>537</v>
      </c>
    </row>
    <row r="218" spans="2:14" ht="13.2" x14ac:dyDescent="0.25">
      <c r="B218" s="317">
        <v>794</v>
      </c>
      <c r="C218" s="318" t="s">
        <v>541</v>
      </c>
      <c r="D218" s="319">
        <v>794</v>
      </c>
      <c r="E218" s="318" t="s">
        <v>541</v>
      </c>
      <c r="F218" s="323">
        <v>0.437</v>
      </c>
      <c r="G218" s="323">
        <v>0.95899999999999996</v>
      </c>
      <c r="H218" s="323">
        <v>0.437</v>
      </c>
      <c r="I218" s="323">
        <v>0.95899999999999996</v>
      </c>
      <c r="J218" s="321" t="s">
        <v>4142</v>
      </c>
      <c r="K218" s="322" t="s">
        <v>83</v>
      </c>
      <c r="L218" s="322" t="s">
        <v>179</v>
      </c>
      <c r="M218" s="322" t="s">
        <v>123</v>
      </c>
      <c r="N218" s="439" t="s">
        <v>82</v>
      </c>
    </row>
    <row r="219" spans="2:14" ht="13.2" x14ac:dyDescent="0.25">
      <c r="B219" s="317">
        <v>795</v>
      </c>
      <c r="C219" s="318" t="s">
        <v>542</v>
      </c>
      <c r="D219" s="319">
        <v>795</v>
      </c>
      <c r="E219" s="318" t="s">
        <v>542</v>
      </c>
      <c r="F219" s="323">
        <v>0.08</v>
      </c>
      <c r="G219" s="323">
        <v>0.2</v>
      </c>
      <c r="H219" s="323">
        <v>0.08</v>
      </c>
      <c r="I219" s="323">
        <v>0.2</v>
      </c>
      <c r="J219" s="321" t="s">
        <v>4141</v>
      </c>
      <c r="K219" s="322" t="s">
        <v>83</v>
      </c>
      <c r="L219" s="322" t="s">
        <v>128</v>
      </c>
      <c r="M219" s="322" t="s">
        <v>123</v>
      </c>
      <c r="N219" s="439" t="s">
        <v>543</v>
      </c>
    </row>
    <row r="220" spans="2:14" ht="21" x14ac:dyDescent="0.25">
      <c r="B220" s="317">
        <v>796</v>
      </c>
      <c r="C220" s="318" t="s">
        <v>545</v>
      </c>
      <c r="D220" s="319">
        <v>796</v>
      </c>
      <c r="E220" s="318" t="s">
        <v>545</v>
      </c>
      <c r="F220" s="323">
        <v>3</v>
      </c>
      <c r="G220" s="323">
        <v>3.0670000000000002</v>
      </c>
      <c r="H220" s="323">
        <v>3</v>
      </c>
      <c r="I220" s="323">
        <v>3.0670000000000002</v>
      </c>
      <c r="J220" s="321" t="s">
        <v>4140</v>
      </c>
      <c r="K220" s="322" t="s">
        <v>101</v>
      </c>
      <c r="L220" s="322" t="s">
        <v>102</v>
      </c>
      <c r="M220" s="322" t="s">
        <v>101</v>
      </c>
      <c r="N220" s="439" t="s">
        <v>367</v>
      </c>
    </row>
    <row r="221" spans="2:14" ht="13.2" x14ac:dyDescent="0.25">
      <c r="B221" s="317">
        <v>797</v>
      </c>
      <c r="C221" s="318" t="s">
        <v>548</v>
      </c>
      <c r="D221" s="319">
        <v>797</v>
      </c>
      <c r="E221" s="318" t="s">
        <v>547</v>
      </c>
      <c r="F221" s="323">
        <v>1.8</v>
      </c>
      <c r="G221" s="323">
        <v>2.78</v>
      </c>
      <c r="H221" s="323">
        <v>1.8</v>
      </c>
      <c r="I221" s="323">
        <v>2.78</v>
      </c>
      <c r="J221" s="321" t="s">
        <v>4140</v>
      </c>
      <c r="K221" s="322" t="s">
        <v>101</v>
      </c>
      <c r="L221" s="322" t="s">
        <v>112</v>
      </c>
      <c r="M221" s="322" t="s">
        <v>101</v>
      </c>
      <c r="N221" s="439" t="s">
        <v>549</v>
      </c>
    </row>
    <row r="222" spans="2:14" ht="21" x14ac:dyDescent="0.25">
      <c r="B222" s="317">
        <v>798</v>
      </c>
      <c r="C222" s="318" t="s">
        <v>550</v>
      </c>
      <c r="D222" s="319">
        <v>798</v>
      </c>
      <c r="E222" s="318" t="s">
        <v>550</v>
      </c>
      <c r="F222" s="323">
        <v>2.9670000000000001</v>
      </c>
      <c r="G222" s="323">
        <v>2.9670000000000001</v>
      </c>
      <c r="H222" s="323">
        <v>2.9670000000000001</v>
      </c>
      <c r="I222" s="323">
        <v>2.9670000000000001</v>
      </c>
      <c r="J222" s="321" t="s">
        <v>4140</v>
      </c>
      <c r="K222" s="322" t="s">
        <v>101</v>
      </c>
      <c r="L222" s="322" t="s">
        <v>179</v>
      </c>
      <c r="M222" s="322" t="s">
        <v>101</v>
      </c>
      <c r="N222" s="439" t="s">
        <v>367</v>
      </c>
    </row>
    <row r="223" spans="2:14" ht="13.2" x14ac:dyDescent="0.25">
      <c r="B223" s="317">
        <v>800</v>
      </c>
      <c r="C223" s="318" t="s">
        <v>552</v>
      </c>
      <c r="D223" s="319">
        <v>800</v>
      </c>
      <c r="E223" s="318" t="s">
        <v>552</v>
      </c>
      <c r="F223" s="323">
        <v>0.65400000000000003</v>
      </c>
      <c r="G223" s="323">
        <v>1.51</v>
      </c>
      <c r="H223" s="323">
        <v>0.65400000000000003</v>
      </c>
      <c r="I223" s="323">
        <v>1.51</v>
      </c>
      <c r="J223" s="321" t="s">
        <v>4140</v>
      </c>
      <c r="K223" s="322" t="s">
        <v>101</v>
      </c>
      <c r="L223" s="322" t="s">
        <v>128</v>
      </c>
      <c r="M223" s="322" t="s">
        <v>150</v>
      </c>
      <c r="N223" s="439" t="s">
        <v>301</v>
      </c>
    </row>
    <row r="224" spans="2:14" ht="13.2" x14ac:dyDescent="0.25">
      <c r="B224" s="317">
        <v>801</v>
      </c>
      <c r="C224" s="318" t="s">
        <v>554</v>
      </c>
      <c r="D224" s="319">
        <v>801</v>
      </c>
      <c r="E224" s="318" t="s">
        <v>554</v>
      </c>
      <c r="F224" s="323">
        <v>0.42299999999999999</v>
      </c>
      <c r="G224" s="323">
        <v>0.77</v>
      </c>
      <c r="H224" s="323">
        <v>0.42299999999999999</v>
      </c>
      <c r="I224" s="323">
        <v>0.77</v>
      </c>
      <c r="J224" s="321" t="s">
        <v>4140</v>
      </c>
      <c r="K224" s="322" t="s">
        <v>101</v>
      </c>
      <c r="L224" s="322" t="s">
        <v>362</v>
      </c>
      <c r="M224" s="322" t="s">
        <v>101</v>
      </c>
      <c r="N224" s="439" t="s">
        <v>309</v>
      </c>
    </row>
    <row r="225" spans="2:14" ht="13.2" x14ac:dyDescent="0.25">
      <c r="B225" s="317">
        <v>802</v>
      </c>
      <c r="C225" s="318" t="s">
        <v>555</v>
      </c>
      <c r="D225" s="319">
        <v>802</v>
      </c>
      <c r="E225" s="318" t="s">
        <v>555</v>
      </c>
      <c r="F225" s="323">
        <v>0.38800000000000001</v>
      </c>
      <c r="G225" s="323">
        <v>0.77</v>
      </c>
      <c r="H225" s="323">
        <v>0.38800000000000001</v>
      </c>
      <c r="I225" s="323">
        <v>0.77</v>
      </c>
      <c r="J225" s="321" t="s">
        <v>4140</v>
      </c>
      <c r="K225" s="322" t="s">
        <v>101</v>
      </c>
      <c r="L225" s="322" t="s">
        <v>362</v>
      </c>
      <c r="M225" s="322" t="s">
        <v>101</v>
      </c>
      <c r="N225" s="439" t="s">
        <v>309</v>
      </c>
    </row>
    <row r="226" spans="2:14" ht="13.2" x14ac:dyDescent="0.25">
      <c r="B226" s="317">
        <v>803</v>
      </c>
      <c r="C226" s="318" t="s">
        <v>556</v>
      </c>
      <c r="D226" s="319">
        <v>803</v>
      </c>
      <c r="E226" s="318" t="s">
        <v>556</v>
      </c>
      <c r="F226" s="323">
        <v>0.4</v>
      </c>
      <c r="G226" s="323">
        <v>0.4</v>
      </c>
      <c r="H226" s="323">
        <v>0.4</v>
      </c>
      <c r="I226" s="323">
        <v>0.4</v>
      </c>
      <c r="J226" s="321" t="s">
        <v>4140</v>
      </c>
      <c r="K226" s="322" t="s">
        <v>101</v>
      </c>
      <c r="L226" s="322" t="s">
        <v>362</v>
      </c>
      <c r="M226" s="322" t="s">
        <v>101</v>
      </c>
      <c r="N226" s="439" t="s">
        <v>309</v>
      </c>
    </row>
    <row r="227" spans="2:14" ht="13.2" x14ac:dyDescent="0.25">
      <c r="B227" s="317">
        <v>804</v>
      </c>
      <c r="C227" s="318" t="s">
        <v>557</v>
      </c>
      <c r="D227" s="319">
        <v>804</v>
      </c>
      <c r="E227" s="318" t="s">
        <v>557</v>
      </c>
      <c r="F227" s="323">
        <v>0.57999999999999996</v>
      </c>
      <c r="G227" s="323">
        <v>1.94</v>
      </c>
      <c r="H227" s="323">
        <v>0.57999999999999996</v>
      </c>
      <c r="I227" s="323">
        <v>1.94</v>
      </c>
      <c r="J227" s="321" t="s">
        <v>4140</v>
      </c>
      <c r="K227" s="322" t="s">
        <v>101</v>
      </c>
      <c r="L227" s="322" t="s">
        <v>362</v>
      </c>
      <c r="M227" s="322" t="s">
        <v>101</v>
      </c>
      <c r="N227" s="439" t="s">
        <v>558</v>
      </c>
    </row>
    <row r="228" spans="2:14" ht="21" x14ac:dyDescent="0.25">
      <c r="B228" s="317">
        <v>806</v>
      </c>
      <c r="C228" s="324" t="s">
        <v>559</v>
      </c>
      <c r="D228" s="319" t="s">
        <v>2165</v>
      </c>
      <c r="E228" s="318" t="s">
        <v>3788</v>
      </c>
      <c r="F228" s="323">
        <v>0.43</v>
      </c>
      <c r="G228" s="323">
        <v>0.43</v>
      </c>
      <c r="H228" s="323">
        <v>0.10100000000000001</v>
      </c>
      <c r="I228" s="323">
        <v>0.26700000000000002</v>
      </c>
      <c r="J228" s="321" t="s">
        <v>4141</v>
      </c>
      <c r="K228" s="322" t="s">
        <v>101</v>
      </c>
      <c r="L228" s="322" t="s">
        <v>362</v>
      </c>
      <c r="M228" s="322" t="s">
        <v>101</v>
      </c>
      <c r="N228" s="439" t="s">
        <v>540</v>
      </c>
    </row>
    <row r="229" spans="2:14" ht="13.2" x14ac:dyDescent="0.25">
      <c r="B229" s="317">
        <v>807</v>
      </c>
      <c r="C229" s="318" t="s">
        <v>560</v>
      </c>
      <c r="D229" s="319">
        <v>807</v>
      </c>
      <c r="E229" s="318" t="s">
        <v>560</v>
      </c>
      <c r="F229" s="323">
        <v>6.0999999999999999E-2</v>
      </c>
      <c r="G229" s="323">
        <v>0.1</v>
      </c>
      <c r="H229" s="323">
        <v>6.0999999999999999E-2</v>
      </c>
      <c r="I229" s="323">
        <v>0.1</v>
      </c>
      <c r="J229" s="321" t="s">
        <v>4140</v>
      </c>
      <c r="K229" s="322" t="s">
        <v>101</v>
      </c>
      <c r="L229" s="322" t="s">
        <v>362</v>
      </c>
      <c r="M229" s="322" t="s">
        <v>101</v>
      </c>
      <c r="N229" s="439" t="s">
        <v>309</v>
      </c>
    </row>
    <row r="230" spans="2:14" ht="13.2" x14ac:dyDescent="0.25">
      <c r="B230" s="317">
        <v>808</v>
      </c>
      <c r="C230" s="318" t="s">
        <v>561</v>
      </c>
      <c r="D230" s="319">
        <v>808</v>
      </c>
      <c r="E230" s="318" t="s">
        <v>561</v>
      </c>
      <c r="F230" s="323">
        <v>7.6999999999999999E-2</v>
      </c>
      <c r="G230" s="323">
        <v>0.105</v>
      </c>
      <c r="H230" s="323">
        <v>7.6999999999999999E-2</v>
      </c>
      <c r="I230" s="323">
        <v>0.105</v>
      </c>
      <c r="J230" s="321" t="s">
        <v>4140</v>
      </c>
      <c r="K230" s="322" t="s">
        <v>101</v>
      </c>
      <c r="L230" s="322" t="s">
        <v>118</v>
      </c>
      <c r="M230" s="322" t="s">
        <v>150</v>
      </c>
      <c r="N230" s="439" t="s">
        <v>309</v>
      </c>
    </row>
    <row r="231" spans="2:14" ht="13.2" x14ac:dyDescent="0.25">
      <c r="B231" s="317">
        <v>810</v>
      </c>
      <c r="C231" s="318" t="s">
        <v>562</v>
      </c>
      <c r="D231" s="319">
        <v>810</v>
      </c>
      <c r="E231" s="318" t="s">
        <v>562</v>
      </c>
      <c r="F231" s="323">
        <v>0.98</v>
      </c>
      <c r="G231" s="323">
        <v>2.81</v>
      </c>
      <c r="H231" s="323">
        <v>0.98</v>
      </c>
      <c r="I231" s="323">
        <v>2.81</v>
      </c>
      <c r="J231" s="321" t="s">
        <v>4140</v>
      </c>
      <c r="K231" s="322" t="s">
        <v>101</v>
      </c>
      <c r="L231" s="322" t="s">
        <v>362</v>
      </c>
      <c r="M231" s="322" t="s">
        <v>101</v>
      </c>
      <c r="N231" s="439" t="s">
        <v>309</v>
      </c>
    </row>
    <row r="232" spans="2:14" ht="13.2" x14ac:dyDescent="0.25">
      <c r="B232" s="317">
        <v>811</v>
      </c>
      <c r="C232" s="318" t="s">
        <v>564</v>
      </c>
      <c r="D232" s="319">
        <v>811</v>
      </c>
      <c r="E232" s="318" t="s">
        <v>564</v>
      </c>
      <c r="F232" s="323">
        <v>0.32</v>
      </c>
      <c r="G232" s="323">
        <v>0.32</v>
      </c>
      <c r="H232" s="323">
        <v>0.32</v>
      </c>
      <c r="I232" s="323">
        <v>0.32</v>
      </c>
      <c r="J232" s="321" t="s">
        <v>4141</v>
      </c>
      <c r="K232" s="322" t="s">
        <v>101</v>
      </c>
      <c r="L232" s="322" t="s">
        <v>179</v>
      </c>
      <c r="M232" s="322" t="s">
        <v>101</v>
      </c>
      <c r="N232" s="439" t="s">
        <v>187</v>
      </c>
    </row>
    <row r="233" spans="2:14" ht="13.2" x14ac:dyDescent="0.25">
      <c r="B233" s="317">
        <v>812</v>
      </c>
      <c r="C233" s="318" t="s">
        <v>566</v>
      </c>
      <c r="D233" s="319">
        <v>812</v>
      </c>
      <c r="E233" s="318" t="s">
        <v>566</v>
      </c>
      <c r="F233" s="323">
        <v>0.58599999999999997</v>
      </c>
      <c r="G233" s="323">
        <v>0.58599999999999997</v>
      </c>
      <c r="H233" s="323">
        <v>0.58599999999999997</v>
      </c>
      <c r="I233" s="323">
        <v>0.58599999999999997</v>
      </c>
      <c r="J233" s="321" t="s">
        <v>4140</v>
      </c>
      <c r="K233" s="322" t="s">
        <v>105</v>
      </c>
      <c r="L233" s="322" t="s">
        <v>218</v>
      </c>
      <c r="M233" s="322" t="s">
        <v>106</v>
      </c>
      <c r="N233" s="439" t="s">
        <v>217</v>
      </c>
    </row>
    <row r="234" spans="2:14" ht="13.2" x14ac:dyDescent="0.25">
      <c r="B234" s="317">
        <v>813</v>
      </c>
      <c r="C234" s="318" t="s">
        <v>568</v>
      </c>
      <c r="D234" s="319">
        <v>813</v>
      </c>
      <c r="E234" s="318" t="s">
        <v>568</v>
      </c>
      <c r="F234" s="323">
        <v>2.1</v>
      </c>
      <c r="G234" s="323">
        <v>2.1</v>
      </c>
      <c r="H234" s="323">
        <v>2.1</v>
      </c>
      <c r="I234" s="323">
        <v>2.1</v>
      </c>
      <c r="J234" s="321" t="s">
        <v>4141</v>
      </c>
      <c r="K234" s="322" t="s">
        <v>101</v>
      </c>
      <c r="L234" s="322" t="s">
        <v>112</v>
      </c>
      <c r="M234" s="322" t="s">
        <v>101</v>
      </c>
      <c r="N234" s="439" t="s">
        <v>187</v>
      </c>
    </row>
    <row r="235" spans="2:14" ht="13.2" x14ac:dyDescent="0.25">
      <c r="B235" s="317">
        <v>814</v>
      </c>
      <c r="C235" s="318" t="s">
        <v>569</v>
      </c>
      <c r="D235" s="319">
        <v>814</v>
      </c>
      <c r="E235" s="318" t="s">
        <v>569</v>
      </c>
      <c r="F235" s="323">
        <v>0.3</v>
      </c>
      <c r="G235" s="323">
        <v>0.3</v>
      </c>
      <c r="H235" s="323">
        <v>0.3</v>
      </c>
      <c r="I235" s="323">
        <v>0.3</v>
      </c>
      <c r="J235" s="321" t="s">
        <v>4140</v>
      </c>
      <c r="K235" s="322" t="s">
        <v>123</v>
      </c>
      <c r="L235" s="322" t="s">
        <v>390</v>
      </c>
      <c r="M235" s="322" t="s">
        <v>123</v>
      </c>
      <c r="N235" s="439" t="s">
        <v>122</v>
      </c>
    </row>
    <row r="236" spans="2:14" ht="13.2" x14ac:dyDescent="0.25">
      <c r="B236" s="317">
        <v>815</v>
      </c>
      <c r="C236" s="318" t="s">
        <v>571</v>
      </c>
      <c r="D236" s="319">
        <v>815</v>
      </c>
      <c r="E236" s="318" t="s">
        <v>571</v>
      </c>
      <c r="F236" s="323">
        <v>1.48</v>
      </c>
      <c r="G236" s="323">
        <v>1.9</v>
      </c>
      <c r="H236" s="323">
        <v>1.48</v>
      </c>
      <c r="I236" s="323">
        <v>1.9</v>
      </c>
      <c r="J236" s="321" t="s">
        <v>4140</v>
      </c>
      <c r="K236" s="322" t="s">
        <v>123</v>
      </c>
      <c r="L236" s="322" t="s">
        <v>390</v>
      </c>
      <c r="M236" s="322" t="s">
        <v>123</v>
      </c>
      <c r="N236" s="439" t="s">
        <v>122</v>
      </c>
    </row>
    <row r="237" spans="2:14" ht="13.2" x14ac:dyDescent="0.25">
      <c r="B237" s="317">
        <v>816</v>
      </c>
      <c r="C237" s="318" t="s">
        <v>573</v>
      </c>
      <c r="D237" s="319">
        <v>816</v>
      </c>
      <c r="E237" s="318" t="s">
        <v>573</v>
      </c>
      <c r="F237" s="323">
        <v>1.18</v>
      </c>
      <c r="G237" s="323">
        <v>1.4279999999999999</v>
      </c>
      <c r="H237" s="323">
        <v>1.18</v>
      </c>
      <c r="I237" s="323">
        <v>1.4279999999999999</v>
      </c>
      <c r="J237" s="321" t="s">
        <v>4140</v>
      </c>
      <c r="K237" s="322" t="s">
        <v>123</v>
      </c>
      <c r="L237" s="322" t="s">
        <v>124</v>
      </c>
      <c r="M237" s="322" t="s">
        <v>123</v>
      </c>
      <c r="N237" s="439" t="s">
        <v>122</v>
      </c>
    </row>
    <row r="238" spans="2:14" ht="13.2" x14ac:dyDescent="0.25">
      <c r="B238" s="317">
        <v>817</v>
      </c>
      <c r="C238" s="318" t="s">
        <v>575</v>
      </c>
      <c r="D238" s="319">
        <v>817</v>
      </c>
      <c r="E238" s="318" t="s">
        <v>575</v>
      </c>
      <c r="F238" s="323">
        <v>0.33</v>
      </c>
      <c r="G238" s="323">
        <v>0.4</v>
      </c>
      <c r="H238" s="323">
        <v>0.33</v>
      </c>
      <c r="I238" s="323">
        <v>0.4</v>
      </c>
      <c r="J238" s="321" t="s">
        <v>4140</v>
      </c>
      <c r="K238" s="322" t="s">
        <v>123</v>
      </c>
      <c r="L238" s="322" t="s">
        <v>124</v>
      </c>
      <c r="M238" s="322" t="s">
        <v>123</v>
      </c>
      <c r="N238" s="439" t="s">
        <v>122</v>
      </c>
    </row>
    <row r="239" spans="2:14" ht="13.2" x14ac:dyDescent="0.25">
      <c r="B239" s="317">
        <v>818</v>
      </c>
      <c r="C239" s="318" t="s">
        <v>577</v>
      </c>
      <c r="D239" s="319">
        <v>818</v>
      </c>
      <c r="E239" s="318" t="s">
        <v>577</v>
      </c>
      <c r="F239" s="323">
        <v>0.245</v>
      </c>
      <c r="G239" s="323">
        <v>0.245</v>
      </c>
      <c r="H239" s="323">
        <v>0.245</v>
      </c>
      <c r="I239" s="323">
        <v>0.245</v>
      </c>
      <c r="J239" s="321" t="s">
        <v>4140</v>
      </c>
      <c r="K239" s="322" t="s">
        <v>123</v>
      </c>
      <c r="L239" s="322" t="s">
        <v>179</v>
      </c>
      <c r="M239" s="322" t="s">
        <v>83</v>
      </c>
      <c r="N239" s="439" t="s">
        <v>122</v>
      </c>
    </row>
    <row r="240" spans="2:14" ht="13.2" x14ac:dyDescent="0.25">
      <c r="B240" s="317">
        <v>819</v>
      </c>
      <c r="C240" s="318" t="s">
        <v>579</v>
      </c>
      <c r="D240" s="319">
        <v>819</v>
      </c>
      <c r="E240" s="318" t="s">
        <v>579</v>
      </c>
      <c r="F240" s="323">
        <v>0.3</v>
      </c>
      <c r="G240" s="323">
        <v>0.3</v>
      </c>
      <c r="H240" s="323">
        <v>0.3</v>
      </c>
      <c r="I240" s="323">
        <v>0.3</v>
      </c>
      <c r="J240" s="321" t="s">
        <v>4140</v>
      </c>
      <c r="K240" s="322" t="s">
        <v>123</v>
      </c>
      <c r="L240" s="322" t="s">
        <v>179</v>
      </c>
      <c r="M240" s="322" t="s">
        <v>83</v>
      </c>
      <c r="N240" s="439" t="s">
        <v>122</v>
      </c>
    </row>
    <row r="241" spans="2:14" ht="13.2" x14ac:dyDescent="0.25">
      <c r="B241" s="317">
        <v>820</v>
      </c>
      <c r="C241" s="318" t="s">
        <v>581</v>
      </c>
      <c r="D241" s="319">
        <v>820</v>
      </c>
      <c r="E241" s="318" t="s">
        <v>581</v>
      </c>
      <c r="F241" s="323">
        <v>0.7</v>
      </c>
      <c r="G241" s="323">
        <v>0.7</v>
      </c>
      <c r="H241" s="323">
        <v>0.7</v>
      </c>
      <c r="I241" s="323">
        <v>0.7</v>
      </c>
      <c r="J241" s="321" t="s">
        <v>4140</v>
      </c>
      <c r="K241" s="322" t="s">
        <v>123</v>
      </c>
      <c r="L241" s="322" t="s">
        <v>179</v>
      </c>
      <c r="M241" s="322" t="s">
        <v>83</v>
      </c>
      <c r="N241" s="439" t="s">
        <v>122</v>
      </c>
    </row>
    <row r="242" spans="2:14" ht="13.2" x14ac:dyDescent="0.25">
      <c r="B242" s="317">
        <v>821</v>
      </c>
      <c r="C242" s="318" t="s">
        <v>583</v>
      </c>
      <c r="D242" s="319">
        <v>821</v>
      </c>
      <c r="E242" s="318" t="s">
        <v>583</v>
      </c>
      <c r="F242" s="323">
        <v>0.76</v>
      </c>
      <c r="G242" s="323">
        <v>0.8</v>
      </c>
      <c r="H242" s="323">
        <v>0.76</v>
      </c>
      <c r="I242" s="323">
        <v>0.8</v>
      </c>
      <c r="J242" s="321" t="s">
        <v>4140</v>
      </c>
      <c r="K242" s="322" t="s">
        <v>123</v>
      </c>
      <c r="L242" s="322" t="s">
        <v>179</v>
      </c>
      <c r="M242" s="322" t="s">
        <v>83</v>
      </c>
      <c r="N242" s="439" t="s">
        <v>122</v>
      </c>
    </row>
    <row r="243" spans="2:14" ht="13.2" x14ac:dyDescent="0.25">
      <c r="B243" s="317">
        <v>822</v>
      </c>
      <c r="C243" s="318" t="s">
        <v>585</v>
      </c>
      <c r="D243" s="319">
        <v>822</v>
      </c>
      <c r="E243" s="318" t="s">
        <v>585</v>
      </c>
      <c r="F243" s="323">
        <v>0.93</v>
      </c>
      <c r="G243" s="323">
        <v>1.31</v>
      </c>
      <c r="H243" s="323">
        <v>0.93</v>
      </c>
      <c r="I243" s="323">
        <v>1.31</v>
      </c>
      <c r="J243" s="321" t="s">
        <v>4140</v>
      </c>
      <c r="K243" s="322" t="s">
        <v>123</v>
      </c>
      <c r="L243" s="322" t="s">
        <v>84</v>
      </c>
      <c r="M243" s="322" t="s">
        <v>123</v>
      </c>
      <c r="N243" s="439" t="s">
        <v>122</v>
      </c>
    </row>
    <row r="244" spans="2:14" ht="13.2" x14ac:dyDescent="0.25">
      <c r="B244" s="317">
        <v>823</v>
      </c>
      <c r="C244" s="318" t="s">
        <v>587</v>
      </c>
      <c r="D244" s="319">
        <v>823</v>
      </c>
      <c r="E244" s="318" t="s">
        <v>587</v>
      </c>
      <c r="F244" s="323">
        <v>1.6</v>
      </c>
      <c r="G244" s="323">
        <v>1.9</v>
      </c>
      <c r="H244" s="323">
        <v>1.6</v>
      </c>
      <c r="I244" s="323">
        <v>1.9</v>
      </c>
      <c r="J244" s="321" t="s">
        <v>4140</v>
      </c>
      <c r="K244" s="322" t="s">
        <v>123</v>
      </c>
      <c r="L244" s="322" t="s">
        <v>179</v>
      </c>
      <c r="M244" s="322" t="s">
        <v>83</v>
      </c>
      <c r="N244" s="439" t="s">
        <v>122</v>
      </c>
    </row>
    <row r="245" spans="2:14" ht="13.2" x14ac:dyDescent="0.25">
      <c r="B245" s="317">
        <v>824</v>
      </c>
      <c r="C245" s="318" t="s">
        <v>589</v>
      </c>
      <c r="D245" s="319">
        <v>824</v>
      </c>
      <c r="E245" s="318" t="s">
        <v>589</v>
      </c>
      <c r="F245" s="323">
        <v>0.4</v>
      </c>
      <c r="G245" s="323">
        <v>0.8</v>
      </c>
      <c r="H245" s="323">
        <v>0.4</v>
      </c>
      <c r="I245" s="323">
        <v>0.8</v>
      </c>
      <c r="J245" s="321" t="s">
        <v>4140</v>
      </c>
      <c r="K245" s="322" t="s">
        <v>83</v>
      </c>
      <c r="L245" s="322" t="s">
        <v>128</v>
      </c>
      <c r="M245" s="322" t="s">
        <v>83</v>
      </c>
      <c r="N245" s="439" t="s">
        <v>82</v>
      </c>
    </row>
    <row r="246" spans="2:14" ht="13.2" x14ac:dyDescent="0.25">
      <c r="B246" s="317">
        <v>827</v>
      </c>
      <c r="C246" s="318" t="s">
        <v>590</v>
      </c>
      <c r="D246" s="319">
        <v>827</v>
      </c>
      <c r="E246" s="318" t="s">
        <v>590</v>
      </c>
      <c r="F246" s="323">
        <v>0.7</v>
      </c>
      <c r="G246" s="323">
        <v>1.69</v>
      </c>
      <c r="H246" s="323">
        <v>0.62</v>
      </c>
      <c r="I246" s="323">
        <v>1.68</v>
      </c>
      <c r="J246" s="321" t="s">
        <v>4142</v>
      </c>
      <c r="K246" s="322" t="s">
        <v>123</v>
      </c>
      <c r="L246" s="322" t="s">
        <v>102</v>
      </c>
      <c r="M246" s="322" t="s">
        <v>106</v>
      </c>
      <c r="N246" s="439" t="s">
        <v>122</v>
      </c>
    </row>
    <row r="247" spans="2:14" ht="13.2" x14ac:dyDescent="0.25">
      <c r="B247" s="317">
        <v>832</v>
      </c>
      <c r="C247" s="318" t="s">
        <v>594</v>
      </c>
      <c r="D247" s="319">
        <v>832</v>
      </c>
      <c r="E247" s="318" t="s">
        <v>594</v>
      </c>
      <c r="F247" s="323">
        <v>0.35</v>
      </c>
      <c r="G247" s="323">
        <v>0.35</v>
      </c>
      <c r="H247" s="323">
        <v>0.35</v>
      </c>
      <c r="I247" s="323">
        <v>0.35</v>
      </c>
      <c r="J247" s="321" t="s">
        <v>4140</v>
      </c>
      <c r="K247" s="322" t="s">
        <v>123</v>
      </c>
      <c r="L247" s="322" t="s">
        <v>390</v>
      </c>
      <c r="M247" s="322" t="s">
        <v>123</v>
      </c>
      <c r="N247" s="439" t="s">
        <v>122</v>
      </c>
    </row>
    <row r="248" spans="2:14" ht="13.2" x14ac:dyDescent="0.25">
      <c r="B248" s="317">
        <v>833</v>
      </c>
      <c r="C248" s="318" t="s">
        <v>596</v>
      </c>
      <c r="D248" s="319">
        <v>833</v>
      </c>
      <c r="E248" s="318" t="s">
        <v>596</v>
      </c>
      <c r="F248" s="323">
        <v>0.35</v>
      </c>
      <c r="G248" s="323">
        <v>0.49</v>
      </c>
      <c r="H248" s="323">
        <v>0.35</v>
      </c>
      <c r="I248" s="323">
        <v>0.49</v>
      </c>
      <c r="J248" s="321" t="s">
        <v>4140</v>
      </c>
      <c r="K248" s="322" t="s">
        <v>123</v>
      </c>
      <c r="L248" s="322" t="s">
        <v>179</v>
      </c>
      <c r="M248" s="322" t="s">
        <v>123</v>
      </c>
      <c r="N248" s="439" t="s">
        <v>122</v>
      </c>
    </row>
    <row r="249" spans="2:14" ht="13.2" x14ac:dyDescent="0.25">
      <c r="B249" s="317">
        <v>834</v>
      </c>
      <c r="C249" s="318" t="s">
        <v>3471</v>
      </c>
      <c r="D249" s="319">
        <v>834</v>
      </c>
      <c r="E249" s="318" t="s">
        <v>597</v>
      </c>
      <c r="F249" s="323">
        <v>0.32300000000000001</v>
      </c>
      <c r="G249" s="323">
        <v>0.46</v>
      </c>
      <c r="H249" s="323">
        <v>0.32300000000000001</v>
      </c>
      <c r="I249" s="323">
        <v>0.46</v>
      </c>
      <c r="J249" s="321" t="s">
        <v>4140</v>
      </c>
      <c r="K249" s="322" t="s">
        <v>123</v>
      </c>
      <c r="L249" s="322" t="s">
        <v>124</v>
      </c>
      <c r="M249" s="322" t="s">
        <v>123</v>
      </c>
      <c r="N249" s="439" t="s">
        <v>549</v>
      </c>
    </row>
    <row r="250" spans="2:14" ht="13.2" x14ac:dyDescent="0.25">
      <c r="B250" s="317">
        <v>835</v>
      </c>
      <c r="C250" s="318" t="s">
        <v>598</v>
      </c>
      <c r="D250" s="319">
        <v>835</v>
      </c>
      <c r="E250" s="318" t="s">
        <v>598</v>
      </c>
      <c r="F250" s="323">
        <v>1.57</v>
      </c>
      <c r="G250" s="323">
        <v>2.79</v>
      </c>
      <c r="H250" s="323">
        <v>1.57</v>
      </c>
      <c r="I250" s="323">
        <v>2.79</v>
      </c>
      <c r="J250" s="321" t="s">
        <v>4140</v>
      </c>
      <c r="K250" s="322" t="s">
        <v>123</v>
      </c>
      <c r="L250" s="322" t="s">
        <v>124</v>
      </c>
      <c r="M250" s="322" t="s">
        <v>123</v>
      </c>
      <c r="N250" s="439" t="s">
        <v>122</v>
      </c>
    </row>
    <row r="251" spans="2:14" ht="13.2" x14ac:dyDescent="0.25">
      <c r="B251" s="317">
        <v>840</v>
      </c>
      <c r="C251" s="318" t="s">
        <v>600</v>
      </c>
      <c r="D251" s="319">
        <v>840</v>
      </c>
      <c r="E251" s="318" t="s">
        <v>600</v>
      </c>
      <c r="F251" s="323">
        <v>0.25</v>
      </c>
      <c r="G251" s="323">
        <v>0.25</v>
      </c>
      <c r="H251" s="323">
        <v>0.25</v>
      </c>
      <c r="I251" s="323">
        <v>0.25</v>
      </c>
      <c r="J251" s="321" t="s">
        <v>4140</v>
      </c>
      <c r="K251" s="322" t="s">
        <v>123</v>
      </c>
      <c r="L251" s="322" t="s">
        <v>124</v>
      </c>
      <c r="M251" s="322" t="s">
        <v>123</v>
      </c>
      <c r="N251" s="439" t="s">
        <v>122</v>
      </c>
    </row>
    <row r="252" spans="2:14" ht="13.2" x14ac:dyDescent="0.25">
      <c r="B252" s="317">
        <v>841</v>
      </c>
      <c r="C252" s="318" t="s">
        <v>601</v>
      </c>
      <c r="D252" s="319">
        <v>841</v>
      </c>
      <c r="E252" s="318" t="s">
        <v>601</v>
      </c>
      <c r="F252" s="323">
        <v>1.0960000000000001</v>
      </c>
      <c r="G252" s="323">
        <v>1.0960000000000001</v>
      </c>
      <c r="H252" s="323">
        <v>1.0960000000000001</v>
      </c>
      <c r="I252" s="323">
        <v>1.0960000000000001</v>
      </c>
      <c r="J252" s="321" t="s">
        <v>4140</v>
      </c>
      <c r="K252" s="322" t="s">
        <v>123</v>
      </c>
      <c r="L252" s="322" t="s">
        <v>140</v>
      </c>
      <c r="M252" s="322" t="s">
        <v>123</v>
      </c>
      <c r="N252" s="439" t="s">
        <v>602</v>
      </c>
    </row>
    <row r="253" spans="2:14" ht="13.2" x14ac:dyDescent="0.25">
      <c r="B253" s="317">
        <v>842</v>
      </c>
      <c r="C253" s="318" t="s">
        <v>604</v>
      </c>
      <c r="D253" s="319">
        <v>842</v>
      </c>
      <c r="E253" s="318" t="s">
        <v>604</v>
      </c>
      <c r="F253" s="323">
        <v>0.106</v>
      </c>
      <c r="G253" s="323">
        <v>0.22</v>
      </c>
      <c r="H253" s="323">
        <v>0.106</v>
      </c>
      <c r="I253" s="323">
        <v>0.22</v>
      </c>
      <c r="J253" s="321" t="s">
        <v>4140</v>
      </c>
      <c r="K253" s="322" t="s">
        <v>123</v>
      </c>
      <c r="L253" s="322" t="s">
        <v>140</v>
      </c>
      <c r="M253" s="322" t="s">
        <v>123</v>
      </c>
      <c r="N253" s="439" t="s">
        <v>549</v>
      </c>
    </row>
    <row r="254" spans="2:14" ht="13.2" x14ac:dyDescent="0.25">
      <c r="B254" s="317">
        <v>843</v>
      </c>
      <c r="C254" s="318" t="s">
        <v>605</v>
      </c>
      <c r="D254" s="319">
        <v>843</v>
      </c>
      <c r="E254" s="318" t="s">
        <v>605</v>
      </c>
      <c r="F254" s="323">
        <v>0.22</v>
      </c>
      <c r="G254" s="323">
        <v>0.27</v>
      </c>
      <c r="H254" s="323">
        <v>0.22</v>
      </c>
      <c r="I254" s="323">
        <v>0.27</v>
      </c>
      <c r="J254" s="321" t="s">
        <v>4140</v>
      </c>
      <c r="K254" s="322" t="s">
        <v>123</v>
      </c>
      <c r="L254" s="322" t="s">
        <v>84</v>
      </c>
      <c r="M254" s="322" t="s">
        <v>123</v>
      </c>
      <c r="N254" s="439" t="s">
        <v>122</v>
      </c>
    </row>
    <row r="255" spans="2:14" ht="13.2" x14ac:dyDescent="0.25">
      <c r="B255" s="317">
        <v>844</v>
      </c>
      <c r="C255" s="318" t="s">
        <v>606</v>
      </c>
      <c r="D255" s="319">
        <v>844</v>
      </c>
      <c r="E255" s="318" t="s">
        <v>606</v>
      </c>
      <c r="F255" s="323">
        <v>1.5469999999999999</v>
      </c>
      <c r="G255" s="323">
        <v>2.1800000000000002</v>
      </c>
      <c r="H255" s="323">
        <v>1.5469999999999999</v>
      </c>
      <c r="I255" s="323">
        <v>2.1800000000000002</v>
      </c>
      <c r="J255" s="321" t="s">
        <v>4140</v>
      </c>
      <c r="K255" s="322" t="s">
        <v>123</v>
      </c>
      <c r="L255" s="322" t="s">
        <v>124</v>
      </c>
      <c r="M255" s="322" t="s">
        <v>123</v>
      </c>
      <c r="N255" s="439" t="s">
        <v>122</v>
      </c>
    </row>
    <row r="256" spans="2:14" ht="13.2" x14ac:dyDescent="0.25">
      <c r="B256" s="317">
        <v>845</v>
      </c>
      <c r="C256" s="318" t="s">
        <v>608</v>
      </c>
      <c r="D256" s="319">
        <v>845</v>
      </c>
      <c r="E256" s="318" t="s">
        <v>608</v>
      </c>
      <c r="F256" s="323">
        <v>0.23</v>
      </c>
      <c r="G256" s="323">
        <v>0.41</v>
      </c>
      <c r="H256" s="323">
        <v>0.23</v>
      </c>
      <c r="I256" s="323">
        <v>0.41</v>
      </c>
      <c r="J256" s="321" t="s">
        <v>4140</v>
      </c>
      <c r="K256" s="322" t="s">
        <v>123</v>
      </c>
      <c r="L256" s="322" t="s">
        <v>124</v>
      </c>
      <c r="M256" s="322" t="s">
        <v>123</v>
      </c>
      <c r="N256" s="439" t="s">
        <v>122</v>
      </c>
    </row>
    <row r="257" spans="2:14" ht="13.2" x14ac:dyDescent="0.25">
      <c r="B257" s="317">
        <v>846</v>
      </c>
      <c r="C257" s="318" t="s">
        <v>609</v>
      </c>
      <c r="D257" s="319">
        <v>846</v>
      </c>
      <c r="E257" s="318" t="s">
        <v>609</v>
      </c>
      <c r="F257" s="323">
        <v>0.40300000000000002</v>
      </c>
      <c r="G257" s="323">
        <v>0.95</v>
      </c>
      <c r="H257" s="323">
        <v>0.40300000000000002</v>
      </c>
      <c r="I257" s="323">
        <v>0.95</v>
      </c>
      <c r="J257" s="321" t="s">
        <v>4140</v>
      </c>
      <c r="K257" s="322" t="s">
        <v>123</v>
      </c>
      <c r="L257" s="322" t="s">
        <v>140</v>
      </c>
      <c r="M257" s="322" t="s">
        <v>123</v>
      </c>
      <c r="N257" s="439" t="s">
        <v>122</v>
      </c>
    </row>
    <row r="258" spans="2:14" ht="13.2" x14ac:dyDescent="0.25">
      <c r="B258" s="317">
        <v>849</v>
      </c>
      <c r="C258" s="318" t="s">
        <v>610</v>
      </c>
      <c r="D258" s="319">
        <v>849</v>
      </c>
      <c r="E258" s="318" t="s">
        <v>610</v>
      </c>
      <c r="F258" s="323">
        <v>1.617</v>
      </c>
      <c r="G258" s="323">
        <v>1.617</v>
      </c>
      <c r="H258" s="323">
        <v>1</v>
      </c>
      <c r="I258" s="323">
        <v>1</v>
      </c>
      <c r="J258" s="321" t="s">
        <v>4141</v>
      </c>
      <c r="K258" s="322" t="s">
        <v>105</v>
      </c>
      <c r="L258" s="322" t="s">
        <v>218</v>
      </c>
      <c r="M258" s="322" t="s">
        <v>106</v>
      </c>
      <c r="N258" s="439" t="s">
        <v>549</v>
      </c>
    </row>
    <row r="259" spans="2:14" ht="13.2" x14ac:dyDescent="0.25">
      <c r="B259" s="317">
        <v>850</v>
      </c>
      <c r="C259" s="318" t="s">
        <v>611</v>
      </c>
      <c r="D259" s="319">
        <v>850</v>
      </c>
      <c r="E259" s="318" t="s">
        <v>611</v>
      </c>
      <c r="F259" s="323">
        <v>1.2450000000000001</v>
      </c>
      <c r="G259" s="323">
        <v>1.2450000000000001</v>
      </c>
      <c r="H259" s="323">
        <v>0.95799999999999996</v>
      </c>
      <c r="I259" s="323">
        <v>1.1379999999999999</v>
      </c>
      <c r="J259" s="321" t="s">
        <v>4141</v>
      </c>
      <c r="K259" s="322" t="s">
        <v>105</v>
      </c>
      <c r="L259" s="322" t="s">
        <v>102</v>
      </c>
      <c r="M259" s="322" t="s">
        <v>106</v>
      </c>
      <c r="N259" s="439" t="s">
        <v>537</v>
      </c>
    </row>
    <row r="260" spans="2:14" ht="13.2" x14ac:dyDescent="0.25">
      <c r="B260" s="317">
        <v>851</v>
      </c>
      <c r="C260" s="318" t="s">
        <v>612</v>
      </c>
      <c r="D260" s="319">
        <v>851</v>
      </c>
      <c r="E260" s="318" t="s">
        <v>612</v>
      </c>
      <c r="F260" s="323">
        <v>3.7</v>
      </c>
      <c r="G260" s="323">
        <v>3.7</v>
      </c>
      <c r="H260" s="323">
        <v>3.7</v>
      </c>
      <c r="I260" s="323">
        <v>3.7</v>
      </c>
      <c r="J260" s="321" t="s">
        <v>4140</v>
      </c>
      <c r="K260" s="322" t="s">
        <v>105</v>
      </c>
      <c r="L260" s="322" t="s">
        <v>112</v>
      </c>
      <c r="M260" s="322" t="s">
        <v>106</v>
      </c>
      <c r="N260" s="439" t="s">
        <v>613</v>
      </c>
    </row>
    <row r="261" spans="2:14" ht="21" x14ac:dyDescent="0.25">
      <c r="B261" s="317">
        <v>852</v>
      </c>
      <c r="C261" s="324" t="s">
        <v>615</v>
      </c>
      <c r="D261" s="319" t="s">
        <v>2166</v>
      </c>
      <c r="E261" s="318" t="s">
        <v>2167</v>
      </c>
      <c r="F261" s="323">
        <v>0.75</v>
      </c>
      <c r="G261" s="323">
        <v>0.75</v>
      </c>
      <c r="H261" s="323">
        <v>0.65</v>
      </c>
      <c r="I261" s="323">
        <v>0.14000000000000001</v>
      </c>
      <c r="J261" s="321" t="s">
        <v>4141</v>
      </c>
      <c r="K261" s="322" t="s">
        <v>105</v>
      </c>
      <c r="L261" s="322" t="s">
        <v>124</v>
      </c>
      <c r="M261" s="322" t="s">
        <v>106</v>
      </c>
      <c r="N261" s="439" t="s">
        <v>438</v>
      </c>
    </row>
    <row r="262" spans="2:14" ht="13.2" x14ac:dyDescent="0.25">
      <c r="B262" s="317">
        <v>854</v>
      </c>
      <c r="C262" s="318" t="s">
        <v>616</v>
      </c>
      <c r="D262" s="319">
        <v>854</v>
      </c>
      <c r="E262" s="318" t="s">
        <v>616</v>
      </c>
      <c r="F262" s="323">
        <v>0.17499999999999999</v>
      </c>
      <c r="G262" s="323">
        <v>0.17499999999999999</v>
      </c>
      <c r="H262" s="323">
        <v>0.15</v>
      </c>
      <c r="I262" s="323">
        <v>0.15</v>
      </c>
      <c r="J262" s="321" t="s">
        <v>4141</v>
      </c>
      <c r="K262" s="322" t="s">
        <v>105</v>
      </c>
      <c r="L262" s="322" t="s">
        <v>112</v>
      </c>
      <c r="M262" s="322" t="s">
        <v>106</v>
      </c>
      <c r="N262" s="439" t="s">
        <v>537</v>
      </c>
    </row>
    <row r="263" spans="2:14" ht="13.2" x14ac:dyDescent="0.25">
      <c r="B263" s="317">
        <v>855</v>
      </c>
      <c r="C263" s="318" t="s">
        <v>617</v>
      </c>
      <c r="D263" s="319">
        <v>855</v>
      </c>
      <c r="E263" s="318" t="s">
        <v>617</v>
      </c>
      <c r="F263" s="323">
        <v>0.12</v>
      </c>
      <c r="G263" s="323">
        <v>0.17199999999999999</v>
      </c>
      <c r="H263" s="323">
        <v>0.12</v>
      </c>
      <c r="I263" s="323">
        <v>0.17199999999999999</v>
      </c>
      <c r="J263" s="321" t="s">
        <v>4141</v>
      </c>
      <c r="K263" s="322" t="s">
        <v>105</v>
      </c>
      <c r="L263" s="322" t="s">
        <v>112</v>
      </c>
      <c r="M263" s="322" t="s">
        <v>106</v>
      </c>
      <c r="N263" s="439" t="s">
        <v>537</v>
      </c>
    </row>
    <row r="264" spans="2:14" ht="13.2" x14ac:dyDescent="0.25">
      <c r="B264" s="317">
        <v>856</v>
      </c>
      <c r="C264" s="318" t="s">
        <v>618</v>
      </c>
      <c r="D264" s="319">
        <v>856</v>
      </c>
      <c r="E264" s="318" t="s">
        <v>618</v>
      </c>
      <c r="F264" s="323">
        <v>2.3E-2</v>
      </c>
      <c r="G264" s="323">
        <v>6.4000000000000001E-2</v>
      </c>
      <c r="H264" s="323">
        <v>2.3E-2</v>
      </c>
      <c r="I264" s="323">
        <v>6.4000000000000001E-2</v>
      </c>
      <c r="J264" s="321" t="s">
        <v>4140</v>
      </c>
      <c r="K264" s="322" t="s">
        <v>105</v>
      </c>
      <c r="L264" s="322" t="s">
        <v>124</v>
      </c>
      <c r="M264" s="322" t="s">
        <v>106</v>
      </c>
      <c r="N264" s="439" t="s">
        <v>537</v>
      </c>
    </row>
    <row r="265" spans="2:14" ht="13.2" x14ac:dyDescent="0.25">
      <c r="B265" s="317">
        <v>857</v>
      </c>
      <c r="C265" s="318" t="s">
        <v>619</v>
      </c>
      <c r="D265" s="319">
        <v>857</v>
      </c>
      <c r="E265" s="318" t="s">
        <v>619</v>
      </c>
      <c r="F265" s="323">
        <v>3.2</v>
      </c>
      <c r="G265" s="323">
        <v>3.2</v>
      </c>
      <c r="H265" s="323">
        <v>3.2</v>
      </c>
      <c r="I265" s="323">
        <v>3.2</v>
      </c>
      <c r="J265" s="321" t="s">
        <v>4140</v>
      </c>
      <c r="K265" s="322" t="s">
        <v>105</v>
      </c>
      <c r="L265" s="322" t="s">
        <v>124</v>
      </c>
      <c r="M265" s="322" t="s">
        <v>163</v>
      </c>
      <c r="N265" s="439" t="s">
        <v>537</v>
      </c>
    </row>
    <row r="266" spans="2:14" ht="13.2" x14ac:dyDescent="0.25">
      <c r="B266" s="317">
        <v>859</v>
      </c>
      <c r="C266" s="318" t="s">
        <v>621</v>
      </c>
      <c r="D266" s="319">
        <v>859</v>
      </c>
      <c r="E266" s="318" t="s">
        <v>621</v>
      </c>
      <c r="F266" s="323">
        <v>3.0939999999999999</v>
      </c>
      <c r="G266" s="323">
        <v>3.0939999999999999</v>
      </c>
      <c r="H266" s="323">
        <v>3.0939999999999999</v>
      </c>
      <c r="I266" s="323">
        <v>3.0939999999999999</v>
      </c>
      <c r="J266" s="321" t="s">
        <v>4140</v>
      </c>
      <c r="K266" s="322" t="s">
        <v>105</v>
      </c>
      <c r="L266" s="322" t="s">
        <v>218</v>
      </c>
      <c r="M266" s="322" t="s">
        <v>106</v>
      </c>
      <c r="N266" s="439" t="s">
        <v>217</v>
      </c>
    </row>
    <row r="267" spans="2:14" ht="13.2" x14ac:dyDescent="0.25">
      <c r="B267" s="317">
        <v>860</v>
      </c>
      <c r="C267" s="318" t="s">
        <v>623</v>
      </c>
      <c r="D267" s="319">
        <v>860</v>
      </c>
      <c r="E267" s="318" t="s">
        <v>623</v>
      </c>
      <c r="F267" s="323">
        <v>2.8650000000000002</v>
      </c>
      <c r="G267" s="323">
        <v>4.0810000000000004</v>
      </c>
      <c r="H267" s="323">
        <v>2.8650000000000002</v>
      </c>
      <c r="I267" s="323">
        <v>4.0810000000000004</v>
      </c>
      <c r="J267" s="321" t="s">
        <v>4140</v>
      </c>
      <c r="K267" s="322" t="s">
        <v>83</v>
      </c>
      <c r="L267" s="322" t="s">
        <v>218</v>
      </c>
      <c r="M267" s="322" t="s">
        <v>83</v>
      </c>
      <c r="N267" s="439" t="s">
        <v>624</v>
      </c>
    </row>
    <row r="268" spans="2:14" ht="13.2" x14ac:dyDescent="0.25">
      <c r="B268" s="317">
        <v>861</v>
      </c>
      <c r="C268" s="318" t="s">
        <v>626</v>
      </c>
      <c r="D268" s="319">
        <v>861</v>
      </c>
      <c r="E268" s="318" t="s">
        <v>626</v>
      </c>
      <c r="F268" s="323">
        <v>1.1000000000000001</v>
      </c>
      <c r="G268" s="323">
        <v>1.1000000000000001</v>
      </c>
      <c r="H268" s="323">
        <v>1.1000000000000001</v>
      </c>
      <c r="I268" s="323">
        <v>1.1000000000000001</v>
      </c>
      <c r="J268" s="321" t="s">
        <v>4140</v>
      </c>
      <c r="K268" s="322" t="s">
        <v>123</v>
      </c>
      <c r="L268" s="322" t="s">
        <v>128</v>
      </c>
      <c r="M268" s="322" t="s">
        <v>83</v>
      </c>
      <c r="N268" s="439" t="s">
        <v>3464</v>
      </c>
    </row>
    <row r="269" spans="2:14" ht="13.2" x14ac:dyDescent="0.25">
      <c r="B269" s="317">
        <v>862</v>
      </c>
      <c r="C269" s="318" t="s">
        <v>628</v>
      </c>
      <c r="D269" s="319">
        <v>862</v>
      </c>
      <c r="E269" s="318" t="s">
        <v>628</v>
      </c>
      <c r="F269" s="323">
        <v>1.6</v>
      </c>
      <c r="G269" s="323">
        <v>1.6</v>
      </c>
      <c r="H269" s="323">
        <v>1.6</v>
      </c>
      <c r="I269" s="323">
        <v>1.6</v>
      </c>
      <c r="J269" s="321" t="s">
        <v>4140</v>
      </c>
      <c r="K269" s="322" t="s">
        <v>105</v>
      </c>
      <c r="L269" s="322" t="s">
        <v>218</v>
      </c>
      <c r="M269" s="322" t="s">
        <v>106</v>
      </c>
      <c r="N269" s="439" t="s">
        <v>217</v>
      </c>
    </row>
    <row r="270" spans="2:14" ht="21" x14ac:dyDescent="0.25">
      <c r="B270" s="317">
        <v>863</v>
      </c>
      <c r="C270" s="318" t="s">
        <v>630</v>
      </c>
      <c r="D270" s="319">
        <v>863</v>
      </c>
      <c r="E270" s="318" t="s">
        <v>630</v>
      </c>
      <c r="F270" s="323">
        <v>1.115</v>
      </c>
      <c r="G270" s="323">
        <v>2.4</v>
      </c>
      <c r="H270" s="323">
        <v>1.115</v>
      </c>
      <c r="I270" s="323">
        <v>2.4</v>
      </c>
      <c r="J270" s="321" t="s">
        <v>4140</v>
      </c>
      <c r="K270" s="322" t="s">
        <v>83</v>
      </c>
      <c r="L270" s="322" t="s">
        <v>118</v>
      </c>
      <c r="M270" s="322" t="s">
        <v>83</v>
      </c>
      <c r="N270" s="439" t="s">
        <v>438</v>
      </c>
    </row>
    <row r="271" spans="2:14" ht="13.2" x14ac:dyDescent="0.25">
      <c r="B271" s="317">
        <v>864</v>
      </c>
      <c r="C271" s="318" t="s">
        <v>632</v>
      </c>
      <c r="D271" s="319">
        <v>864</v>
      </c>
      <c r="E271" s="318" t="s">
        <v>632</v>
      </c>
      <c r="F271" s="323">
        <v>1.7</v>
      </c>
      <c r="G271" s="323">
        <v>1.7</v>
      </c>
      <c r="H271" s="323">
        <v>1.7</v>
      </c>
      <c r="I271" s="323">
        <v>1.7</v>
      </c>
      <c r="J271" s="321" t="s">
        <v>4140</v>
      </c>
      <c r="K271" s="322" t="s">
        <v>105</v>
      </c>
      <c r="L271" s="322" t="s">
        <v>218</v>
      </c>
      <c r="M271" s="322" t="s">
        <v>106</v>
      </c>
      <c r="N271" s="439" t="s">
        <v>613</v>
      </c>
    </row>
    <row r="272" spans="2:14" ht="13.2" x14ac:dyDescent="0.25">
      <c r="B272" s="317">
        <v>865</v>
      </c>
      <c r="C272" s="318" t="s">
        <v>634</v>
      </c>
      <c r="D272" s="319">
        <v>865</v>
      </c>
      <c r="E272" s="318" t="s">
        <v>634</v>
      </c>
      <c r="F272" s="323">
        <v>2.625</v>
      </c>
      <c r="G272" s="323">
        <v>3</v>
      </c>
      <c r="H272" s="323">
        <v>2.625</v>
      </c>
      <c r="I272" s="323">
        <v>3</v>
      </c>
      <c r="J272" s="321" t="s">
        <v>4140</v>
      </c>
      <c r="K272" s="322" t="s">
        <v>83</v>
      </c>
      <c r="L272" s="322" t="s">
        <v>93</v>
      </c>
      <c r="M272" s="322" t="s">
        <v>83</v>
      </c>
      <c r="N272" s="439" t="s">
        <v>82</v>
      </c>
    </row>
    <row r="273" spans="2:14" ht="21" x14ac:dyDescent="0.25">
      <c r="B273" s="317">
        <v>866</v>
      </c>
      <c r="C273" s="318" t="s">
        <v>636</v>
      </c>
      <c r="D273" s="319">
        <v>866</v>
      </c>
      <c r="E273" s="318" t="s">
        <v>636</v>
      </c>
      <c r="F273" s="323">
        <v>2.0699999999999998</v>
      </c>
      <c r="G273" s="323">
        <v>2.0699999999999998</v>
      </c>
      <c r="H273" s="323">
        <v>2.0699999999999998</v>
      </c>
      <c r="I273" s="323">
        <v>2.0699999999999998</v>
      </c>
      <c r="J273" s="321" t="s">
        <v>4140</v>
      </c>
      <c r="K273" s="322" t="s">
        <v>83</v>
      </c>
      <c r="L273" s="322" t="s">
        <v>112</v>
      </c>
      <c r="M273" s="322" t="s">
        <v>83</v>
      </c>
      <c r="N273" s="439" t="s">
        <v>438</v>
      </c>
    </row>
    <row r="274" spans="2:14" ht="13.2" x14ac:dyDescent="0.25">
      <c r="B274" s="317">
        <v>867</v>
      </c>
      <c r="C274" s="318" t="s">
        <v>638</v>
      </c>
      <c r="D274" s="319">
        <v>867</v>
      </c>
      <c r="E274" s="318" t="s">
        <v>638</v>
      </c>
      <c r="F274" s="323">
        <v>3.7</v>
      </c>
      <c r="G274" s="323">
        <v>3.7</v>
      </c>
      <c r="H274" s="323">
        <v>3.7</v>
      </c>
      <c r="I274" s="323">
        <v>3.7</v>
      </c>
      <c r="J274" s="321" t="s">
        <v>4140</v>
      </c>
      <c r="K274" s="322" t="s">
        <v>105</v>
      </c>
      <c r="L274" s="322" t="s">
        <v>218</v>
      </c>
      <c r="M274" s="322" t="s">
        <v>106</v>
      </c>
      <c r="N274" s="439" t="s">
        <v>613</v>
      </c>
    </row>
    <row r="275" spans="2:14" ht="13.2" x14ac:dyDescent="0.25">
      <c r="B275" s="317">
        <v>868</v>
      </c>
      <c r="C275" s="318" t="s">
        <v>640</v>
      </c>
      <c r="D275" s="319">
        <v>868</v>
      </c>
      <c r="E275" s="318" t="s">
        <v>640</v>
      </c>
      <c r="F275" s="323">
        <v>1.1499999999999999</v>
      </c>
      <c r="G275" s="323">
        <v>1.51</v>
      </c>
      <c r="H275" s="323">
        <v>1.1499999999999999</v>
      </c>
      <c r="I275" s="323">
        <v>1.51</v>
      </c>
      <c r="J275" s="321" t="s">
        <v>4140</v>
      </c>
      <c r="K275" s="322" t="s">
        <v>83</v>
      </c>
      <c r="L275" s="322" t="s">
        <v>84</v>
      </c>
      <c r="M275" s="322" t="s">
        <v>83</v>
      </c>
      <c r="N275" s="439" t="s">
        <v>82</v>
      </c>
    </row>
    <row r="276" spans="2:14" ht="13.2" x14ac:dyDescent="0.25">
      <c r="B276" s="317">
        <v>869</v>
      </c>
      <c r="C276" s="318" t="s">
        <v>642</v>
      </c>
      <c r="D276" s="319">
        <v>869</v>
      </c>
      <c r="E276" s="318" t="s">
        <v>642</v>
      </c>
      <c r="F276" s="323">
        <v>0.82699999999999996</v>
      </c>
      <c r="G276" s="323">
        <v>1.7869999999999999</v>
      </c>
      <c r="H276" s="323">
        <v>0.82699999999999996</v>
      </c>
      <c r="I276" s="323">
        <v>1.7869999999999999</v>
      </c>
      <c r="J276" s="321" t="s">
        <v>4140</v>
      </c>
      <c r="K276" s="322" t="s">
        <v>83</v>
      </c>
      <c r="L276" s="322" t="s">
        <v>112</v>
      </c>
      <c r="M276" s="322" t="s">
        <v>83</v>
      </c>
      <c r="N276" s="439" t="s">
        <v>643</v>
      </c>
    </row>
    <row r="277" spans="2:14" ht="21" x14ac:dyDescent="0.25">
      <c r="B277" s="317">
        <v>870</v>
      </c>
      <c r="C277" s="318" t="s">
        <v>645</v>
      </c>
      <c r="D277" s="319">
        <v>870</v>
      </c>
      <c r="E277" s="318" t="s">
        <v>645</v>
      </c>
      <c r="F277" s="323">
        <v>0.52</v>
      </c>
      <c r="G277" s="323">
        <v>1.663</v>
      </c>
      <c r="H277" s="323">
        <v>0.52</v>
      </c>
      <c r="I277" s="323">
        <v>1.663</v>
      </c>
      <c r="J277" s="321" t="s">
        <v>4140</v>
      </c>
      <c r="K277" s="322" t="s">
        <v>83</v>
      </c>
      <c r="L277" s="322" t="s">
        <v>218</v>
      </c>
      <c r="M277" s="322" t="s">
        <v>83</v>
      </c>
      <c r="N277" s="439" t="s">
        <v>438</v>
      </c>
    </row>
    <row r="278" spans="2:14" ht="13.2" x14ac:dyDescent="0.25">
      <c r="B278" s="317">
        <v>871</v>
      </c>
      <c r="C278" s="318" t="s">
        <v>647</v>
      </c>
      <c r="D278" s="319">
        <v>871</v>
      </c>
      <c r="E278" s="318" t="s">
        <v>647</v>
      </c>
      <c r="F278" s="323">
        <v>2.8690000000000002</v>
      </c>
      <c r="G278" s="323">
        <v>3.9910000000000001</v>
      </c>
      <c r="H278" s="323">
        <v>2.8690000000000002</v>
      </c>
      <c r="I278" s="323">
        <v>3.9910000000000001</v>
      </c>
      <c r="J278" s="321" t="s">
        <v>4140</v>
      </c>
      <c r="K278" s="322" t="s">
        <v>83</v>
      </c>
      <c r="L278" s="322" t="s">
        <v>218</v>
      </c>
      <c r="M278" s="322" t="s">
        <v>83</v>
      </c>
      <c r="N278" s="439" t="s">
        <v>624</v>
      </c>
    </row>
    <row r="279" spans="2:14" ht="13.2" x14ac:dyDescent="0.25">
      <c r="B279" s="317">
        <v>872</v>
      </c>
      <c r="C279" s="318" t="s">
        <v>648</v>
      </c>
      <c r="D279" s="319">
        <v>872</v>
      </c>
      <c r="E279" s="318" t="s">
        <v>648</v>
      </c>
      <c r="F279" s="323">
        <v>2.2429999999999999</v>
      </c>
      <c r="G279" s="323">
        <v>3.12</v>
      </c>
      <c r="H279" s="323">
        <v>2.2429999999999999</v>
      </c>
      <c r="I279" s="323">
        <v>3.12</v>
      </c>
      <c r="J279" s="321" t="s">
        <v>4140</v>
      </c>
      <c r="K279" s="322" t="s">
        <v>83</v>
      </c>
      <c r="L279" s="322" t="s">
        <v>218</v>
      </c>
      <c r="M279" s="322" t="s">
        <v>83</v>
      </c>
      <c r="N279" s="439" t="s">
        <v>624</v>
      </c>
    </row>
    <row r="280" spans="2:14" ht="13.2" x14ac:dyDescent="0.25">
      <c r="B280" s="317">
        <v>873</v>
      </c>
      <c r="C280" s="318" t="s">
        <v>650</v>
      </c>
      <c r="D280" s="319">
        <v>873</v>
      </c>
      <c r="E280" s="318" t="s">
        <v>650</v>
      </c>
      <c r="F280" s="323">
        <v>4.0999999999999996</v>
      </c>
      <c r="G280" s="323">
        <v>4.0999999999999996</v>
      </c>
      <c r="H280" s="323">
        <v>4.0999999999999996</v>
      </c>
      <c r="I280" s="323">
        <v>4.0999999999999996</v>
      </c>
      <c r="J280" s="321" t="s">
        <v>4140</v>
      </c>
      <c r="K280" s="322" t="s">
        <v>105</v>
      </c>
      <c r="L280" s="322" t="s">
        <v>218</v>
      </c>
      <c r="M280" s="322" t="s">
        <v>106</v>
      </c>
      <c r="N280" s="439" t="s">
        <v>613</v>
      </c>
    </row>
    <row r="281" spans="2:14" ht="13.2" x14ac:dyDescent="0.25">
      <c r="B281" s="317">
        <v>874</v>
      </c>
      <c r="C281" s="318" t="s">
        <v>652</v>
      </c>
      <c r="D281" s="319">
        <v>874</v>
      </c>
      <c r="E281" s="318" t="s">
        <v>652</v>
      </c>
      <c r="F281" s="323">
        <v>4.5</v>
      </c>
      <c r="G281" s="323">
        <v>4.5</v>
      </c>
      <c r="H281" s="323">
        <v>4.5</v>
      </c>
      <c r="I281" s="323">
        <v>4.5</v>
      </c>
      <c r="J281" s="321" t="s">
        <v>4140</v>
      </c>
      <c r="K281" s="322" t="s">
        <v>105</v>
      </c>
      <c r="L281" s="322" t="s">
        <v>218</v>
      </c>
      <c r="M281" s="322" t="s">
        <v>106</v>
      </c>
      <c r="N281" s="439" t="s">
        <v>613</v>
      </c>
    </row>
    <row r="282" spans="2:14" ht="21" x14ac:dyDescent="0.25">
      <c r="B282" s="317">
        <v>875</v>
      </c>
      <c r="C282" s="324" t="s">
        <v>654</v>
      </c>
      <c r="D282" s="319" t="s">
        <v>3789</v>
      </c>
      <c r="E282" s="318" t="s">
        <v>3790</v>
      </c>
      <c r="F282" s="323">
        <v>1.2010000000000001</v>
      </c>
      <c r="G282" s="323">
        <v>2.0259999999999998</v>
      </c>
      <c r="H282" s="323">
        <v>1.0229999999999999</v>
      </c>
      <c r="I282" s="323">
        <v>1.879</v>
      </c>
      <c r="J282" s="321" t="s">
        <v>4140</v>
      </c>
      <c r="K282" s="322" t="s">
        <v>83</v>
      </c>
      <c r="L282" s="322" t="s">
        <v>218</v>
      </c>
      <c r="M282" s="322" t="s">
        <v>83</v>
      </c>
      <c r="N282" s="439" t="s">
        <v>438</v>
      </c>
    </row>
    <row r="283" spans="2:14" ht="13.2" x14ac:dyDescent="0.25">
      <c r="B283" s="317">
        <v>876</v>
      </c>
      <c r="C283" s="318" t="s">
        <v>655</v>
      </c>
      <c r="D283" s="319">
        <v>876</v>
      </c>
      <c r="E283" s="318" t="s">
        <v>655</v>
      </c>
      <c r="F283" s="323">
        <v>0.35399999999999998</v>
      </c>
      <c r="G283" s="323">
        <v>0.624</v>
      </c>
      <c r="H283" s="323">
        <v>0.35399999999999998</v>
      </c>
      <c r="I283" s="323">
        <v>0.624</v>
      </c>
      <c r="J283" s="321" t="s">
        <v>4141</v>
      </c>
      <c r="K283" s="322" t="s">
        <v>101</v>
      </c>
      <c r="L283" s="322" t="s">
        <v>102</v>
      </c>
      <c r="M283" s="322" t="s">
        <v>101</v>
      </c>
      <c r="N283" s="439" t="s">
        <v>187</v>
      </c>
    </row>
    <row r="284" spans="2:14" ht="13.2" x14ac:dyDescent="0.25">
      <c r="B284" s="317">
        <v>877</v>
      </c>
      <c r="C284" s="318" t="s">
        <v>657</v>
      </c>
      <c r="D284" s="319">
        <v>877</v>
      </c>
      <c r="E284" s="318" t="s">
        <v>657</v>
      </c>
      <c r="F284" s="323">
        <v>1.69</v>
      </c>
      <c r="G284" s="323">
        <v>2.2000000000000002</v>
      </c>
      <c r="H284" s="323">
        <v>1.69</v>
      </c>
      <c r="I284" s="323">
        <v>2.2000000000000002</v>
      </c>
      <c r="J284" s="321" t="s">
        <v>4141</v>
      </c>
      <c r="K284" s="322" t="s">
        <v>101</v>
      </c>
      <c r="L284" s="322" t="s">
        <v>362</v>
      </c>
      <c r="M284" s="322" t="s">
        <v>101</v>
      </c>
      <c r="N284" s="439" t="s">
        <v>187</v>
      </c>
    </row>
    <row r="285" spans="2:14" ht="13.2" x14ac:dyDescent="0.25">
      <c r="B285" s="317">
        <v>878</v>
      </c>
      <c r="C285" s="318" t="s">
        <v>659</v>
      </c>
      <c r="D285" s="319">
        <v>878</v>
      </c>
      <c r="E285" s="318" t="s">
        <v>659</v>
      </c>
      <c r="F285" s="323">
        <v>0.28000000000000003</v>
      </c>
      <c r="G285" s="323">
        <v>0.28000000000000003</v>
      </c>
      <c r="H285" s="323">
        <v>0.28000000000000003</v>
      </c>
      <c r="I285" s="323">
        <v>0.28000000000000003</v>
      </c>
      <c r="J285" s="321" t="s">
        <v>4140</v>
      </c>
      <c r="K285" s="322" t="s">
        <v>105</v>
      </c>
      <c r="L285" s="322" t="s">
        <v>218</v>
      </c>
      <c r="M285" s="322" t="s">
        <v>106</v>
      </c>
      <c r="N285" s="439" t="s">
        <v>217</v>
      </c>
    </row>
    <row r="286" spans="2:14" ht="13.2" x14ac:dyDescent="0.25">
      <c r="B286" s="317">
        <v>879</v>
      </c>
      <c r="C286" s="318" t="s">
        <v>661</v>
      </c>
      <c r="D286" s="319">
        <v>879</v>
      </c>
      <c r="E286" s="318" t="s">
        <v>661</v>
      </c>
      <c r="F286" s="323">
        <v>2.0299999999999998</v>
      </c>
      <c r="G286" s="323">
        <v>2.0299999999999998</v>
      </c>
      <c r="H286" s="323">
        <v>2.0299999999999998</v>
      </c>
      <c r="I286" s="323">
        <v>2.0299999999999998</v>
      </c>
      <c r="J286" s="321" t="s">
        <v>4141</v>
      </c>
      <c r="K286" s="322" t="s">
        <v>101</v>
      </c>
      <c r="L286" s="322" t="s">
        <v>112</v>
      </c>
      <c r="M286" s="322" t="s">
        <v>101</v>
      </c>
      <c r="N286" s="439" t="s">
        <v>187</v>
      </c>
    </row>
    <row r="287" spans="2:14" ht="13.2" x14ac:dyDescent="0.25">
      <c r="B287" s="317">
        <v>882</v>
      </c>
      <c r="C287" s="318" t="s">
        <v>663</v>
      </c>
      <c r="D287" s="319">
        <v>882</v>
      </c>
      <c r="E287" s="318" t="s">
        <v>663</v>
      </c>
      <c r="F287" s="323">
        <v>0.67300000000000004</v>
      </c>
      <c r="G287" s="323">
        <v>0.8</v>
      </c>
      <c r="H287" s="323">
        <v>0.67300000000000004</v>
      </c>
      <c r="I287" s="323">
        <v>0.8</v>
      </c>
      <c r="J287" s="321" t="s">
        <v>4140</v>
      </c>
      <c r="K287" s="322" t="s">
        <v>83</v>
      </c>
      <c r="L287" s="322" t="s">
        <v>218</v>
      </c>
      <c r="M287" s="322" t="s">
        <v>83</v>
      </c>
      <c r="N287" s="439" t="s">
        <v>82</v>
      </c>
    </row>
    <row r="288" spans="2:14" ht="13.2" x14ac:dyDescent="0.25">
      <c r="B288" s="317">
        <v>883</v>
      </c>
      <c r="C288" s="318" t="s">
        <v>665</v>
      </c>
      <c r="D288" s="319">
        <v>883</v>
      </c>
      <c r="E288" s="318" t="s">
        <v>665</v>
      </c>
      <c r="F288" s="323">
        <v>1.2</v>
      </c>
      <c r="G288" s="323">
        <v>1.2</v>
      </c>
      <c r="H288" s="323">
        <v>0.95299999999999996</v>
      </c>
      <c r="I288" s="323">
        <v>0.82399999999999995</v>
      </c>
      <c r="J288" s="321" t="s">
        <v>4140</v>
      </c>
      <c r="K288" s="322" t="s">
        <v>83</v>
      </c>
      <c r="L288" s="322" t="s">
        <v>84</v>
      </c>
      <c r="M288" s="322" t="s">
        <v>200</v>
      </c>
      <c r="N288" s="439" t="s">
        <v>122</v>
      </c>
    </row>
    <row r="289" spans="2:14" ht="13.2" x14ac:dyDescent="0.25">
      <c r="B289" s="317">
        <v>884</v>
      </c>
      <c r="C289" s="318" t="s">
        <v>667</v>
      </c>
      <c r="D289" s="319">
        <v>884</v>
      </c>
      <c r="E289" s="318" t="s">
        <v>667</v>
      </c>
      <c r="F289" s="323">
        <v>0.41</v>
      </c>
      <c r="G289" s="323">
        <v>0.41</v>
      </c>
      <c r="H289" s="323">
        <v>0.41</v>
      </c>
      <c r="I289" s="323">
        <v>0.41</v>
      </c>
      <c r="J289" s="321" t="s">
        <v>4140</v>
      </c>
      <c r="K289" s="322" t="s">
        <v>117</v>
      </c>
      <c r="L289" s="322" t="s">
        <v>84</v>
      </c>
      <c r="M289" s="322" t="s">
        <v>83</v>
      </c>
      <c r="N289" s="439" t="s">
        <v>82</v>
      </c>
    </row>
    <row r="290" spans="2:14" ht="13.2" x14ac:dyDescent="0.25">
      <c r="B290" s="317">
        <v>886</v>
      </c>
      <c r="C290" s="318" t="s">
        <v>669</v>
      </c>
      <c r="D290" s="319">
        <v>886</v>
      </c>
      <c r="E290" s="318" t="s">
        <v>669</v>
      </c>
      <c r="F290" s="323">
        <v>0.63</v>
      </c>
      <c r="G290" s="323">
        <v>0.63</v>
      </c>
      <c r="H290" s="323">
        <v>0.63</v>
      </c>
      <c r="I290" s="323">
        <v>0.54900000000000004</v>
      </c>
      <c r="J290" s="321" t="s">
        <v>4140</v>
      </c>
      <c r="K290" s="322" t="s">
        <v>83</v>
      </c>
      <c r="L290" s="322" t="s">
        <v>84</v>
      </c>
      <c r="M290" s="322" t="s">
        <v>83</v>
      </c>
      <c r="N290" s="439" t="s">
        <v>82</v>
      </c>
    </row>
    <row r="291" spans="2:14" ht="13.2" x14ac:dyDescent="0.25">
      <c r="B291" s="317">
        <v>887</v>
      </c>
      <c r="C291" s="318" t="s">
        <v>670</v>
      </c>
      <c r="D291" s="319">
        <v>887</v>
      </c>
      <c r="E291" s="318" t="s">
        <v>670</v>
      </c>
      <c r="F291" s="323">
        <v>0.71099999999999997</v>
      </c>
      <c r="G291" s="323">
        <v>0.71099999999999997</v>
      </c>
      <c r="H291" s="323">
        <v>0.71099999999999997</v>
      </c>
      <c r="I291" s="323">
        <v>0.71099999999999997</v>
      </c>
      <c r="J291" s="321" t="s">
        <v>4140</v>
      </c>
      <c r="K291" s="322" t="s">
        <v>83</v>
      </c>
      <c r="L291" s="322" t="s">
        <v>218</v>
      </c>
      <c r="M291" s="322" t="s">
        <v>83</v>
      </c>
      <c r="N291" s="439" t="s">
        <v>82</v>
      </c>
    </row>
    <row r="292" spans="2:14" ht="13.2" x14ac:dyDescent="0.25">
      <c r="B292" s="317">
        <v>888</v>
      </c>
      <c r="C292" s="318" t="s">
        <v>672</v>
      </c>
      <c r="D292" s="319">
        <v>888</v>
      </c>
      <c r="E292" s="318" t="s">
        <v>672</v>
      </c>
      <c r="F292" s="323">
        <v>1.966</v>
      </c>
      <c r="G292" s="323">
        <v>1.966</v>
      </c>
      <c r="H292" s="323">
        <v>1.966</v>
      </c>
      <c r="I292" s="323">
        <v>1.3029999999999999</v>
      </c>
      <c r="J292" s="321" t="s">
        <v>4140</v>
      </c>
      <c r="K292" s="322" t="s">
        <v>83</v>
      </c>
      <c r="L292" s="322" t="s">
        <v>128</v>
      </c>
      <c r="M292" s="322" t="s">
        <v>83</v>
      </c>
      <c r="N292" s="439" t="s">
        <v>673</v>
      </c>
    </row>
    <row r="293" spans="2:14" ht="13.2" x14ac:dyDescent="0.25">
      <c r="B293" s="317">
        <v>889</v>
      </c>
      <c r="C293" s="318" t="s">
        <v>675</v>
      </c>
      <c r="D293" s="319">
        <v>889</v>
      </c>
      <c r="E293" s="318" t="s">
        <v>675</v>
      </c>
      <c r="F293" s="323">
        <v>0.59299999999999997</v>
      </c>
      <c r="G293" s="323">
        <v>0.59299999999999997</v>
      </c>
      <c r="H293" s="323">
        <v>0.59299999999999997</v>
      </c>
      <c r="I293" s="323">
        <v>0.433</v>
      </c>
      <c r="J293" s="321" t="s">
        <v>4140</v>
      </c>
      <c r="K293" s="322" t="s">
        <v>83</v>
      </c>
      <c r="L293" s="322" t="s">
        <v>131</v>
      </c>
      <c r="M293" s="322" t="s">
        <v>83</v>
      </c>
      <c r="N293" s="439" t="s">
        <v>82</v>
      </c>
    </row>
    <row r="294" spans="2:14" ht="13.2" x14ac:dyDescent="0.25">
      <c r="B294" s="317">
        <v>890</v>
      </c>
      <c r="C294" s="318" t="s">
        <v>676</v>
      </c>
      <c r="D294" s="319">
        <v>890</v>
      </c>
      <c r="E294" s="318" t="s">
        <v>676</v>
      </c>
      <c r="F294" s="323">
        <v>1.0309999999999999</v>
      </c>
      <c r="G294" s="323">
        <v>1.0309999999999999</v>
      </c>
      <c r="H294" s="323">
        <v>1.0309999999999999</v>
      </c>
      <c r="I294" s="323">
        <v>1.0309999999999999</v>
      </c>
      <c r="J294" s="321" t="s">
        <v>4140</v>
      </c>
      <c r="K294" s="322" t="s">
        <v>83</v>
      </c>
      <c r="L294" s="322" t="s">
        <v>112</v>
      </c>
      <c r="M294" s="322" t="s">
        <v>83</v>
      </c>
      <c r="N294" s="439" t="s">
        <v>82</v>
      </c>
    </row>
    <row r="295" spans="2:14" ht="13.2" x14ac:dyDescent="0.25">
      <c r="B295" s="317">
        <v>891</v>
      </c>
      <c r="C295" s="318" t="s">
        <v>677</v>
      </c>
      <c r="D295" s="319">
        <v>891</v>
      </c>
      <c r="E295" s="318" t="s">
        <v>677</v>
      </c>
      <c r="F295" s="323">
        <v>0.40500000000000003</v>
      </c>
      <c r="G295" s="323">
        <v>0.56799999999999995</v>
      </c>
      <c r="H295" s="323">
        <v>0.40500000000000003</v>
      </c>
      <c r="I295" s="323">
        <v>0.56799999999999995</v>
      </c>
      <c r="J295" s="321" t="s">
        <v>4140</v>
      </c>
      <c r="K295" s="322" t="s">
        <v>83</v>
      </c>
      <c r="L295" s="322" t="s">
        <v>112</v>
      </c>
      <c r="M295" s="322" t="s">
        <v>83</v>
      </c>
      <c r="N295" s="439" t="s">
        <v>82</v>
      </c>
    </row>
    <row r="296" spans="2:14" ht="13.2" x14ac:dyDescent="0.25">
      <c r="B296" s="317">
        <v>892</v>
      </c>
      <c r="C296" s="318" t="s">
        <v>679</v>
      </c>
      <c r="D296" s="319">
        <v>892</v>
      </c>
      <c r="E296" s="318" t="s">
        <v>679</v>
      </c>
      <c r="F296" s="323">
        <v>0.53700000000000003</v>
      </c>
      <c r="G296" s="323">
        <v>0.71099999999999997</v>
      </c>
      <c r="H296" s="323">
        <v>0.53700000000000003</v>
      </c>
      <c r="I296" s="323">
        <v>0.71099999999999997</v>
      </c>
      <c r="J296" s="321" t="s">
        <v>4140</v>
      </c>
      <c r="K296" s="322" t="s">
        <v>83</v>
      </c>
      <c r="L296" s="322" t="s">
        <v>118</v>
      </c>
      <c r="M296" s="322" t="s">
        <v>83</v>
      </c>
      <c r="N296" s="439" t="s">
        <v>673</v>
      </c>
    </row>
    <row r="297" spans="2:14" ht="13.2" x14ac:dyDescent="0.25">
      <c r="B297" s="317">
        <v>893</v>
      </c>
      <c r="C297" s="318" t="s">
        <v>680</v>
      </c>
      <c r="D297" s="319">
        <v>893</v>
      </c>
      <c r="E297" s="318" t="s">
        <v>680</v>
      </c>
      <c r="F297" s="323">
        <v>0.73499999999999999</v>
      </c>
      <c r="G297" s="323">
        <v>1.25</v>
      </c>
      <c r="H297" s="323">
        <v>0.73499999999999999</v>
      </c>
      <c r="I297" s="323">
        <v>1.25</v>
      </c>
      <c r="J297" s="321" t="s">
        <v>4140</v>
      </c>
      <c r="K297" s="322" t="s">
        <v>83</v>
      </c>
      <c r="L297" s="322" t="s">
        <v>218</v>
      </c>
      <c r="M297" s="322" t="s">
        <v>83</v>
      </c>
      <c r="N297" s="439" t="s">
        <v>122</v>
      </c>
    </row>
    <row r="298" spans="2:14" ht="13.2" x14ac:dyDescent="0.25">
      <c r="B298" s="317">
        <v>894</v>
      </c>
      <c r="C298" s="318" t="s">
        <v>682</v>
      </c>
      <c r="D298" s="319">
        <v>894</v>
      </c>
      <c r="E298" s="318" t="s">
        <v>682</v>
      </c>
      <c r="F298" s="323">
        <v>0.33200000000000002</v>
      </c>
      <c r="G298" s="323">
        <v>0.51500000000000001</v>
      </c>
      <c r="H298" s="323">
        <v>0.33200000000000002</v>
      </c>
      <c r="I298" s="323">
        <v>0.51500000000000001</v>
      </c>
      <c r="J298" s="321" t="s">
        <v>4140</v>
      </c>
      <c r="K298" s="322" t="s">
        <v>83</v>
      </c>
      <c r="L298" s="322" t="s">
        <v>128</v>
      </c>
      <c r="M298" s="322" t="s">
        <v>83</v>
      </c>
      <c r="N298" s="439" t="s">
        <v>82</v>
      </c>
    </row>
    <row r="299" spans="2:14" ht="21" x14ac:dyDescent="0.25">
      <c r="B299" s="317">
        <v>895</v>
      </c>
      <c r="C299" s="318" t="s">
        <v>683</v>
      </c>
      <c r="D299" s="319">
        <v>895</v>
      </c>
      <c r="E299" s="318" t="s">
        <v>683</v>
      </c>
      <c r="F299" s="323">
        <v>0.86</v>
      </c>
      <c r="G299" s="323">
        <v>0.9</v>
      </c>
      <c r="H299" s="323">
        <v>0.86</v>
      </c>
      <c r="I299" s="323">
        <v>0.9</v>
      </c>
      <c r="J299" s="321" t="s">
        <v>4140</v>
      </c>
      <c r="K299" s="322" t="s">
        <v>83</v>
      </c>
      <c r="L299" s="322" t="s">
        <v>179</v>
      </c>
      <c r="M299" s="322" t="s">
        <v>123</v>
      </c>
      <c r="N299" s="439" t="s">
        <v>438</v>
      </c>
    </row>
    <row r="300" spans="2:14" ht="13.2" x14ac:dyDescent="0.25">
      <c r="B300" s="317">
        <v>897</v>
      </c>
      <c r="C300" s="318" t="s">
        <v>684</v>
      </c>
      <c r="D300" s="319">
        <v>897</v>
      </c>
      <c r="E300" s="318" t="s">
        <v>684</v>
      </c>
      <c r="F300" s="323">
        <v>0.13500000000000001</v>
      </c>
      <c r="G300" s="323">
        <v>0.17499999999999999</v>
      </c>
      <c r="H300" s="323">
        <v>0.13500000000000001</v>
      </c>
      <c r="I300" s="323">
        <v>0.17499999999999999</v>
      </c>
      <c r="J300" s="321" t="s">
        <v>4140</v>
      </c>
      <c r="K300" s="322" t="s">
        <v>83</v>
      </c>
      <c r="L300" s="322" t="s">
        <v>179</v>
      </c>
      <c r="M300" s="322" t="s">
        <v>123</v>
      </c>
      <c r="N300" s="439" t="s">
        <v>82</v>
      </c>
    </row>
    <row r="301" spans="2:14" ht="13.2" x14ac:dyDescent="0.25">
      <c r="B301" s="317">
        <v>898</v>
      </c>
      <c r="C301" s="318" t="s">
        <v>685</v>
      </c>
      <c r="D301" s="319">
        <v>898</v>
      </c>
      <c r="E301" s="318" t="s">
        <v>685</v>
      </c>
      <c r="F301" s="323">
        <v>0.158</v>
      </c>
      <c r="G301" s="323">
        <v>0.158</v>
      </c>
      <c r="H301" s="323">
        <v>0.158</v>
      </c>
      <c r="I301" s="323">
        <v>0.15</v>
      </c>
      <c r="J301" s="321" t="s">
        <v>4140</v>
      </c>
      <c r="K301" s="322" t="s">
        <v>83</v>
      </c>
      <c r="L301" s="322" t="s">
        <v>131</v>
      </c>
      <c r="M301" s="322" t="s">
        <v>83</v>
      </c>
      <c r="N301" s="439" t="s">
        <v>82</v>
      </c>
    </row>
    <row r="302" spans="2:14" ht="13.2" x14ac:dyDescent="0.25">
      <c r="B302" s="317">
        <v>900</v>
      </c>
      <c r="C302" s="318" t="s">
        <v>686</v>
      </c>
      <c r="D302" s="319">
        <v>900</v>
      </c>
      <c r="E302" s="318" t="s">
        <v>686</v>
      </c>
      <c r="F302" s="323">
        <v>1.7</v>
      </c>
      <c r="G302" s="323">
        <v>1.7</v>
      </c>
      <c r="H302" s="323">
        <v>1.7</v>
      </c>
      <c r="I302" s="323">
        <v>1.7</v>
      </c>
      <c r="J302" s="321" t="s">
        <v>4140</v>
      </c>
      <c r="K302" s="322" t="s">
        <v>83</v>
      </c>
      <c r="L302" s="322" t="s">
        <v>84</v>
      </c>
      <c r="M302" s="322" t="s">
        <v>83</v>
      </c>
      <c r="N302" s="439" t="s">
        <v>122</v>
      </c>
    </row>
    <row r="303" spans="2:14" ht="13.2" x14ac:dyDescent="0.25">
      <c r="B303" s="317">
        <v>901</v>
      </c>
      <c r="C303" s="318" t="s">
        <v>688</v>
      </c>
      <c r="D303" s="319">
        <v>901</v>
      </c>
      <c r="E303" s="318" t="s">
        <v>688</v>
      </c>
      <c r="F303" s="323">
        <v>8.1000000000000003E-2</v>
      </c>
      <c r="G303" s="323">
        <v>8.5999999999999993E-2</v>
      </c>
      <c r="H303" s="323">
        <v>8.1000000000000003E-2</v>
      </c>
      <c r="I303" s="323">
        <v>8.5999999999999993E-2</v>
      </c>
      <c r="J303" s="321" t="s">
        <v>4140</v>
      </c>
      <c r="K303" s="322" t="s">
        <v>83</v>
      </c>
      <c r="L303" s="322" t="s">
        <v>112</v>
      </c>
      <c r="M303" s="322" t="s">
        <v>83</v>
      </c>
      <c r="N303" s="439" t="s">
        <v>82</v>
      </c>
    </row>
    <row r="304" spans="2:14" ht="13.2" x14ac:dyDescent="0.25">
      <c r="B304" s="317">
        <v>902</v>
      </c>
      <c r="C304" s="318" t="s">
        <v>689</v>
      </c>
      <c r="D304" s="319">
        <v>902</v>
      </c>
      <c r="E304" s="318" t="s">
        <v>689</v>
      </c>
      <c r="F304" s="323">
        <v>0.435</v>
      </c>
      <c r="G304" s="323">
        <v>0.99299999999999999</v>
      </c>
      <c r="H304" s="323">
        <v>0.435</v>
      </c>
      <c r="I304" s="323">
        <v>0.99299999999999999</v>
      </c>
      <c r="J304" s="321" t="s">
        <v>4140</v>
      </c>
      <c r="K304" s="322" t="s">
        <v>83</v>
      </c>
      <c r="L304" s="322" t="s">
        <v>112</v>
      </c>
      <c r="M304" s="322" t="s">
        <v>83</v>
      </c>
      <c r="N304" s="439" t="s">
        <v>690</v>
      </c>
    </row>
    <row r="305" spans="2:14" ht="13.2" x14ac:dyDescent="0.25">
      <c r="B305" s="317">
        <v>903</v>
      </c>
      <c r="C305" s="318" t="s">
        <v>691</v>
      </c>
      <c r="D305" s="319">
        <v>903</v>
      </c>
      <c r="E305" s="318" t="s">
        <v>691</v>
      </c>
      <c r="F305" s="323">
        <v>8.4000000000000005E-2</v>
      </c>
      <c r="G305" s="323">
        <v>0.15</v>
      </c>
      <c r="H305" s="323">
        <v>8.4000000000000005E-2</v>
      </c>
      <c r="I305" s="323">
        <v>0.15</v>
      </c>
      <c r="J305" s="321" t="s">
        <v>4140</v>
      </c>
      <c r="K305" s="322" t="s">
        <v>83</v>
      </c>
      <c r="L305" s="322" t="s">
        <v>84</v>
      </c>
      <c r="M305" s="322" t="s">
        <v>83</v>
      </c>
      <c r="N305" s="439" t="s">
        <v>82</v>
      </c>
    </row>
    <row r="306" spans="2:14" ht="21" x14ac:dyDescent="0.25">
      <c r="B306" s="317">
        <v>904</v>
      </c>
      <c r="C306" s="318" t="s">
        <v>692</v>
      </c>
      <c r="D306" s="319">
        <v>904</v>
      </c>
      <c r="E306" s="318" t="s">
        <v>692</v>
      </c>
      <c r="F306" s="323">
        <v>0.89200000000000002</v>
      </c>
      <c r="G306" s="323">
        <v>1.0249999999999999</v>
      </c>
      <c r="H306" s="323">
        <v>0.89200000000000002</v>
      </c>
      <c r="I306" s="323">
        <v>1.0249999999999999</v>
      </c>
      <c r="J306" s="321" t="s">
        <v>4140</v>
      </c>
      <c r="K306" s="322" t="s">
        <v>83</v>
      </c>
      <c r="L306" s="322" t="s">
        <v>118</v>
      </c>
      <c r="M306" s="322" t="s">
        <v>83</v>
      </c>
      <c r="N306" s="439" t="s">
        <v>438</v>
      </c>
    </row>
    <row r="307" spans="2:14" ht="21" x14ac:dyDescent="0.25">
      <c r="B307" s="317">
        <v>905</v>
      </c>
      <c r="C307" s="318" t="s">
        <v>694</v>
      </c>
      <c r="D307" s="319">
        <v>905</v>
      </c>
      <c r="E307" s="318" t="s">
        <v>694</v>
      </c>
      <c r="F307" s="323">
        <v>0.80800000000000005</v>
      </c>
      <c r="G307" s="323">
        <v>0.93</v>
      </c>
      <c r="H307" s="323">
        <v>0.80800000000000005</v>
      </c>
      <c r="I307" s="323">
        <v>0.93</v>
      </c>
      <c r="J307" s="321" t="s">
        <v>4140</v>
      </c>
      <c r="K307" s="322" t="s">
        <v>83</v>
      </c>
      <c r="L307" s="322" t="s">
        <v>179</v>
      </c>
      <c r="M307" s="322" t="s">
        <v>123</v>
      </c>
      <c r="N307" s="439" t="s">
        <v>438</v>
      </c>
    </row>
    <row r="308" spans="2:14" ht="13.2" x14ac:dyDescent="0.25">
      <c r="B308" s="317">
        <v>906</v>
      </c>
      <c r="C308" s="318" t="s">
        <v>695</v>
      </c>
      <c r="D308" s="319">
        <v>906</v>
      </c>
      <c r="E308" s="318" t="s">
        <v>695</v>
      </c>
      <c r="F308" s="323">
        <v>1.5</v>
      </c>
      <c r="G308" s="323">
        <v>1.5</v>
      </c>
      <c r="H308" s="323">
        <v>1.5</v>
      </c>
      <c r="I308" s="323">
        <v>1.5</v>
      </c>
      <c r="J308" s="321" t="s">
        <v>4140</v>
      </c>
      <c r="K308" s="322" t="s">
        <v>83</v>
      </c>
      <c r="L308" s="322" t="s">
        <v>84</v>
      </c>
      <c r="M308" s="322" t="s">
        <v>83</v>
      </c>
      <c r="N308" s="439" t="s">
        <v>122</v>
      </c>
    </row>
    <row r="309" spans="2:14" ht="13.2" x14ac:dyDescent="0.25">
      <c r="B309" s="317">
        <v>908</v>
      </c>
      <c r="C309" s="318" t="s">
        <v>697</v>
      </c>
      <c r="D309" s="319">
        <v>908</v>
      </c>
      <c r="E309" s="318" t="s">
        <v>697</v>
      </c>
      <c r="F309" s="323">
        <v>0.122</v>
      </c>
      <c r="G309" s="323">
        <v>0.127</v>
      </c>
      <c r="H309" s="323">
        <v>0.122</v>
      </c>
      <c r="I309" s="323">
        <v>0.127</v>
      </c>
      <c r="J309" s="321" t="s">
        <v>4140</v>
      </c>
      <c r="K309" s="322" t="s">
        <v>83</v>
      </c>
      <c r="L309" s="322" t="s">
        <v>112</v>
      </c>
      <c r="M309" s="322" t="s">
        <v>83</v>
      </c>
      <c r="N309" s="439" t="s">
        <v>82</v>
      </c>
    </row>
    <row r="310" spans="2:14" ht="13.2" x14ac:dyDescent="0.25">
      <c r="B310" s="317">
        <v>909</v>
      </c>
      <c r="C310" s="318" t="s">
        <v>699</v>
      </c>
      <c r="D310" s="319">
        <v>909</v>
      </c>
      <c r="E310" s="318" t="s">
        <v>699</v>
      </c>
      <c r="F310" s="323">
        <v>0.42899999999999999</v>
      </c>
      <c r="G310" s="323">
        <v>0.97499999999999998</v>
      </c>
      <c r="H310" s="323">
        <v>0.42899999999999999</v>
      </c>
      <c r="I310" s="323">
        <v>0.97499999999999998</v>
      </c>
      <c r="J310" s="321" t="s">
        <v>4140</v>
      </c>
      <c r="K310" s="322" t="s">
        <v>83</v>
      </c>
      <c r="L310" s="322" t="s">
        <v>112</v>
      </c>
      <c r="M310" s="322" t="s">
        <v>83</v>
      </c>
      <c r="N310" s="439" t="s">
        <v>82</v>
      </c>
    </row>
    <row r="311" spans="2:14" ht="13.2" x14ac:dyDescent="0.25">
      <c r="B311" s="317">
        <v>910</v>
      </c>
      <c r="C311" s="318" t="s">
        <v>700</v>
      </c>
      <c r="D311" s="319">
        <v>910</v>
      </c>
      <c r="E311" s="318" t="s">
        <v>700</v>
      </c>
      <c r="F311" s="323">
        <v>0.41599999999999998</v>
      </c>
      <c r="G311" s="323">
        <v>0.41599999999999998</v>
      </c>
      <c r="H311" s="323">
        <v>0.41599999999999998</v>
      </c>
      <c r="I311" s="323">
        <v>0.41599999999999998</v>
      </c>
      <c r="J311" s="321" t="s">
        <v>4140</v>
      </c>
      <c r="K311" s="322" t="s">
        <v>83</v>
      </c>
      <c r="L311" s="322" t="s">
        <v>128</v>
      </c>
      <c r="M311" s="322" t="s">
        <v>83</v>
      </c>
      <c r="N311" s="439" t="s">
        <v>82</v>
      </c>
    </row>
    <row r="312" spans="2:14" ht="13.2" x14ac:dyDescent="0.25">
      <c r="B312" s="317">
        <v>911</v>
      </c>
      <c r="C312" s="318" t="s">
        <v>701</v>
      </c>
      <c r="D312" s="319">
        <v>911</v>
      </c>
      <c r="E312" s="318" t="s">
        <v>701</v>
      </c>
      <c r="F312" s="323">
        <v>0.42899999999999999</v>
      </c>
      <c r="G312" s="323">
        <v>0.42899999999999999</v>
      </c>
      <c r="H312" s="323">
        <v>0.42899999999999999</v>
      </c>
      <c r="I312" s="323">
        <v>0.4</v>
      </c>
      <c r="J312" s="321" t="s">
        <v>4140</v>
      </c>
      <c r="K312" s="322" t="s">
        <v>83</v>
      </c>
      <c r="L312" s="322" t="s">
        <v>112</v>
      </c>
      <c r="M312" s="322" t="s">
        <v>83</v>
      </c>
      <c r="N312" s="439" t="s">
        <v>122</v>
      </c>
    </row>
    <row r="313" spans="2:14" ht="13.2" x14ac:dyDescent="0.25">
      <c r="B313" s="317">
        <v>913</v>
      </c>
      <c r="C313" s="318" t="s">
        <v>702</v>
      </c>
      <c r="D313" s="319">
        <v>913</v>
      </c>
      <c r="E313" s="318" t="s">
        <v>702</v>
      </c>
      <c r="F313" s="323">
        <v>0.48699999999999999</v>
      </c>
      <c r="G313" s="323">
        <v>0.48699999999999999</v>
      </c>
      <c r="H313" s="323">
        <v>0.48699999999999999</v>
      </c>
      <c r="I313" s="323">
        <v>0.307</v>
      </c>
      <c r="J313" s="321" t="s">
        <v>4140</v>
      </c>
      <c r="K313" s="322" t="s">
        <v>83</v>
      </c>
      <c r="L313" s="322" t="s">
        <v>102</v>
      </c>
      <c r="M313" s="322" t="s">
        <v>83</v>
      </c>
      <c r="N313" s="439" t="s">
        <v>703</v>
      </c>
    </row>
    <row r="314" spans="2:14" ht="13.2" x14ac:dyDescent="0.25">
      <c r="B314" s="317">
        <v>914</v>
      </c>
      <c r="C314" s="318" t="s">
        <v>704</v>
      </c>
      <c r="D314" s="319">
        <v>914</v>
      </c>
      <c r="E314" s="318" t="s">
        <v>704</v>
      </c>
      <c r="F314" s="323">
        <v>0.123</v>
      </c>
      <c r="G314" s="323">
        <v>0.123</v>
      </c>
      <c r="H314" s="323">
        <v>0.123</v>
      </c>
      <c r="I314" s="323">
        <v>9.4E-2</v>
      </c>
      <c r="J314" s="321" t="s">
        <v>4140</v>
      </c>
      <c r="K314" s="322" t="s">
        <v>83</v>
      </c>
      <c r="L314" s="322" t="s">
        <v>112</v>
      </c>
      <c r="M314" s="322" t="s">
        <v>83</v>
      </c>
      <c r="N314" s="439" t="s">
        <v>82</v>
      </c>
    </row>
    <row r="315" spans="2:14" ht="13.2" x14ac:dyDescent="0.25">
      <c r="B315" s="317">
        <v>915</v>
      </c>
      <c r="C315" s="318" t="s">
        <v>705</v>
      </c>
      <c r="D315" s="319">
        <v>915</v>
      </c>
      <c r="E315" s="318" t="s">
        <v>705</v>
      </c>
      <c r="F315" s="323">
        <v>0.30499999999999999</v>
      </c>
      <c r="G315" s="323">
        <v>1.1140000000000001</v>
      </c>
      <c r="H315" s="323">
        <v>0.30499999999999999</v>
      </c>
      <c r="I315" s="323">
        <v>1.1140000000000001</v>
      </c>
      <c r="J315" s="321" t="s">
        <v>4140</v>
      </c>
      <c r="K315" s="322" t="s">
        <v>83</v>
      </c>
      <c r="L315" s="322" t="s">
        <v>112</v>
      </c>
      <c r="M315" s="322" t="s">
        <v>83</v>
      </c>
      <c r="N315" s="439" t="s">
        <v>82</v>
      </c>
    </row>
    <row r="316" spans="2:14" ht="13.2" x14ac:dyDescent="0.25">
      <c r="B316" s="317">
        <v>919</v>
      </c>
      <c r="C316" s="318" t="s">
        <v>706</v>
      </c>
      <c r="D316" s="319">
        <v>919</v>
      </c>
      <c r="E316" s="318" t="s">
        <v>706</v>
      </c>
      <c r="F316" s="323">
        <v>0.22900000000000001</v>
      </c>
      <c r="G316" s="323">
        <v>0.25</v>
      </c>
      <c r="H316" s="323">
        <v>0.22900000000000001</v>
      </c>
      <c r="I316" s="323">
        <v>0.25</v>
      </c>
      <c r="J316" s="321" t="s">
        <v>4140</v>
      </c>
      <c r="K316" s="322" t="s">
        <v>83</v>
      </c>
      <c r="L316" s="322" t="s">
        <v>218</v>
      </c>
      <c r="M316" s="322" t="s">
        <v>83</v>
      </c>
      <c r="N316" s="439" t="s">
        <v>82</v>
      </c>
    </row>
    <row r="317" spans="2:14" ht="13.2" x14ac:dyDescent="0.25">
      <c r="B317" s="317">
        <v>925</v>
      </c>
      <c r="C317" s="318" t="s">
        <v>707</v>
      </c>
      <c r="D317" s="319">
        <v>925</v>
      </c>
      <c r="E317" s="318" t="s">
        <v>707</v>
      </c>
      <c r="F317" s="323">
        <v>8.4000000000000005E-2</v>
      </c>
      <c r="G317" s="323">
        <v>0.09</v>
      </c>
      <c r="H317" s="323">
        <v>8.4000000000000005E-2</v>
      </c>
      <c r="I317" s="323">
        <v>0.09</v>
      </c>
      <c r="J317" s="321" t="s">
        <v>4140</v>
      </c>
      <c r="K317" s="322" t="s">
        <v>83</v>
      </c>
      <c r="L317" s="322" t="s">
        <v>218</v>
      </c>
      <c r="M317" s="322" t="s">
        <v>83</v>
      </c>
      <c r="N317" s="439" t="s">
        <v>82</v>
      </c>
    </row>
    <row r="318" spans="2:14" ht="13.2" x14ac:dyDescent="0.25">
      <c r="B318" s="317">
        <v>926</v>
      </c>
      <c r="C318" s="318" t="s">
        <v>708</v>
      </c>
      <c r="D318" s="319">
        <v>926</v>
      </c>
      <c r="E318" s="318" t="s">
        <v>708</v>
      </c>
      <c r="F318" s="323">
        <v>0.28399999999999997</v>
      </c>
      <c r="G318" s="323">
        <v>0.28399999999999997</v>
      </c>
      <c r="H318" s="323">
        <v>0.28399999999999997</v>
      </c>
      <c r="I318" s="323">
        <v>0.28399999999999997</v>
      </c>
      <c r="J318" s="321" t="s">
        <v>4140</v>
      </c>
      <c r="K318" s="322" t="s">
        <v>83</v>
      </c>
      <c r="L318" s="322" t="s">
        <v>112</v>
      </c>
      <c r="M318" s="322" t="s">
        <v>123</v>
      </c>
      <c r="N318" s="439" t="s">
        <v>82</v>
      </c>
    </row>
    <row r="319" spans="2:14" ht="13.2" x14ac:dyDescent="0.25">
      <c r="B319" s="317">
        <v>928</v>
      </c>
      <c r="C319" s="318" t="s">
        <v>709</v>
      </c>
      <c r="D319" s="319">
        <v>928</v>
      </c>
      <c r="E319" s="318" t="s">
        <v>709</v>
      </c>
      <c r="F319" s="323">
        <v>0.32600000000000001</v>
      </c>
      <c r="G319" s="323">
        <v>0.32600000000000001</v>
      </c>
      <c r="H319" s="323">
        <v>0.32600000000000001</v>
      </c>
      <c r="I319" s="323">
        <v>0.25</v>
      </c>
      <c r="J319" s="321" t="s">
        <v>4140</v>
      </c>
      <c r="K319" s="322" t="s">
        <v>83</v>
      </c>
      <c r="L319" s="322" t="s">
        <v>218</v>
      </c>
      <c r="M319" s="322" t="s">
        <v>83</v>
      </c>
      <c r="N319" s="439" t="s">
        <v>82</v>
      </c>
    </row>
    <row r="320" spans="2:14" ht="13.2" x14ac:dyDescent="0.25">
      <c r="B320" s="317">
        <v>931</v>
      </c>
      <c r="C320" s="318" t="s">
        <v>710</v>
      </c>
      <c r="D320" s="319">
        <v>931</v>
      </c>
      <c r="E320" s="318" t="s">
        <v>710</v>
      </c>
      <c r="F320" s="323">
        <v>0.46</v>
      </c>
      <c r="G320" s="323">
        <v>0.47899999999999998</v>
      </c>
      <c r="H320" s="323">
        <v>0.46</v>
      </c>
      <c r="I320" s="323">
        <v>0.47899999999999998</v>
      </c>
      <c r="J320" s="321" t="s">
        <v>4140</v>
      </c>
      <c r="K320" s="322" t="s">
        <v>83</v>
      </c>
      <c r="L320" s="322" t="s">
        <v>118</v>
      </c>
      <c r="M320" s="322" t="s">
        <v>83</v>
      </c>
      <c r="N320" s="439" t="s">
        <v>82</v>
      </c>
    </row>
    <row r="321" spans="2:14" ht="13.2" x14ac:dyDescent="0.25">
      <c r="B321" s="317">
        <v>932</v>
      </c>
      <c r="C321" s="318" t="s">
        <v>711</v>
      </c>
      <c r="D321" s="319">
        <v>932</v>
      </c>
      <c r="E321" s="318" t="s">
        <v>711</v>
      </c>
      <c r="F321" s="323">
        <v>0.22500000000000001</v>
      </c>
      <c r="G321" s="323">
        <v>0.25</v>
      </c>
      <c r="H321" s="323">
        <v>0.22500000000000001</v>
      </c>
      <c r="I321" s="323">
        <v>0.25</v>
      </c>
      <c r="J321" s="321" t="s">
        <v>4140</v>
      </c>
      <c r="K321" s="322" t="s">
        <v>83</v>
      </c>
      <c r="L321" s="322" t="s">
        <v>84</v>
      </c>
      <c r="M321" s="322" t="s">
        <v>83</v>
      </c>
      <c r="N321" s="439" t="s">
        <v>82</v>
      </c>
    </row>
    <row r="322" spans="2:14" ht="13.2" x14ac:dyDescent="0.25">
      <c r="B322" s="317">
        <v>933</v>
      </c>
      <c r="C322" s="318" t="s">
        <v>712</v>
      </c>
      <c r="D322" s="319">
        <v>933</v>
      </c>
      <c r="E322" s="318" t="s">
        <v>712</v>
      </c>
      <c r="F322" s="323">
        <v>0.45600000000000002</v>
      </c>
      <c r="G322" s="323">
        <v>0.52400000000000002</v>
      </c>
      <c r="H322" s="323">
        <v>0.45600000000000002</v>
      </c>
      <c r="I322" s="323">
        <v>0.52400000000000002</v>
      </c>
      <c r="J322" s="321" t="s">
        <v>4140</v>
      </c>
      <c r="K322" s="322" t="s">
        <v>83</v>
      </c>
      <c r="L322" s="322" t="s">
        <v>93</v>
      </c>
      <c r="M322" s="322" t="s">
        <v>83</v>
      </c>
      <c r="N322" s="439" t="s">
        <v>82</v>
      </c>
    </row>
    <row r="323" spans="2:14" ht="13.2" x14ac:dyDescent="0.25">
      <c r="B323" s="317">
        <v>935</v>
      </c>
      <c r="C323" s="318" t="s">
        <v>713</v>
      </c>
      <c r="D323" s="319">
        <v>935</v>
      </c>
      <c r="E323" s="318" t="s">
        <v>713</v>
      </c>
      <c r="F323" s="323">
        <v>0.05</v>
      </c>
      <c r="G323" s="323">
        <v>0.05</v>
      </c>
      <c r="H323" s="323">
        <v>0.05</v>
      </c>
      <c r="I323" s="323">
        <v>0.05</v>
      </c>
      <c r="J323" s="321" t="s">
        <v>4140</v>
      </c>
      <c r="K323" s="322" t="s">
        <v>83</v>
      </c>
      <c r="L323" s="322" t="s">
        <v>93</v>
      </c>
      <c r="M323" s="322" t="s">
        <v>83</v>
      </c>
      <c r="N323" s="439" t="s">
        <v>82</v>
      </c>
    </row>
    <row r="324" spans="2:14" ht="13.2" x14ac:dyDescent="0.25">
      <c r="B324" s="317">
        <v>941</v>
      </c>
      <c r="C324" s="318" t="s">
        <v>714</v>
      </c>
      <c r="D324" s="319">
        <v>941</v>
      </c>
      <c r="E324" s="318" t="s">
        <v>714</v>
      </c>
      <c r="F324" s="323">
        <v>0.4</v>
      </c>
      <c r="G324" s="323">
        <v>0.4</v>
      </c>
      <c r="H324" s="323">
        <v>0.4</v>
      </c>
      <c r="I324" s="323">
        <v>0.4</v>
      </c>
      <c r="J324" s="321" t="s">
        <v>4140</v>
      </c>
      <c r="K324" s="322" t="s">
        <v>83</v>
      </c>
      <c r="L324" s="322" t="s">
        <v>112</v>
      </c>
      <c r="M324" s="322" t="s">
        <v>83</v>
      </c>
      <c r="N324" s="439" t="s">
        <v>82</v>
      </c>
    </row>
    <row r="325" spans="2:14" ht="13.2" x14ac:dyDescent="0.25">
      <c r="B325" s="317">
        <v>943</v>
      </c>
      <c r="C325" s="318" t="s">
        <v>715</v>
      </c>
      <c r="D325" s="319">
        <v>943</v>
      </c>
      <c r="E325" s="318" t="s">
        <v>715</v>
      </c>
      <c r="F325" s="323">
        <v>0.93200000000000005</v>
      </c>
      <c r="G325" s="323">
        <v>0.93200000000000005</v>
      </c>
      <c r="H325" s="323">
        <v>0.93200000000000005</v>
      </c>
      <c r="I325" s="323">
        <v>0.93200000000000005</v>
      </c>
      <c r="J325" s="321" t="s">
        <v>4140</v>
      </c>
      <c r="K325" s="322" t="s">
        <v>83</v>
      </c>
      <c r="L325" s="322" t="s">
        <v>112</v>
      </c>
      <c r="M325" s="322" t="s">
        <v>83</v>
      </c>
      <c r="N325" s="439" t="s">
        <v>82</v>
      </c>
    </row>
    <row r="326" spans="2:14" ht="13.2" x14ac:dyDescent="0.25">
      <c r="B326" s="317">
        <v>947</v>
      </c>
      <c r="C326" s="318" t="s">
        <v>716</v>
      </c>
      <c r="D326" s="319">
        <v>947</v>
      </c>
      <c r="E326" s="318" t="s">
        <v>716</v>
      </c>
      <c r="F326" s="323">
        <v>8.4000000000000005E-2</v>
      </c>
      <c r="G326" s="323">
        <v>8.4000000000000005E-2</v>
      </c>
      <c r="H326" s="323">
        <v>8.4000000000000005E-2</v>
      </c>
      <c r="I326" s="323">
        <v>1E-3</v>
      </c>
      <c r="J326" s="321" t="s">
        <v>4140</v>
      </c>
      <c r="K326" s="322" t="s">
        <v>105</v>
      </c>
      <c r="L326" s="322" t="s">
        <v>124</v>
      </c>
      <c r="M326" s="322" t="s">
        <v>92</v>
      </c>
      <c r="N326" s="439" t="s">
        <v>537</v>
      </c>
    </row>
    <row r="327" spans="2:14" ht="13.2" x14ac:dyDescent="0.25">
      <c r="B327" s="317">
        <v>948</v>
      </c>
      <c r="C327" s="318" t="s">
        <v>3472</v>
      </c>
      <c r="D327" s="319">
        <v>948</v>
      </c>
      <c r="E327" s="318" t="s">
        <v>718</v>
      </c>
      <c r="F327" s="323">
        <v>0.86299999999999999</v>
      </c>
      <c r="G327" s="323">
        <v>0.86299999999999999</v>
      </c>
      <c r="H327" s="323">
        <v>0.86299999999999999</v>
      </c>
      <c r="I327" s="323">
        <v>0.86299999999999999</v>
      </c>
      <c r="J327" s="321" t="s">
        <v>4140</v>
      </c>
      <c r="K327" s="322" t="s">
        <v>105</v>
      </c>
      <c r="L327" s="322" t="s">
        <v>84</v>
      </c>
      <c r="M327" s="322" t="s">
        <v>163</v>
      </c>
      <c r="N327" s="439" t="s">
        <v>673</v>
      </c>
    </row>
    <row r="328" spans="2:14" ht="13.2" x14ac:dyDescent="0.25">
      <c r="B328" s="317">
        <v>950</v>
      </c>
      <c r="C328" s="318" t="s">
        <v>720</v>
      </c>
      <c r="D328" s="319">
        <v>950</v>
      </c>
      <c r="E328" s="318" t="s">
        <v>720</v>
      </c>
      <c r="F328" s="323">
        <v>0.2</v>
      </c>
      <c r="G328" s="323">
        <v>0.2</v>
      </c>
      <c r="H328" s="323">
        <v>0.2</v>
      </c>
      <c r="I328" s="323">
        <v>0.2</v>
      </c>
      <c r="J328" s="321" t="s">
        <v>4140</v>
      </c>
      <c r="K328" s="322" t="s">
        <v>105</v>
      </c>
      <c r="L328" s="322" t="s">
        <v>124</v>
      </c>
      <c r="M328" s="322" t="s">
        <v>106</v>
      </c>
      <c r="N328" s="439" t="s">
        <v>537</v>
      </c>
    </row>
    <row r="329" spans="2:14" ht="13.2" x14ac:dyDescent="0.25">
      <c r="B329" s="317">
        <v>951</v>
      </c>
      <c r="C329" s="318" t="s">
        <v>721</v>
      </c>
      <c r="D329" s="319">
        <v>951</v>
      </c>
      <c r="E329" s="318" t="s">
        <v>721</v>
      </c>
      <c r="F329" s="323">
        <v>0.104</v>
      </c>
      <c r="G329" s="323">
        <v>0.104</v>
      </c>
      <c r="H329" s="323">
        <v>0.104</v>
      </c>
      <c r="I329" s="323">
        <v>0.104</v>
      </c>
      <c r="J329" s="321" t="s">
        <v>4140</v>
      </c>
      <c r="K329" s="322" t="s">
        <v>83</v>
      </c>
      <c r="L329" s="322" t="s">
        <v>128</v>
      </c>
      <c r="M329" s="322" t="s">
        <v>123</v>
      </c>
      <c r="N329" s="439" t="s">
        <v>540</v>
      </c>
    </row>
    <row r="330" spans="2:14" ht="13.2" x14ac:dyDescent="0.25">
      <c r="B330" s="317">
        <v>957</v>
      </c>
      <c r="C330" s="318" t="s">
        <v>723</v>
      </c>
      <c r="D330" s="319">
        <v>957</v>
      </c>
      <c r="E330" s="318" t="s">
        <v>723</v>
      </c>
      <c r="F330" s="323">
        <v>3.1469999999999998</v>
      </c>
      <c r="G330" s="323">
        <v>3.1469999999999998</v>
      </c>
      <c r="H330" s="323">
        <v>3.1469999999999998</v>
      </c>
      <c r="I330" s="323">
        <v>3.1469999999999998</v>
      </c>
      <c r="J330" s="321" t="s">
        <v>4140</v>
      </c>
      <c r="K330" s="322" t="s">
        <v>105</v>
      </c>
      <c r="L330" s="322" t="s">
        <v>218</v>
      </c>
      <c r="M330" s="322" t="s">
        <v>106</v>
      </c>
      <c r="N330" s="439" t="s">
        <v>217</v>
      </c>
    </row>
    <row r="331" spans="2:14" ht="21" x14ac:dyDescent="0.25">
      <c r="B331" s="317">
        <v>969</v>
      </c>
      <c r="C331" s="318" t="s">
        <v>726</v>
      </c>
      <c r="D331" s="319">
        <v>969</v>
      </c>
      <c r="E331" s="318" t="s">
        <v>726</v>
      </c>
      <c r="F331" s="323">
        <v>0.14000000000000001</v>
      </c>
      <c r="G331" s="323">
        <v>0.14000000000000001</v>
      </c>
      <c r="H331" s="323">
        <v>0.14000000000000001</v>
      </c>
      <c r="I331" s="323">
        <v>0.14000000000000001</v>
      </c>
      <c r="J331" s="321" t="s">
        <v>4140</v>
      </c>
      <c r="K331" s="322" t="s">
        <v>105</v>
      </c>
      <c r="L331" s="322" t="s">
        <v>124</v>
      </c>
      <c r="M331" s="322" t="s">
        <v>106</v>
      </c>
      <c r="N331" s="439" t="s">
        <v>438</v>
      </c>
    </row>
    <row r="332" spans="2:14" ht="13.2" x14ac:dyDescent="0.25">
      <c r="B332" s="317">
        <v>970</v>
      </c>
      <c r="C332" s="318" t="s">
        <v>727</v>
      </c>
      <c r="D332" s="319">
        <v>970</v>
      </c>
      <c r="E332" s="318" t="s">
        <v>727</v>
      </c>
      <c r="F332" s="323">
        <v>0.10199999999999999</v>
      </c>
      <c r="G332" s="323">
        <v>0.32400000000000001</v>
      </c>
      <c r="H332" s="323">
        <v>0.10199999999999999</v>
      </c>
      <c r="I332" s="323">
        <v>0.32400000000000001</v>
      </c>
      <c r="J332" s="321" t="s">
        <v>4141</v>
      </c>
      <c r="K332" s="322" t="s">
        <v>105</v>
      </c>
      <c r="L332" s="322" t="s">
        <v>124</v>
      </c>
      <c r="M332" s="322" t="s">
        <v>106</v>
      </c>
      <c r="N332" s="439" t="s">
        <v>537</v>
      </c>
    </row>
    <row r="333" spans="2:14" ht="13.2" x14ac:dyDescent="0.25">
      <c r="B333" s="317">
        <v>978</v>
      </c>
      <c r="C333" s="318" t="s">
        <v>728</v>
      </c>
      <c r="D333" s="319">
        <v>978</v>
      </c>
      <c r="E333" s="318" t="s">
        <v>728</v>
      </c>
      <c r="F333" s="323">
        <v>3.0139999999999998</v>
      </c>
      <c r="G333" s="323">
        <v>3.0139999999999998</v>
      </c>
      <c r="H333" s="323">
        <v>3.0139999999999998</v>
      </c>
      <c r="I333" s="323">
        <v>3.0139999999999998</v>
      </c>
      <c r="J333" s="321" t="s">
        <v>4140</v>
      </c>
      <c r="K333" s="322" t="s">
        <v>101</v>
      </c>
      <c r="L333" s="322" t="s">
        <v>179</v>
      </c>
      <c r="M333" s="322" t="s">
        <v>150</v>
      </c>
      <c r="N333" s="439" t="s">
        <v>309</v>
      </c>
    </row>
    <row r="334" spans="2:14" ht="13.2" x14ac:dyDescent="0.25">
      <c r="B334" s="317">
        <v>1005</v>
      </c>
      <c r="C334" s="318" t="s">
        <v>731</v>
      </c>
      <c r="D334" s="319">
        <v>1005</v>
      </c>
      <c r="E334" s="318" t="s">
        <v>730</v>
      </c>
      <c r="F334" s="323">
        <v>180</v>
      </c>
      <c r="G334" s="323">
        <v>197</v>
      </c>
      <c r="H334" s="323">
        <v>168</v>
      </c>
      <c r="I334" s="323">
        <v>186.99</v>
      </c>
      <c r="J334" s="321" t="s">
        <v>4141</v>
      </c>
      <c r="K334" s="322" t="s">
        <v>105</v>
      </c>
      <c r="L334" s="322" t="s">
        <v>179</v>
      </c>
      <c r="M334" s="322" t="s">
        <v>195</v>
      </c>
      <c r="N334" s="439" t="s">
        <v>221</v>
      </c>
    </row>
    <row r="335" spans="2:14" ht="13.2" x14ac:dyDescent="0.25">
      <c r="B335" s="317">
        <v>1028</v>
      </c>
      <c r="C335" s="318" t="s">
        <v>733</v>
      </c>
      <c r="D335" s="319">
        <v>1028</v>
      </c>
      <c r="E335" s="318" t="s">
        <v>733</v>
      </c>
      <c r="F335" s="323">
        <v>3</v>
      </c>
      <c r="G335" s="323">
        <v>3.7</v>
      </c>
      <c r="H335" s="323">
        <v>3</v>
      </c>
      <c r="I335" s="323">
        <v>3.7</v>
      </c>
      <c r="J335" s="321" t="s">
        <v>4140</v>
      </c>
      <c r="K335" s="322" t="s">
        <v>105</v>
      </c>
      <c r="L335" s="322" t="s">
        <v>131</v>
      </c>
      <c r="M335" s="322" t="s">
        <v>195</v>
      </c>
      <c r="N335" s="439" t="s">
        <v>734</v>
      </c>
    </row>
    <row r="336" spans="2:14" ht="13.2" x14ac:dyDescent="0.25">
      <c r="B336" s="317">
        <v>1029</v>
      </c>
      <c r="C336" s="318" t="s">
        <v>736</v>
      </c>
      <c r="D336" s="319">
        <v>1029</v>
      </c>
      <c r="E336" s="318" t="s">
        <v>736</v>
      </c>
      <c r="F336" s="323">
        <v>3</v>
      </c>
      <c r="G336" s="323">
        <v>3.7</v>
      </c>
      <c r="H336" s="323">
        <v>3</v>
      </c>
      <c r="I336" s="323">
        <v>3.7</v>
      </c>
      <c r="J336" s="321" t="s">
        <v>4140</v>
      </c>
      <c r="K336" s="322" t="s">
        <v>105</v>
      </c>
      <c r="L336" s="322" t="s">
        <v>131</v>
      </c>
      <c r="M336" s="322" t="s">
        <v>195</v>
      </c>
      <c r="N336" s="439" t="s">
        <v>734</v>
      </c>
    </row>
    <row r="337" spans="2:14" ht="13.2" x14ac:dyDescent="0.25">
      <c r="B337" s="317">
        <v>1030</v>
      </c>
      <c r="C337" s="318" t="s">
        <v>737</v>
      </c>
      <c r="D337" s="319">
        <v>1030</v>
      </c>
      <c r="E337" s="318" t="s">
        <v>737</v>
      </c>
      <c r="F337" s="323">
        <v>8.25</v>
      </c>
      <c r="G337" s="323">
        <v>8.25</v>
      </c>
      <c r="H337" s="323">
        <v>8.25</v>
      </c>
      <c r="I337" s="323">
        <v>8.25</v>
      </c>
      <c r="J337" s="321" t="s">
        <v>4141</v>
      </c>
      <c r="K337" s="322" t="s">
        <v>105</v>
      </c>
      <c r="L337" s="322" t="s">
        <v>93</v>
      </c>
      <c r="M337" s="322" t="s">
        <v>195</v>
      </c>
      <c r="N337" s="439" t="s">
        <v>738</v>
      </c>
    </row>
    <row r="338" spans="2:14" ht="13.2" x14ac:dyDescent="0.25">
      <c r="B338" s="317">
        <v>1031</v>
      </c>
      <c r="C338" s="318" t="s">
        <v>740</v>
      </c>
      <c r="D338" s="319">
        <v>1031</v>
      </c>
      <c r="E338" s="318" t="s">
        <v>740</v>
      </c>
      <c r="F338" s="323">
        <v>5.633</v>
      </c>
      <c r="G338" s="323">
        <v>5.633</v>
      </c>
      <c r="H338" s="323">
        <v>5.633</v>
      </c>
      <c r="I338" s="323">
        <v>5.633</v>
      </c>
      <c r="J338" s="321" t="s">
        <v>4141</v>
      </c>
      <c r="K338" s="322" t="s">
        <v>105</v>
      </c>
      <c r="L338" s="322" t="s">
        <v>93</v>
      </c>
      <c r="M338" s="322" t="s">
        <v>195</v>
      </c>
      <c r="N338" s="439" t="s">
        <v>738</v>
      </c>
    </row>
    <row r="339" spans="2:14" ht="13.2" x14ac:dyDescent="0.25">
      <c r="B339" s="317">
        <v>1032</v>
      </c>
      <c r="C339" s="318" t="s">
        <v>742</v>
      </c>
      <c r="D339" s="319">
        <v>1032</v>
      </c>
      <c r="E339" s="318" t="s">
        <v>742</v>
      </c>
      <c r="F339" s="323">
        <v>560</v>
      </c>
      <c r="G339" s="323">
        <v>588</v>
      </c>
      <c r="H339" s="323">
        <v>484</v>
      </c>
      <c r="I339" s="323">
        <v>585</v>
      </c>
      <c r="J339" s="321" t="s">
        <v>4141</v>
      </c>
      <c r="K339" s="322" t="s">
        <v>101</v>
      </c>
      <c r="L339" s="322" t="s">
        <v>118</v>
      </c>
      <c r="M339" s="322" t="s">
        <v>150</v>
      </c>
      <c r="N339" s="439" t="s">
        <v>3473</v>
      </c>
    </row>
    <row r="340" spans="2:14" ht="13.2" x14ac:dyDescent="0.25">
      <c r="B340" s="317">
        <v>1034</v>
      </c>
      <c r="C340" s="318" t="s">
        <v>744</v>
      </c>
      <c r="D340" s="319">
        <v>1034</v>
      </c>
      <c r="E340" s="318" t="s">
        <v>744</v>
      </c>
      <c r="F340" s="323">
        <v>3.4350000000000001</v>
      </c>
      <c r="G340" s="323">
        <v>3.4350000000000001</v>
      </c>
      <c r="H340" s="323">
        <v>3.4350000000000001</v>
      </c>
      <c r="I340" s="323">
        <v>3.4350000000000001</v>
      </c>
      <c r="J340" s="321" t="s">
        <v>4140</v>
      </c>
      <c r="K340" s="322" t="s">
        <v>105</v>
      </c>
      <c r="L340" s="322" t="s">
        <v>218</v>
      </c>
      <c r="M340" s="322" t="s">
        <v>106</v>
      </c>
      <c r="N340" s="439" t="s">
        <v>217</v>
      </c>
    </row>
    <row r="341" spans="2:14" ht="13.2" x14ac:dyDescent="0.25">
      <c r="B341" s="317">
        <v>1035</v>
      </c>
      <c r="C341" s="318" t="s">
        <v>746</v>
      </c>
      <c r="D341" s="319">
        <v>1035</v>
      </c>
      <c r="E341" s="318" t="s">
        <v>746</v>
      </c>
      <c r="F341" s="323">
        <v>4.5</v>
      </c>
      <c r="G341" s="323">
        <v>4.5</v>
      </c>
      <c r="H341" s="323">
        <v>4.5</v>
      </c>
      <c r="I341" s="323">
        <v>4.5</v>
      </c>
      <c r="J341" s="321" t="s">
        <v>4140</v>
      </c>
      <c r="K341" s="322" t="s">
        <v>105</v>
      </c>
      <c r="L341" s="322" t="s">
        <v>218</v>
      </c>
      <c r="M341" s="322" t="s">
        <v>106</v>
      </c>
      <c r="N341" s="439" t="s">
        <v>217</v>
      </c>
    </row>
    <row r="342" spans="2:14" ht="13.2" x14ac:dyDescent="0.25">
      <c r="B342" s="317">
        <v>1047</v>
      </c>
      <c r="C342" s="318" t="s">
        <v>747</v>
      </c>
      <c r="D342" s="319">
        <v>1047</v>
      </c>
      <c r="E342" s="318" t="s">
        <v>747</v>
      </c>
      <c r="F342" s="323">
        <v>4.0090000000000003</v>
      </c>
      <c r="G342" s="323">
        <v>4.0090000000000003</v>
      </c>
      <c r="H342" s="323">
        <v>4.0090000000000003</v>
      </c>
      <c r="I342" s="323">
        <v>4.0090000000000003</v>
      </c>
      <c r="J342" s="321" t="s">
        <v>4140</v>
      </c>
      <c r="K342" s="322" t="s">
        <v>123</v>
      </c>
      <c r="L342" s="322" t="s">
        <v>112</v>
      </c>
      <c r="M342" s="322" t="s">
        <v>123</v>
      </c>
      <c r="N342" s="439" t="s">
        <v>122</v>
      </c>
    </row>
    <row r="343" spans="2:14" ht="13.2" x14ac:dyDescent="0.25">
      <c r="B343" s="317">
        <v>1048</v>
      </c>
      <c r="C343" s="318" t="s">
        <v>749</v>
      </c>
      <c r="D343" s="319">
        <v>1048</v>
      </c>
      <c r="E343" s="318" t="s">
        <v>749</v>
      </c>
      <c r="F343" s="323">
        <v>1.25</v>
      </c>
      <c r="G343" s="323">
        <v>1.25</v>
      </c>
      <c r="H343" s="323">
        <v>1.25</v>
      </c>
      <c r="I343" s="323">
        <v>1.25</v>
      </c>
      <c r="J343" s="321" t="s">
        <v>4140</v>
      </c>
      <c r="K343" s="322" t="s">
        <v>105</v>
      </c>
      <c r="L343" s="322" t="s">
        <v>362</v>
      </c>
      <c r="M343" s="322" t="s">
        <v>106</v>
      </c>
      <c r="N343" s="439" t="s">
        <v>690</v>
      </c>
    </row>
    <row r="344" spans="2:14" ht="13.2" x14ac:dyDescent="0.25">
      <c r="B344" s="317">
        <v>1049</v>
      </c>
      <c r="C344" s="318" t="s">
        <v>751</v>
      </c>
      <c r="D344" s="319">
        <v>1049</v>
      </c>
      <c r="E344" s="318" t="s">
        <v>751</v>
      </c>
      <c r="F344" s="323">
        <v>1.3</v>
      </c>
      <c r="G344" s="323">
        <v>1.3</v>
      </c>
      <c r="H344" s="323">
        <v>1.3</v>
      </c>
      <c r="I344" s="323">
        <v>1.3</v>
      </c>
      <c r="J344" s="321" t="s">
        <v>4141</v>
      </c>
      <c r="K344" s="322" t="s">
        <v>105</v>
      </c>
      <c r="L344" s="322" t="s">
        <v>218</v>
      </c>
      <c r="M344" s="322" t="s">
        <v>106</v>
      </c>
      <c r="N344" s="439" t="s">
        <v>3474</v>
      </c>
    </row>
    <row r="345" spans="2:14" ht="13.2" x14ac:dyDescent="0.25">
      <c r="B345" s="317">
        <v>1050</v>
      </c>
      <c r="C345" s="318" t="s">
        <v>753</v>
      </c>
      <c r="D345" s="319">
        <v>1050</v>
      </c>
      <c r="E345" s="318" t="s">
        <v>753</v>
      </c>
      <c r="F345" s="323">
        <v>2.17</v>
      </c>
      <c r="G345" s="323">
        <v>2.6</v>
      </c>
      <c r="H345" s="323">
        <v>2.17</v>
      </c>
      <c r="I345" s="323">
        <v>2.6</v>
      </c>
      <c r="J345" s="321" t="s">
        <v>4140</v>
      </c>
      <c r="K345" s="322" t="s">
        <v>105</v>
      </c>
      <c r="L345" s="322" t="s">
        <v>218</v>
      </c>
      <c r="M345" s="322" t="s">
        <v>106</v>
      </c>
      <c r="N345" s="439" t="s">
        <v>268</v>
      </c>
    </row>
    <row r="346" spans="2:14" ht="13.2" x14ac:dyDescent="0.25">
      <c r="B346" s="317">
        <v>1054</v>
      </c>
      <c r="C346" s="318" t="s">
        <v>755</v>
      </c>
      <c r="D346" s="319">
        <v>1054</v>
      </c>
      <c r="E346" s="318" t="s">
        <v>755</v>
      </c>
      <c r="F346" s="323">
        <v>0</v>
      </c>
      <c r="G346" s="323">
        <v>0.19800000000000001</v>
      </c>
      <c r="H346" s="323">
        <v>0</v>
      </c>
      <c r="I346" s="323">
        <v>0.19800000000000001</v>
      </c>
      <c r="J346" s="321" t="s">
        <v>4140</v>
      </c>
      <c r="K346" s="322" t="s">
        <v>92</v>
      </c>
      <c r="L346" s="322" t="s">
        <v>93</v>
      </c>
      <c r="M346" s="322" t="s">
        <v>92</v>
      </c>
      <c r="N346" s="439" t="s">
        <v>534</v>
      </c>
    </row>
    <row r="347" spans="2:14" ht="13.2" x14ac:dyDescent="0.25">
      <c r="B347" s="317">
        <v>1057</v>
      </c>
      <c r="C347" s="318" t="s">
        <v>757</v>
      </c>
      <c r="D347" s="319">
        <v>1057</v>
      </c>
      <c r="E347" s="318" t="s">
        <v>757</v>
      </c>
      <c r="F347" s="323">
        <v>1.8</v>
      </c>
      <c r="G347" s="323">
        <v>1.8</v>
      </c>
      <c r="H347" s="323">
        <v>1.8</v>
      </c>
      <c r="I347" s="323">
        <v>1.8</v>
      </c>
      <c r="J347" s="321" t="s">
        <v>4140</v>
      </c>
      <c r="K347" s="322" t="s">
        <v>92</v>
      </c>
      <c r="L347" s="322" t="s">
        <v>93</v>
      </c>
      <c r="M347" s="322" t="s">
        <v>92</v>
      </c>
      <c r="N347" s="439" t="s">
        <v>531</v>
      </c>
    </row>
    <row r="348" spans="2:14" ht="13.2" x14ac:dyDescent="0.25">
      <c r="B348" s="317">
        <v>1059</v>
      </c>
      <c r="C348" s="318" t="s">
        <v>759</v>
      </c>
      <c r="D348" s="319">
        <v>1059</v>
      </c>
      <c r="E348" s="318" t="s">
        <v>759</v>
      </c>
      <c r="F348" s="323">
        <v>1</v>
      </c>
      <c r="G348" s="323">
        <v>1</v>
      </c>
      <c r="H348" s="323">
        <v>1</v>
      </c>
      <c r="I348" s="323">
        <v>1</v>
      </c>
      <c r="J348" s="321" t="s">
        <v>4141</v>
      </c>
      <c r="K348" s="322" t="s">
        <v>105</v>
      </c>
      <c r="L348" s="322" t="s">
        <v>124</v>
      </c>
      <c r="M348" s="322" t="s">
        <v>106</v>
      </c>
      <c r="N348" s="439" t="s">
        <v>339</v>
      </c>
    </row>
    <row r="349" spans="2:14" ht="13.2" x14ac:dyDescent="0.25">
      <c r="B349" s="317">
        <v>1061</v>
      </c>
      <c r="C349" s="318" t="s">
        <v>761</v>
      </c>
      <c r="D349" s="319">
        <v>1061</v>
      </c>
      <c r="E349" s="318" t="s">
        <v>761</v>
      </c>
      <c r="F349" s="323">
        <v>0.83399999999999996</v>
      </c>
      <c r="G349" s="323">
        <v>0.83399999999999996</v>
      </c>
      <c r="H349" s="323">
        <v>0.83399999999999996</v>
      </c>
      <c r="I349" s="323">
        <v>0.83399999999999996</v>
      </c>
      <c r="J349" s="321" t="s">
        <v>4140</v>
      </c>
      <c r="K349" s="322" t="s">
        <v>83</v>
      </c>
      <c r="L349" s="322" t="s">
        <v>128</v>
      </c>
      <c r="M349" s="322" t="s">
        <v>123</v>
      </c>
      <c r="N349" s="439" t="s">
        <v>122</v>
      </c>
    </row>
    <row r="350" spans="2:14" ht="13.2" x14ac:dyDescent="0.25">
      <c r="B350" s="317">
        <v>1062</v>
      </c>
      <c r="C350" s="318" t="s">
        <v>763</v>
      </c>
      <c r="D350" s="319">
        <v>1062</v>
      </c>
      <c r="E350" s="318" t="s">
        <v>763</v>
      </c>
      <c r="F350" s="323">
        <v>1.901</v>
      </c>
      <c r="G350" s="323">
        <v>1.901</v>
      </c>
      <c r="H350" s="323">
        <v>1.901</v>
      </c>
      <c r="I350" s="323">
        <v>1.901</v>
      </c>
      <c r="J350" s="321" t="s">
        <v>4140</v>
      </c>
      <c r="K350" s="322" t="s">
        <v>105</v>
      </c>
      <c r="L350" s="322" t="s">
        <v>124</v>
      </c>
      <c r="M350" s="322" t="s">
        <v>163</v>
      </c>
      <c r="N350" s="439" t="s">
        <v>537</v>
      </c>
    </row>
    <row r="351" spans="2:14" ht="13.2" x14ac:dyDescent="0.25">
      <c r="B351" s="317">
        <v>1086</v>
      </c>
      <c r="C351" s="318" t="s">
        <v>765</v>
      </c>
      <c r="D351" s="319">
        <v>1086</v>
      </c>
      <c r="E351" s="318" t="s">
        <v>765</v>
      </c>
      <c r="F351" s="323">
        <v>270</v>
      </c>
      <c r="G351" s="323">
        <v>284</v>
      </c>
      <c r="H351" s="323">
        <v>270</v>
      </c>
      <c r="I351" s="323">
        <v>284</v>
      </c>
      <c r="J351" s="321" t="s">
        <v>4141</v>
      </c>
      <c r="K351" s="322" t="s">
        <v>105</v>
      </c>
      <c r="L351" s="322" t="s">
        <v>218</v>
      </c>
      <c r="M351" s="322" t="s">
        <v>106</v>
      </c>
      <c r="N351" s="439" t="s">
        <v>766</v>
      </c>
    </row>
    <row r="352" spans="2:14" ht="13.2" x14ac:dyDescent="0.25">
      <c r="B352" s="317">
        <v>1107</v>
      </c>
      <c r="C352" s="324" t="s">
        <v>2012</v>
      </c>
      <c r="D352" s="319">
        <v>66234</v>
      </c>
      <c r="E352" s="318" t="s">
        <v>2011</v>
      </c>
      <c r="F352" s="323">
        <v>10.603999999999999</v>
      </c>
      <c r="G352" s="323">
        <v>10.603999999999999</v>
      </c>
      <c r="H352" s="323">
        <v>10.603999999999999</v>
      </c>
      <c r="I352" s="323">
        <v>10.603999999999999</v>
      </c>
      <c r="J352" s="321" t="s">
        <v>4140</v>
      </c>
      <c r="K352" s="322" t="s">
        <v>117</v>
      </c>
      <c r="L352" s="322" t="s">
        <v>135</v>
      </c>
      <c r="M352" s="322" t="s">
        <v>117</v>
      </c>
      <c r="N352" s="439" t="s">
        <v>199</v>
      </c>
    </row>
    <row r="353" spans="2:14" ht="13.2" x14ac:dyDescent="0.25">
      <c r="B353" s="317">
        <v>1109</v>
      </c>
      <c r="C353" s="318" t="s">
        <v>768</v>
      </c>
      <c r="D353" s="319">
        <v>1109</v>
      </c>
      <c r="E353" s="318" t="s">
        <v>768</v>
      </c>
      <c r="F353" s="323">
        <v>3.0339999999999998</v>
      </c>
      <c r="G353" s="323">
        <v>3.0339999999999998</v>
      </c>
      <c r="H353" s="323">
        <v>3.0339999999999998</v>
      </c>
      <c r="I353" s="323">
        <v>3.0339999999999998</v>
      </c>
      <c r="J353" s="321" t="s">
        <v>4140</v>
      </c>
      <c r="K353" s="322" t="s">
        <v>117</v>
      </c>
      <c r="L353" s="322" t="s">
        <v>118</v>
      </c>
      <c r="M353" s="322" t="s">
        <v>117</v>
      </c>
      <c r="N353" s="439" t="s">
        <v>199</v>
      </c>
    </row>
    <row r="354" spans="2:14" ht="13.2" x14ac:dyDescent="0.25">
      <c r="B354" s="317">
        <v>1113</v>
      </c>
      <c r="C354" s="318" t="s">
        <v>770</v>
      </c>
      <c r="D354" s="319">
        <v>1113</v>
      </c>
      <c r="E354" s="318" t="s">
        <v>770</v>
      </c>
      <c r="F354" s="323">
        <v>4.2030000000000003</v>
      </c>
      <c r="G354" s="323">
        <v>4.2030000000000003</v>
      </c>
      <c r="H354" s="323">
        <v>4.2030000000000003</v>
      </c>
      <c r="I354" s="323">
        <v>4.2030000000000003</v>
      </c>
      <c r="J354" s="321" t="s">
        <v>4140</v>
      </c>
      <c r="K354" s="322" t="s">
        <v>117</v>
      </c>
      <c r="L354" s="322" t="s">
        <v>135</v>
      </c>
      <c r="M354" s="322" t="s">
        <v>117</v>
      </c>
      <c r="N354" s="439" t="s">
        <v>3465</v>
      </c>
    </row>
    <row r="355" spans="2:14" ht="13.2" x14ac:dyDescent="0.25">
      <c r="B355" s="317">
        <v>1114</v>
      </c>
      <c r="C355" s="324" t="s">
        <v>1879</v>
      </c>
      <c r="D355" s="319">
        <v>50636</v>
      </c>
      <c r="E355" s="318" t="s">
        <v>1878</v>
      </c>
      <c r="F355" s="323">
        <v>22</v>
      </c>
      <c r="G355" s="323">
        <v>22</v>
      </c>
      <c r="H355" s="323">
        <v>22</v>
      </c>
      <c r="I355" s="323">
        <v>22</v>
      </c>
      <c r="J355" s="321" t="s">
        <v>4140</v>
      </c>
      <c r="K355" s="322" t="s">
        <v>117</v>
      </c>
      <c r="L355" s="322" t="s">
        <v>135</v>
      </c>
      <c r="M355" s="322" t="s">
        <v>117</v>
      </c>
      <c r="N355" s="439" t="s">
        <v>673</v>
      </c>
    </row>
    <row r="356" spans="2:14" ht="13.2" x14ac:dyDescent="0.25">
      <c r="B356" s="317">
        <v>1117</v>
      </c>
      <c r="C356" s="318" t="s">
        <v>772</v>
      </c>
      <c r="D356" s="319">
        <v>1117</v>
      </c>
      <c r="E356" s="318" t="s">
        <v>772</v>
      </c>
      <c r="F356" s="323">
        <v>0.16500000000000001</v>
      </c>
      <c r="G356" s="323">
        <v>0.91800000000000004</v>
      </c>
      <c r="H356" s="323">
        <v>0.16500000000000001</v>
      </c>
      <c r="I356" s="323">
        <v>0.91800000000000004</v>
      </c>
      <c r="J356" s="321" t="s">
        <v>4140</v>
      </c>
      <c r="K356" s="322" t="s">
        <v>117</v>
      </c>
      <c r="L356" s="322" t="s">
        <v>204</v>
      </c>
      <c r="M356" s="322" t="s">
        <v>200</v>
      </c>
      <c r="N356" s="439" t="s">
        <v>773</v>
      </c>
    </row>
    <row r="357" spans="2:14" ht="13.2" x14ac:dyDescent="0.25">
      <c r="B357" s="317">
        <v>1119</v>
      </c>
      <c r="C357" s="318" t="s">
        <v>774</v>
      </c>
      <c r="D357" s="319">
        <v>1119</v>
      </c>
      <c r="E357" s="318" t="s">
        <v>774</v>
      </c>
      <c r="F357" s="323">
        <v>0.68600000000000005</v>
      </c>
      <c r="G357" s="323">
        <v>0.72499999999999998</v>
      </c>
      <c r="H357" s="323">
        <v>0.68600000000000005</v>
      </c>
      <c r="I357" s="323">
        <v>0.72499999999999998</v>
      </c>
      <c r="J357" s="321" t="s">
        <v>4140</v>
      </c>
      <c r="K357" s="322" t="s">
        <v>117</v>
      </c>
      <c r="L357" s="322" t="s">
        <v>250</v>
      </c>
      <c r="M357" s="322" t="s">
        <v>117</v>
      </c>
      <c r="N357" s="439" t="s">
        <v>775</v>
      </c>
    </row>
    <row r="358" spans="2:14" ht="13.2" x14ac:dyDescent="0.25">
      <c r="B358" s="317">
        <v>1122</v>
      </c>
      <c r="C358" s="318" t="s">
        <v>776</v>
      </c>
      <c r="D358" s="319">
        <v>1122</v>
      </c>
      <c r="E358" s="318" t="s">
        <v>776</v>
      </c>
      <c r="F358" s="323">
        <v>0.44</v>
      </c>
      <c r="G358" s="323">
        <v>0.44</v>
      </c>
      <c r="H358" s="323">
        <v>0.44</v>
      </c>
      <c r="I358" s="323">
        <v>0.44</v>
      </c>
      <c r="J358" s="321" t="s">
        <v>4140</v>
      </c>
      <c r="K358" s="322" t="s">
        <v>105</v>
      </c>
      <c r="L358" s="322" t="s">
        <v>218</v>
      </c>
      <c r="M358" s="322" t="s">
        <v>106</v>
      </c>
      <c r="N358" s="439" t="s">
        <v>537</v>
      </c>
    </row>
    <row r="359" spans="2:14" ht="21" x14ac:dyDescent="0.25">
      <c r="B359" s="317">
        <v>1185</v>
      </c>
      <c r="C359" s="318" t="s">
        <v>777</v>
      </c>
      <c r="D359" s="319">
        <v>1185</v>
      </c>
      <c r="E359" s="318" t="s">
        <v>777</v>
      </c>
      <c r="F359" s="323">
        <v>107.5</v>
      </c>
      <c r="G359" s="323">
        <v>124</v>
      </c>
      <c r="H359" s="323">
        <v>103.167</v>
      </c>
      <c r="I359" s="323">
        <v>118.5</v>
      </c>
      <c r="J359" s="321" t="s">
        <v>4142</v>
      </c>
      <c r="K359" s="322" t="s">
        <v>105</v>
      </c>
      <c r="L359" s="322" t="s">
        <v>218</v>
      </c>
      <c r="M359" s="322" t="s">
        <v>106</v>
      </c>
      <c r="N359" s="439" t="s">
        <v>438</v>
      </c>
    </row>
    <row r="360" spans="2:14" ht="21" x14ac:dyDescent="0.25">
      <c r="B360" s="317">
        <v>1186</v>
      </c>
      <c r="C360" s="318" t="s">
        <v>778</v>
      </c>
      <c r="D360" s="319">
        <v>1186</v>
      </c>
      <c r="E360" s="318" t="s">
        <v>778</v>
      </c>
      <c r="F360" s="323">
        <v>106</v>
      </c>
      <c r="G360" s="323">
        <v>122</v>
      </c>
      <c r="H360" s="323">
        <v>101.667</v>
      </c>
      <c r="I360" s="323">
        <v>117</v>
      </c>
      <c r="J360" s="321" t="s">
        <v>4142</v>
      </c>
      <c r="K360" s="322" t="s">
        <v>105</v>
      </c>
      <c r="L360" s="322" t="s">
        <v>218</v>
      </c>
      <c r="M360" s="322" t="s">
        <v>106</v>
      </c>
      <c r="N360" s="439" t="s">
        <v>438</v>
      </c>
    </row>
    <row r="361" spans="2:14" ht="21" x14ac:dyDescent="0.25">
      <c r="B361" s="317">
        <v>1187</v>
      </c>
      <c r="C361" s="318" t="s">
        <v>779</v>
      </c>
      <c r="D361" s="319">
        <v>1187</v>
      </c>
      <c r="E361" s="318" t="s">
        <v>779</v>
      </c>
      <c r="F361" s="323">
        <v>107</v>
      </c>
      <c r="G361" s="323">
        <v>122</v>
      </c>
      <c r="H361" s="323">
        <v>103.167</v>
      </c>
      <c r="I361" s="323">
        <v>118.5</v>
      </c>
      <c r="J361" s="321" t="s">
        <v>4142</v>
      </c>
      <c r="K361" s="322" t="s">
        <v>105</v>
      </c>
      <c r="L361" s="322" t="s">
        <v>218</v>
      </c>
      <c r="M361" s="322" t="s">
        <v>106</v>
      </c>
      <c r="N361" s="439" t="s">
        <v>438</v>
      </c>
    </row>
    <row r="362" spans="2:14" ht="13.2" x14ac:dyDescent="0.25">
      <c r="B362" s="317">
        <v>1209</v>
      </c>
      <c r="C362" s="318" t="s">
        <v>780</v>
      </c>
      <c r="D362" s="319">
        <v>1209</v>
      </c>
      <c r="E362" s="318" t="s">
        <v>780</v>
      </c>
      <c r="F362" s="323">
        <v>2.8530000000000002</v>
      </c>
      <c r="G362" s="323">
        <v>2.8530000000000002</v>
      </c>
      <c r="H362" s="323">
        <v>2.8530000000000002</v>
      </c>
      <c r="I362" s="323">
        <v>2.8519999999999999</v>
      </c>
      <c r="J362" s="321" t="s">
        <v>4140</v>
      </c>
      <c r="K362" s="322" t="s">
        <v>101</v>
      </c>
      <c r="L362" s="322" t="s">
        <v>102</v>
      </c>
      <c r="M362" s="322" t="s">
        <v>101</v>
      </c>
      <c r="N362" s="439" t="s">
        <v>309</v>
      </c>
    </row>
    <row r="363" spans="2:14" ht="13.2" x14ac:dyDescent="0.25">
      <c r="B363" s="317">
        <v>1210</v>
      </c>
      <c r="C363" s="318" t="s">
        <v>782</v>
      </c>
      <c r="D363" s="319">
        <v>1210</v>
      </c>
      <c r="E363" s="318" t="s">
        <v>782</v>
      </c>
      <c r="F363" s="323">
        <v>354.96300000000002</v>
      </c>
      <c r="G363" s="323">
        <v>405.54</v>
      </c>
      <c r="H363" s="323">
        <v>331</v>
      </c>
      <c r="I363" s="323">
        <v>388</v>
      </c>
      <c r="J363" s="321" t="s">
        <v>4141</v>
      </c>
      <c r="K363" s="322" t="s">
        <v>105</v>
      </c>
      <c r="L363" s="322" t="s">
        <v>124</v>
      </c>
      <c r="M363" s="322" t="s">
        <v>106</v>
      </c>
      <c r="N363" s="439" t="s">
        <v>225</v>
      </c>
    </row>
    <row r="364" spans="2:14" ht="21" x14ac:dyDescent="0.25">
      <c r="B364" s="317">
        <v>1216</v>
      </c>
      <c r="C364" s="324" t="s">
        <v>1161</v>
      </c>
      <c r="D364" s="319" t="s">
        <v>2168</v>
      </c>
      <c r="E364" s="318" t="s">
        <v>2169</v>
      </c>
      <c r="F364" s="323">
        <v>516.846</v>
      </c>
      <c r="G364" s="323">
        <v>563</v>
      </c>
      <c r="H364" s="323">
        <v>492.65800000000002</v>
      </c>
      <c r="I364" s="323">
        <v>563</v>
      </c>
      <c r="J364" s="321" t="s">
        <v>4142</v>
      </c>
      <c r="K364" s="322" t="s">
        <v>117</v>
      </c>
      <c r="L364" s="322" t="s">
        <v>131</v>
      </c>
      <c r="M364" s="322" t="s">
        <v>245</v>
      </c>
      <c r="N364" s="439" t="s">
        <v>356</v>
      </c>
    </row>
    <row r="365" spans="2:14" ht="13.2" x14ac:dyDescent="0.25">
      <c r="B365" s="317">
        <v>1221</v>
      </c>
      <c r="C365" s="318" t="s">
        <v>784</v>
      </c>
      <c r="D365" s="319">
        <v>1221</v>
      </c>
      <c r="E365" s="318" t="s">
        <v>784</v>
      </c>
      <c r="F365" s="323">
        <v>8</v>
      </c>
      <c r="G365" s="323">
        <v>8.2249999999999996</v>
      </c>
      <c r="H365" s="323">
        <v>8</v>
      </c>
      <c r="I365" s="323">
        <v>8.2249999999999996</v>
      </c>
      <c r="J365" s="321" t="s">
        <v>4140</v>
      </c>
      <c r="K365" s="322" t="s">
        <v>123</v>
      </c>
      <c r="L365" s="322" t="s">
        <v>93</v>
      </c>
      <c r="M365" s="322" t="s">
        <v>123</v>
      </c>
      <c r="N365" s="439" t="s">
        <v>122</v>
      </c>
    </row>
    <row r="366" spans="2:14" ht="13.2" x14ac:dyDescent="0.25">
      <c r="B366" s="317">
        <v>1226</v>
      </c>
      <c r="C366" s="318" t="s">
        <v>785</v>
      </c>
      <c r="D366" s="319">
        <v>1226</v>
      </c>
      <c r="E366" s="318" t="s">
        <v>785</v>
      </c>
      <c r="F366" s="323">
        <v>287.5</v>
      </c>
      <c r="G366" s="323">
        <v>305.5</v>
      </c>
      <c r="H366" s="323">
        <v>265.37700000000001</v>
      </c>
      <c r="I366" s="323">
        <v>296.45</v>
      </c>
      <c r="J366" s="321" t="s">
        <v>4141</v>
      </c>
      <c r="K366" s="322" t="s">
        <v>92</v>
      </c>
      <c r="L366" s="322" t="s">
        <v>179</v>
      </c>
      <c r="M366" s="322" t="s">
        <v>195</v>
      </c>
      <c r="N366" s="439" t="s">
        <v>3473</v>
      </c>
    </row>
    <row r="367" spans="2:14" ht="13.2" x14ac:dyDescent="0.25">
      <c r="B367" s="317">
        <v>1255</v>
      </c>
      <c r="C367" s="318" t="s">
        <v>787</v>
      </c>
      <c r="D367" s="319">
        <v>1255</v>
      </c>
      <c r="E367" s="318" t="s">
        <v>787</v>
      </c>
      <c r="F367" s="323">
        <v>270.79500000000002</v>
      </c>
      <c r="G367" s="323">
        <v>275.05900000000003</v>
      </c>
      <c r="H367" s="323">
        <v>244.94</v>
      </c>
      <c r="I367" s="323">
        <v>275.05900000000003</v>
      </c>
      <c r="J367" s="321" t="s">
        <v>4140</v>
      </c>
      <c r="K367" s="322" t="s">
        <v>117</v>
      </c>
      <c r="L367" s="322" t="s">
        <v>84</v>
      </c>
      <c r="M367" s="322" t="s">
        <v>117</v>
      </c>
      <c r="N367" s="439" t="s">
        <v>3473</v>
      </c>
    </row>
    <row r="368" spans="2:14" ht="21" x14ac:dyDescent="0.25">
      <c r="B368" s="317">
        <v>1258</v>
      </c>
      <c r="C368" s="324" t="s">
        <v>789</v>
      </c>
      <c r="D368" s="319" t="s">
        <v>2170</v>
      </c>
      <c r="E368" s="318" t="s">
        <v>2171</v>
      </c>
      <c r="F368" s="323">
        <v>2.0869999999999997</v>
      </c>
      <c r="G368" s="323">
        <v>2.0869999999999997</v>
      </c>
      <c r="H368" s="323">
        <v>2.0870000000000002</v>
      </c>
      <c r="I368" s="323">
        <v>2.0870000000000002</v>
      </c>
      <c r="J368" s="321" t="s">
        <v>4140</v>
      </c>
      <c r="K368" s="322" t="s">
        <v>117</v>
      </c>
      <c r="L368" s="322" t="s">
        <v>390</v>
      </c>
      <c r="M368" s="322" t="s">
        <v>245</v>
      </c>
      <c r="N368" s="439" t="s">
        <v>249</v>
      </c>
    </row>
    <row r="369" spans="2:14" ht="13.2" x14ac:dyDescent="0.25">
      <c r="B369" s="317">
        <v>1270</v>
      </c>
      <c r="C369" s="318" t="s">
        <v>790</v>
      </c>
      <c r="D369" s="319">
        <v>1270</v>
      </c>
      <c r="E369" s="318" t="s">
        <v>790</v>
      </c>
      <c r="F369" s="323">
        <v>2.5000000000000001E-2</v>
      </c>
      <c r="G369" s="323">
        <v>2.5000000000000001E-2</v>
      </c>
      <c r="H369" s="323">
        <v>2.5000000000000001E-2</v>
      </c>
      <c r="I369" s="323">
        <v>2.5000000000000001E-2</v>
      </c>
      <c r="J369" s="321" t="s">
        <v>4140</v>
      </c>
      <c r="K369" s="322" t="s">
        <v>117</v>
      </c>
      <c r="L369" s="322" t="s">
        <v>84</v>
      </c>
      <c r="M369" s="322" t="s">
        <v>117</v>
      </c>
      <c r="N369" s="439" t="s">
        <v>791</v>
      </c>
    </row>
    <row r="370" spans="2:14" ht="13.2" x14ac:dyDescent="0.25">
      <c r="B370" s="317">
        <v>1273</v>
      </c>
      <c r="C370" s="318" t="s">
        <v>792</v>
      </c>
      <c r="D370" s="319">
        <v>1273</v>
      </c>
      <c r="E370" s="318" t="s">
        <v>3475</v>
      </c>
      <c r="F370" s="323">
        <v>0.8</v>
      </c>
      <c r="G370" s="323">
        <v>0.8</v>
      </c>
      <c r="H370" s="323">
        <v>0.8</v>
      </c>
      <c r="I370" s="323">
        <v>0.8</v>
      </c>
      <c r="J370" s="321" t="s">
        <v>4141</v>
      </c>
      <c r="K370" s="322" t="s">
        <v>117</v>
      </c>
      <c r="L370" s="322" t="s">
        <v>112</v>
      </c>
      <c r="M370" s="322" t="s">
        <v>117</v>
      </c>
      <c r="N370" s="439" t="s">
        <v>643</v>
      </c>
    </row>
    <row r="371" spans="2:14" ht="13.2" x14ac:dyDescent="0.25">
      <c r="B371" s="317">
        <v>1286</v>
      </c>
      <c r="C371" s="318" t="s">
        <v>795</v>
      </c>
      <c r="D371" s="319">
        <v>1286</v>
      </c>
      <c r="E371" s="318" t="s">
        <v>794</v>
      </c>
      <c r="F371" s="323">
        <v>292.76799999999997</v>
      </c>
      <c r="G371" s="323">
        <v>307.5</v>
      </c>
      <c r="H371" s="323">
        <v>271.822</v>
      </c>
      <c r="I371" s="323">
        <v>307.5</v>
      </c>
      <c r="J371" s="321" t="s">
        <v>4142</v>
      </c>
      <c r="K371" s="322" t="s">
        <v>105</v>
      </c>
      <c r="L371" s="322" t="s">
        <v>124</v>
      </c>
      <c r="M371" s="322" t="s">
        <v>92</v>
      </c>
      <c r="N371" s="439" t="s">
        <v>356</v>
      </c>
    </row>
    <row r="372" spans="2:14" ht="13.2" x14ac:dyDescent="0.25">
      <c r="B372" s="317">
        <v>1287</v>
      </c>
      <c r="C372" s="318" t="s">
        <v>797</v>
      </c>
      <c r="D372" s="319">
        <v>1287</v>
      </c>
      <c r="E372" s="318" t="s">
        <v>797</v>
      </c>
      <c r="F372" s="323">
        <v>292.88</v>
      </c>
      <c r="G372" s="323">
        <v>307.5</v>
      </c>
      <c r="H372" s="323">
        <v>271.31700000000001</v>
      </c>
      <c r="I372" s="323">
        <v>307.5</v>
      </c>
      <c r="J372" s="321" t="s">
        <v>4142</v>
      </c>
      <c r="K372" s="322" t="s">
        <v>105</v>
      </c>
      <c r="L372" s="322" t="s">
        <v>124</v>
      </c>
      <c r="M372" s="322" t="s">
        <v>92</v>
      </c>
      <c r="N372" s="439" t="s">
        <v>356</v>
      </c>
    </row>
    <row r="373" spans="2:14" ht="13.2" x14ac:dyDescent="0.25">
      <c r="B373" s="317">
        <v>1288</v>
      </c>
      <c r="C373" s="324" t="s">
        <v>1447</v>
      </c>
      <c r="D373" s="319">
        <v>47390</v>
      </c>
      <c r="E373" s="318" t="s">
        <v>1446</v>
      </c>
      <c r="F373" s="323">
        <v>180.43600000000001</v>
      </c>
      <c r="G373" s="323">
        <v>190.7</v>
      </c>
      <c r="H373" s="323">
        <v>160.30000000000001</v>
      </c>
      <c r="I373" s="323">
        <v>185.7</v>
      </c>
      <c r="J373" s="321" t="s">
        <v>4142</v>
      </c>
      <c r="K373" s="322" t="s">
        <v>117</v>
      </c>
      <c r="L373" s="322" t="s">
        <v>128</v>
      </c>
      <c r="M373" s="322" t="s">
        <v>245</v>
      </c>
      <c r="N373" s="439" t="s">
        <v>1448</v>
      </c>
    </row>
    <row r="374" spans="2:14" ht="13.2" x14ac:dyDescent="0.25">
      <c r="B374" s="317">
        <v>1342</v>
      </c>
      <c r="C374" s="318" t="s">
        <v>798</v>
      </c>
      <c r="D374" s="319">
        <v>1342</v>
      </c>
      <c r="E374" s="318" t="s">
        <v>798</v>
      </c>
      <c r="F374" s="323">
        <v>294</v>
      </c>
      <c r="G374" s="323">
        <v>317</v>
      </c>
      <c r="H374" s="323">
        <v>269.79199999999997</v>
      </c>
      <c r="I374" s="323">
        <v>299.416</v>
      </c>
      <c r="J374" s="321" t="s">
        <v>4141</v>
      </c>
      <c r="K374" s="322" t="s">
        <v>101</v>
      </c>
      <c r="L374" s="322" t="s">
        <v>362</v>
      </c>
      <c r="M374" s="322" t="s">
        <v>101</v>
      </c>
      <c r="N374" s="439" t="s">
        <v>356</v>
      </c>
    </row>
    <row r="375" spans="2:14" ht="13.2" x14ac:dyDescent="0.25">
      <c r="B375" s="317">
        <v>1343</v>
      </c>
      <c r="C375" s="318" t="s">
        <v>800</v>
      </c>
      <c r="D375" s="319">
        <v>1343</v>
      </c>
      <c r="E375" s="318" t="s">
        <v>800</v>
      </c>
      <c r="F375" s="323">
        <v>294</v>
      </c>
      <c r="G375" s="323">
        <v>317</v>
      </c>
      <c r="H375" s="323">
        <v>275.21300000000002</v>
      </c>
      <c r="I375" s="323">
        <v>304.83699999999999</v>
      </c>
      <c r="J375" s="321" t="s">
        <v>4141</v>
      </c>
      <c r="K375" s="322" t="s">
        <v>101</v>
      </c>
      <c r="L375" s="322" t="s">
        <v>362</v>
      </c>
      <c r="M375" s="322" t="s">
        <v>101</v>
      </c>
      <c r="N375" s="439" t="s">
        <v>356</v>
      </c>
    </row>
    <row r="376" spans="2:14" ht="13.2" x14ac:dyDescent="0.25">
      <c r="B376" s="317">
        <v>1344</v>
      </c>
      <c r="C376" s="318" t="s">
        <v>801</v>
      </c>
      <c r="D376" s="319">
        <v>1344</v>
      </c>
      <c r="E376" s="318" t="s">
        <v>801</v>
      </c>
      <c r="F376" s="323">
        <v>294</v>
      </c>
      <c r="G376" s="323">
        <v>317</v>
      </c>
      <c r="H376" s="323">
        <v>279</v>
      </c>
      <c r="I376" s="323">
        <v>307.07600000000002</v>
      </c>
      <c r="J376" s="321" t="s">
        <v>4141</v>
      </c>
      <c r="K376" s="322" t="s">
        <v>101</v>
      </c>
      <c r="L376" s="322" t="s">
        <v>362</v>
      </c>
      <c r="M376" s="322" t="s">
        <v>101</v>
      </c>
      <c r="N376" s="439" t="s">
        <v>356</v>
      </c>
    </row>
    <row r="377" spans="2:14" ht="21" x14ac:dyDescent="0.25">
      <c r="B377" s="317">
        <v>1345</v>
      </c>
      <c r="C377" s="324" t="s">
        <v>961</v>
      </c>
      <c r="D377" s="319" t="s">
        <v>2172</v>
      </c>
      <c r="E377" s="318" t="s">
        <v>2173</v>
      </c>
      <c r="F377" s="323">
        <v>538</v>
      </c>
      <c r="G377" s="323">
        <v>597</v>
      </c>
      <c r="H377" s="323">
        <v>530</v>
      </c>
      <c r="I377" s="323">
        <v>574</v>
      </c>
      <c r="J377" s="321" t="s">
        <v>4141</v>
      </c>
      <c r="K377" s="322" t="s">
        <v>117</v>
      </c>
      <c r="L377" s="322" t="s">
        <v>179</v>
      </c>
      <c r="M377" s="322" t="s">
        <v>200</v>
      </c>
      <c r="N377" s="439" t="s">
        <v>962</v>
      </c>
    </row>
    <row r="378" spans="2:14" ht="13.2" x14ac:dyDescent="0.25">
      <c r="B378" s="317">
        <v>1368</v>
      </c>
      <c r="C378" s="318" t="s">
        <v>802</v>
      </c>
      <c r="D378" s="319">
        <v>1368</v>
      </c>
      <c r="E378" s="318" t="s">
        <v>802</v>
      </c>
      <c r="F378" s="323">
        <v>0.36199999999999999</v>
      </c>
      <c r="G378" s="323">
        <v>0.36199999999999999</v>
      </c>
      <c r="H378" s="323">
        <v>0.36199999999999999</v>
      </c>
      <c r="I378" s="323">
        <v>0.36199999999999999</v>
      </c>
      <c r="J378" s="321" t="s">
        <v>4140</v>
      </c>
      <c r="K378" s="322" t="s">
        <v>117</v>
      </c>
      <c r="L378" s="322" t="s">
        <v>204</v>
      </c>
      <c r="M378" s="322" t="s">
        <v>200</v>
      </c>
      <c r="N378" s="439" t="s">
        <v>803</v>
      </c>
    </row>
    <row r="379" spans="2:14" ht="13.2" x14ac:dyDescent="0.25">
      <c r="B379" s="317">
        <v>1376</v>
      </c>
      <c r="C379" s="318" t="s">
        <v>805</v>
      </c>
      <c r="D379" s="319">
        <v>1376</v>
      </c>
      <c r="E379" s="318" t="s">
        <v>804</v>
      </c>
      <c r="F379" s="323">
        <v>50</v>
      </c>
      <c r="G379" s="323">
        <v>50</v>
      </c>
      <c r="H379" s="323">
        <v>44.04</v>
      </c>
      <c r="I379" s="323">
        <v>49.645000000000003</v>
      </c>
      <c r="J379" s="321" t="s">
        <v>4141</v>
      </c>
      <c r="K379" s="322" t="s">
        <v>101</v>
      </c>
      <c r="L379" s="322" t="s">
        <v>128</v>
      </c>
      <c r="M379" s="322" t="s">
        <v>150</v>
      </c>
      <c r="N379" s="439" t="s">
        <v>806</v>
      </c>
    </row>
    <row r="380" spans="2:14" ht="13.2" x14ac:dyDescent="0.25">
      <c r="B380" s="317">
        <v>1377</v>
      </c>
      <c r="C380" s="318" t="s">
        <v>809</v>
      </c>
      <c r="D380" s="319">
        <v>1377</v>
      </c>
      <c r="E380" s="318" t="s">
        <v>808</v>
      </c>
      <c r="F380" s="323">
        <v>50</v>
      </c>
      <c r="G380" s="323">
        <v>50</v>
      </c>
      <c r="H380" s="323">
        <v>43.018999999999998</v>
      </c>
      <c r="I380" s="323">
        <v>50</v>
      </c>
      <c r="J380" s="321" t="s">
        <v>4141</v>
      </c>
      <c r="K380" s="322" t="s">
        <v>101</v>
      </c>
      <c r="L380" s="322" t="s">
        <v>128</v>
      </c>
      <c r="M380" s="322" t="s">
        <v>150</v>
      </c>
      <c r="N380" s="439" t="s">
        <v>806</v>
      </c>
    </row>
    <row r="381" spans="2:14" ht="13.2" x14ac:dyDescent="0.25">
      <c r="B381" s="317">
        <v>1378</v>
      </c>
      <c r="C381" s="318" t="s">
        <v>811</v>
      </c>
      <c r="D381" s="319">
        <v>1378</v>
      </c>
      <c r="E381" s="318" t="s">
        <v>810</v>
      </c>
      <c r="F381" s="323">
        <v>50</v>
      </c>
      <c r="G381" s="323">
        <v>50</v>
      </c>
      <c r="H381" s="323">
        <v>44.566000000000003</v>
      </c>
      <c r="I381" s="323">
        <v>50</v>
      </c>
      <c r="J381" s="321" t="s">
        <v>4141</v>
      </c>
      <c r="K381" s="322" t="s">
        <v>101</v>
      </c>
      <c r="L381" s="322" t="s">
        <v>128</v>
      </c>
      <c r="M381" s="322" t="s">
        <v>150</v>
      </c>
      <c r="N381" s="439" t="s">
        <v>806</v>
      </c>
    </row>
    <row r="382" spans="2:14" ht="13.2" x14ac:dyDescent="0.25">
      <c r="B382" s="317">
        <v>1379</v>
      </c>
      <c r="C382" s="318" t="s">
        <v>813</v>
      </c>
      <c r="D382" s="319">
        <v>1379</v>
      </c>
      <c r="E382" s="318" t="s">
        <v>812</v>
      </c>
      <c r="F382" s="323">
        <v>50</v>
      </c>
      <c r="G382" s="323">
        <v>50</v>
      </c>
      <c r="H382" s="323">
        <v>43.92</v>
      </c>
      <c r="I382" s="323">
        <v>50</v>
      </c>
      <c r="J382" s="321" t="s">
        <v>4141</v>
      </c>
      <c r="K382" s="322" t="s">
        <v>101</v>
      </c>
      <c r="L382" s="322" t="s">
        <v>128</v>
      </c>
      <c r="M382" s="322" t="s">
        <v>150</v>
      </c>
      <c r="N382" s="439" t="s">
        <v>806</v>
      </c>
    </row>
    <row r="383" spans="2:14" ht="13.2" x14ac:dyDescent="0.25">
      <c r="B383" s="317">
        <v>1380</v>
      </c>
      <c r="C383" s="318" t="s">
        <v>815</v>
      </c>
      <c r="D383" s="319">
        <v>1380</v>
      </c>
      <c r="E383" s="318" t="s">
        <v>814</v>
      </c>
      <c r="F383" s="323">
        <v>50</v>
      </c>
      <c r="G383" s="323">
        <v>50</v>
      </c>
      <c r="H383" s="323">
        <v>44.643000000000001</v>
      </c>
      <c r="I383" s="323">
        <v>50</v>
      </c>
      <c r="J383" s="321" t="s">
        <v>4141</v>
      </c>
      <c r="K383" s="322" t="s">
        <v>101</v>
      </c>
      <c r="L383" s="322" t="s">
        <v>128</v>
      </c>
      <c r="M383" s="322" t="s">
        <v>150</v>
      </c>
      <c r="N383" s="439" t="s">
        <v>806</v>
      </c>
    </row>
    <row r="384" spans="2:14" ht="13.2" x14ac:dyDescent="0.25">
      <c r="B384" s="317">
        <v>1385</v>
      </c>
      <c r="C384" s="318" t="s">
        <v>816</v>
      </c>
      <c r="D384" s="319">
        <v>1385</v>
      </c>
      <c r="E384" s="318" t="s">
        <v>816</v>
      </c>
      <c r="F384" s="323">
        <v>293</v>
      </c>
      <c r="G384" s="323">
        <v>318.5</v>
      </c>
      <c r="H384" s="323">
        <v>267.7</v>
      </c>
      <c r="I384" s="323">
        <v>295.84699999999998</v>
      </c>
      <c r="J384" s="321" t="s">
        <v>4141</v>
      </c>
      <c r="K384" s="322" t="s">
        <v>101</v>
      </c>
      <c r="L384" s="322" t="s">
        <v>128</v>
      </c>
      <c r="M384" s="322" t="s">
        <v>150</v>
      </c>
      <c r="N384" s="439" t="s">
        <v>356</v>
      </c>
    </row>
    <row r="385" spans="2:14" ht="13.2" x14ac:dyDescent="0.25">
      <c r="B385" s="317">
        <v>1386</v>
      </c>
      <c r="C385" s="318" t="s">
        <v>818</v>
      </c>
      <c r="D385" s="319">
        <v>1386</v>
      </c>
      <c r="E385" s="318" t="s">
        <v>818</v>
      </c>
      <c r="F385" s="323">
        <v>293</v>
      </c>
      <c r="G385" s="323">
        <v>318.5</v>
      </c>
      <c r="H385" s="323">
        <v>267.7</v>
      </c>
      <c r="I385" s="323">
        <v>301.42500000000001</v>
      </c>
      <c r="J385" s="321" t="s">
        <v>4141</v>
      </c>
      <c r="K385" s="322" t="s">
        <v>101</v>
      </c>
      <c r="L385" s="322" t="s">
        <v>128</v>
      </c>
      <c r="M385" s="322" t="s">
        <v>150</v>
      </c>
      <c r="N385" s="439" t="s">
        <v>356</v>
      </c>
    </row>
    <row r="386" spans="2:14" ht="13.2" x14ac:dyDescent="0.25">
      <c r="B386" s="317">
        <v>1412</v>
      </c>
      <c r="C386" s="318" t="s">
        <v>819</v>
      </c>
      <c r="D386" s="319">
        <v>1412</v>
      </c>
      <c r="E386" s="318" t="s">
        <v>819</v>
      </c>
      <c r="F386" s="323">
        <v>292.49400000000003</v>
      </c>
      <c r="G386" s="323">
        <v>307.5</v>
      </c>
      <c r="H386" s="323">
        <v>272.387</v>
      </c>
      <c r="I386" s="323">
        <v>307.5</v>
      </c>
      <c r="J386" s="321" t="s">
        <v>4142</v>
      </c>
      <c r="K386" s="322" t="s">
        <v>105</v>
      </c>
      <c r="L386" s="322" t="s">
        <v>390</v>
      </c>
      <c r="M386" s="322" t="s">
        <v>92</v>
      </c>
      <c r="N386" s="439" t="s">
        <v>356</v>
      </c>
    </row>
    <row r="387" spans="2:14" ht="13.2" x14ac:dyDescent="0.25">
      <c r="B387" s="317">
        <v>1415</v>
      </c>
      <c r="C387" s="318" t="s">
        <v>821</v>
      </c>
      <c r="D387" s="319">
        <v>1415</v>
      </c>
      <c r="E387" s="318" t="s">
        <v>821</v>
      </c>
      <c r="F387" s="323">
        <v>292.46600000000001</v>
      </c>
      <c r="G387" s="323">
        <v>307.5</v>
      </c>
      <c r="H387" s="323">
        <v>272.61700000000002</v>
      </c>
      <c r="I387" s="323">
        <v>307.5</v>
      </c>
      <c r="J387" s="321" t="s">
        <v>4142</v>
      </c>
      <c r="K387" s="322" t="s">
        <v>105</v>
      </c>
      <c r="L387" s="322" t="s">
        <v>390</v>
      </c>
      <c r="M387" s="322" t="s">
        <v>92</v>
      </c>
      <c r="N387" s="439" t="s">
        <v>356</v>
      </c>
    </row>
    <row r="388" spans="2:14" ht="13.2" x14ac:dyDescent="0.25">
      <c r="B388" s="317">
        <v>1432</v>
      </c>
      <c r="C388" s="318" t="s">
        <v>822</v>
      </c>
      <c r="D388" s="319">
        <v>1432</v>
      </c>
      <c r="E388" s="318" t="s">
        <v>822</v>
      </c>
      <c r="F388" s="323">
        <v>5.2</v>
      </c>
      <c r="G388" s="323">
        <v>5.9</v>
      </c>
      <c r="H388" s="323">
        <v>5.2</v>
      </c>
      <c r="I388" s="323">
        <v>5.9</v>
      </c>
      <c r="J388" s="321" t="s">
        <v>4140</v>
      </c>
      <c r="K388" s="322" t="s">
        <v>105</v>
      </c>
      <c r="L388" s="322" t="s">
        <v>179</v>
      </c>
      <c r="M388" s="322" t="s">
        <v>195</v>
      </c>
      <c r="N388" s="439" t="s">
        <v>213</v>
      </c>
    </row>
    <row r="389" spans="2:14" ht="13.2" x14ac:dyDescent="0.25">
      <c r="B389" s="317">
        <v>1478</v>
      </c>
      <c r="C389" s="318" t="s">
        <v>824</v>
      </c>
      <c r="D389" s="319">
        <v>1478</v>
      </c>
      <c r="E389" s="318" t="s">
        <v>824</v>
      </c>
      <c r="F389" s="323">
        <v>800</v>
      </c>
      <c r="G389" s="323">
        <v>841.56399999999996</v>
      </c>
      <c r="H389" s="323">
        <v>703.32399999999996</v>
      </c>
      <c r="I389" s="323">
        <v>841.56399999999996</v>
      </c>
      <c r="J389" s="321" t="s">
        <v>4142</v>
      </c>
      <c r="K389" s="322" t="s">
        <v>105</v>
      </c>
      <c r="L389" s="322" t="s">
        <v>135</v>
      </c>
      <c r="M389" s="322" t="s">
        <v>260</v>
      </c>
      <c r="N389" s="439" t="s">
        <v>259</v>
      </c>
    </row>
    <row r="390" spans="2:14" ht="13.2" x14ac:dyDescent="0.25">
      <c r="B390" s="317">
        <v>1572</v>
      </c>
      <c r="C390" s="318" t="s">
        <v>825</v>
      </c>
      <c r="D390" s="319">
        <v>1572</v>
      </c>
      <c r="E390" s="318" t="s">
        <v>3476</v>
      </c>
      <c r="F390" s="323">
        <v>3.2</v>
      </c>
      <c r="G390" s="323">
        <v>3.2</v>
      </c>
      <c r="H390" s="323">
        <v>2.8</v>
      </c>
      <c r="I390" s="323">
        <v>2.8</v>
      </c>
      <c r="J390" s="321" t="s">
        <v>4140</v>
      </c>
      <c r="K390" s="322" t="s">
        <v>105</v>
      </c>
      <c r="L390" s="322" t="s">
        <v>362</v>
      </c>
      <c r="M390" s="322" t="s">
        <v>106</v>
      </c>
      <c r="N390" s="439" t="s">
        <v>826</v>
      </c>
    </row>
    <row r="391" spans="2:14" ht="13.2" x14ac:dyDescent="0.25">
      <c r="B391" s="317">
        <v>1616</v>
      </c>
      <c r="C391" s="318" t="s">
        <v>827</v>
      </c>
      <c r="D391" s="319">
        <v>1616</v>
      </c>
      <c r="E391" s="318" t="s">
        <v>827</v>
      </c>
      <c r="F391" s="323">
        <v>800</v>
      </c>
      <c r="G391" s="323">
        <v>858.46299999999997</v>
      </c>
      <c r="H391" s="323">
        <v>709.67600000000004</v>
      </c>
      <c r="I391" s="323">
        <v>858.43600000000004</v>
      </c>
      <c r="J391" s="321" t="s">
        <v>4142</v>
      </c>
      <c r="K391" s="322" t="s">
        <v>105</v>
      </c>
      <c r="L391" s="322" t="s">
        <v>135</v>
      </c>
      <c r="M391" s="322" t="s">
        <v>260</v>
      </c>
      <c r="N391" s="439" t="s">
        <v>259</v>
      </c>
    </row>
    <row r="392" spans="2:14" ht="21" x14ac:dyDescent="0.25">
      <c r="B392" s="317">
        <v>1625</v>
      </c>
      <c r="C392" s="324" t="s">
        <v>1515</v>
      </c>
      <c r="D392" s="319" t="s">
        <v>2174</v>
      </c>
      <c r="E392" s="318" t="s">
        <v>2175</v>
      </c>
      <c r="F392" s="323">
        <v>762</v>
      </c>
      <c r="G392" s="323">
        <v>812</v>
      </c>
      <c r="H392" s="323">
        <v>678</v>
      </c>
      <c r="I392" s="323">
        <v>805.7</v>
      </c>
      <c r="J392" s="321" t="s">
        <v>4141</v>
      </c>
      <c r="K392" s="322" t="s">
        <v>83</v>
      </c>
      <c r="L392" s="322" t="s">
        <v>362</v>
      </c>
      <c r="M392" s="322" t="s">
        <v>83</v>
      </c>
      <c r="N392" s="439" t="s">
        <v>962</v>
      </c>
    </row>
    <row r="393" spans="2:14" ht="13.2" x14ac:dyDescent="0.25">
      <c r="B393" s="317">
        <v>1630</v>
      </c>
      <c r="C393" s="318" t="s">
        <v>828</v>
      </c>
      <c r="D393" s="319">
        <v>1630</v>
      </c>
      <c r="E393" s="318" t="s">
        <v>828</v>
      </c>
      <c r="F393" s="323">
        <v>613</v>
      </c>
      <c r="G393" s="323">
        <v>625</v>
      </c>
      <c r="H393" s="323">
        <v>551.66800000000001</v>
      </c>
      <c r="I393" s="323">
        <v>610.63199999999995</v>
      </c>
      <c r="J393" s="321" t="s">
        <v>4141</v>
      </c>
      <c r="K393" s="322" t="s">
        <v>92</v>
      </c>
      <c r="L393" s="322" t="s">
        <v>93</v>
      </c>
      <c r="M393" s="322" t="s">
        <v>92</v>
      </c>
      <c r="N393" s="439" t="s">
        <v>829</v>
      </c>
    </row>
    <row r="394" spans="2:14" ht="13.2" x14ac:dyDescent="0.25">
      <c r="B394" s="317">
        <v>1631</v>
      </c>
      <c r="C394" s="318" t="s">
        <v>3490</v>
      </c>
      <c r="D394" s="319">
        <v>14211</v>
      </c>
      <c r="E394" s="318" t="s">
        <v>965</v>
      </c>
      <c r="F394" s="323">
        <v>16.5</v>
      </c>
      <c r="G394" s="323">
        <v>16.5</v>
      </c>
      <c r="H394" s="323">
        <v>16.5</v>
      </c>
      <c r="I394" s="323">
        <v>16.5</v>
      </c>
      <c r="J394" s="321" t="s">
        <v>4140</v>
      </c>
      <c r="K394" s="322" t="s">
        <v>83</v>
      </c>
      <c r="L394" s="322" t="s">
        <v>128</v>
      </c>
      <c r="M394" s="322" t="s">
        <v>83</v>
      </c>
      <c r="N394" s="439" t="s">
        <v>966</v>
      </c>
    </row>
    <row r="395" spans="2:14" ht="13.2" x14ac:dyDescent="0.25">
      <c r="B395" s="317">
        <v>1649</v>
      </c>
      <c r="C395" s="318" t="s">
        <v>3477</v>
      </c>
      <c r="D395" s="319">
        <v>1649</v>
      </c>
      <c r="E395" s="318" t="s">
        <v>831</v>
      </c>
      <c r="F395" s="323">
        <v>596.1</v>
      </c>
      <c r="G395" s="323">
        <v>634.9</v>
      </c>
      <c r="H395" s="323">
        <v>559.5</v>
      </c>
      <c r="I395" s="323">
        <v>634.9</v>
      </c>
      <c r="J395" s="321" t="s">
        <v>4141</v>
      </c>
      <c r="K395" s="322" t="s">
        <v>83</v>
      </c>
      <c r="L395" s="322" t="s">
        <v>362</v>
      </c>
      <c r="M395" s="322" t="s">
        <v>83</v>
      </c>
      <c r="N395" s="439" t="s">
        <v>832</v>
      </c>
    </row>
    <row r="396" spans="2:14" ht="13.2" x14ac:dyDescent="0.25">
      <c r="B396" s="317">
        <v>1656</v>
      </c>
      <c r="C396" s="318" t="s">
        <v>834</v>
      </c>
      <c r="D396" s="319">
        <v>1656</v>
      </c>
      <c r="E396" s="318" t="s">
        <v>834</v>
      </c>
      <c r="F396" s="323">
        <v>0.16500000000000001</v>
      </c>
      <c r="G396" s="323">
        <v>0.16500000000000001</v>
      </c>
      <c r="H396" s="323">
        <v>0.16500000000000001</v>
      </c>
      <c r="I396" s="323">
        <v>0.16500000000000001</v>
      </c>
      <c r="J396" s="321" t="s">
        <v>4140</v>
      </c>
      <c r="K396" s="322" t="s">
        <v>105</v>
      </c>
      <c r="L396" s="322" t="s">
        <v>140</v>
      </c>
      <c r="M396" s="322" t="s">
        <v>195</v>
      </c>
      <c r="N396" s="439" t="s">
        <v>835</v>
      </c>
    </row>
    <row r="397" spans="2:14" ht="13.2" x14ac:dyDescent="0.25">
      <c r="B397" s="317">
        <v>1672</v>
      </c>
      <c r="C397" s="318" t="s">
        <v>836</v>
      </c>
      <c r="D397" s="319">
        <v>1672</v>
      </c>
      <c r="E397" s="318" t="s">
        <v>836</v>
      </c>
      <c r="F397" s="323">
        <v>187.4</v>
      </c>
      <c r="G397" s="323">
        <v>187.4</v>
      </c>
      <c r="H397" s="323">
        <v>170</v>
      </c>
      <c r="I397" s="323">
        <v>187</v>
      </c>
      <c r="J397" s="321" t="s">
        <v>4141</v>
      </c>
      <c r="K397" s="322" t="s">
        <v>105</v>
      </c>
      <c r="L397" s="322" t="s">
        <v>84</v>
      </c>
      <c r="M397" s="322" t="s">
        <v>260</v>
      </c>
      <c r="N397" s="439" t="s">
        <v>298</v>
      </c>
    </row>
    <row r="398" spans="2:14" ht="21" x14ac:dyDescent="0.25">
      <c r="B398" s="317">
        <v>1691</v>
      </c>
      <c r="C398" s="324" t="s">
        <v>1157</v>
      </c>
      <c r="D398" s="319" t="s">
        <v>2176</v>
      </c>
      <c r="E398" s="318" t="s">
        <v>2177</v>
      </c>
      <c r="F398" s="323">
        <v>800</v>
      </c>
      <c r="G398" s="323">
        <v>843</v>
      </c>
      <c r="H398" s="323">
        <v>722.2</v>
      </c>
      <c r="I398" s="323">
        <v>843</v>
      </c>
      <c r="J398" s="321" t="s">
        <v>4141</v>
      </c>
      <c r="K398" s="322" t="s">
        <v>105</v>
      </c>
      <c r="L398" s="322" t="s">
        <v>390</v>
      </c>
      <c r="M398" s="322" t="s">
        <v>195</v>
      </c>
      <c r="N398" s="439" t="s">
        <v>962</v>
      </c>
    </row>
    <row r="399" spans="2:14" ht="13.2" x14ac:dyDescent="0.25">
      <c r="B399" s="317">
        <v>1693</v>
      </c>
      <c r="C399" s="318" t="s">
        <v>837</v>
      </c>
      <c r="D399" s="319">
        <v>1693</v>
      </c>
      <c r="E399" s="318" t="s">
        <v>837</v>
      </c>
      <c r="F399" s="323">
        <v>47</v>
      </c>
      <c r="G399" s="323">
        <v>48</v>
      </c>
      <c r="H399" s="323">
        <v>39</v>
      </c>
      <c r="I399" s="323">
        <v>48</v>
      </c>
      <c r="J399" s="321" t="s">
        <v>4142</v>
      </c>
      <c r="K399" s="322" t="s">
        <v>105</v>
      </c>
      <c r="L399" s="322" t="s">
        <v>218</v>
      </c>
      <c r="M399" s="322" t="s">
        <v>106</v>
      </c>
      <c r="N399" s="439" t="s">
        <v>233</v>
      </c>
    </row>
    <row r="400" spans="2:14" ht="13.2" x14ac:dyDescent="0.25">
      <c r="B400" s="317">
        <v>1694</v>
      </c>
      <c r="C400" s="318" t="s">
        <v>838</v>
      </c>
      <c r="D400" s="319">
        <v>1694</v>
      </c>
      <c r="E400" s="318" t="s">
        <v>838</v>
      </c>
      <c r="F400" s="323">
        <v>47</v>
      </c>
      <c r="G400" s="323">
        <v>48</v>
      </c>
      <c r="H400" s="323">
        <v>39</v>
      </c>
      <c r="I400" s="323">
        <v>48</v>
      </c>
      <c r="J400" s="321" t="s">
        <v>4142</v>
      </c>
      <c r="K400" s="322" t="s">
        <v>105</v>
      </c>
      <c r="L400" s="322" t="s">
        <v>218</v>
      </c>
      <c r="M400" s="322" t="s">
        <v>106</v>
      </c>
      <c r="N400" s="439" t="s">
        <v>233</v>
      </c>
    </row>
    <row r="401" spans="2:14" ht="13.2" x14ac:dyDescent="0.25">
      <c r="B401" s="317">
        <v>1720</v>
      </c>
      <c r="C401" s="318" t="s">
        <v>3479</v>
      </c>
      <c r="D401" s="319">
        <v>1720</v>
      </c>
      <c r="E401" s="318" t="s">
        <v>3478</v>
      </c>
      <c r="F401" s="323">
        <v>1.81</v>
      </c>
      <c r="G401" s="323">
        <v>1.85</v>
      </c>
      <c r="H401" s="323">
        <v>1.81</v>
      </c>
      <c r="I401" s="323">
        <v>1.85</v>
      </c>
      <c r="J401" s="321" t="s">
        <v>4140</v>
      </c>
      <c r="K401" s="322" t="s">
        <v>123</v>
      </c>
      <c r="L401" s="322" t="s">
        <v>118</v>
      </c>
      <c r="M401" s="322" t="s">
        <v>123</v>
      </c>
      <c r="N401" s="439" t="s">
        <v>122</v>
      </c>
    </row>
    <row r="402" spans="2:14" ht="13.2" x14ac:dyDescent="0.25">
      <c r="B402" s="317">
        <v>2278</v>
      </c>
      <c r="C402" s="318" t="s">
        <v>840</v>
      </c>
      <c r="D402" s="319">
        <v>2278</v>
      </c>
      <c r="E402" s="318" t="s">
        <v>840</v>
      </c>
      <c r="F402" s="323">
        <v>0.65200000000000002</v>
      </c>
      <c r="G402" s="323">
        <v>1.25</v>
      </c>
      <c r="H402" s="323">
        <v>0.65200000000000002</v>
      </c>
      <c r="I402" s="323">
        <v>1.25</v>
      </c>
      <c r="J402" s="321" t="s">
        <v>4140</v>
      </c>
      <c r="K402" s="322" t="s">
        <v>117</v>
      </c>
      <c r="L402" s="322" t="s">
        <v>118</v>
      </c>
      <c r="M402" s="322" t="s">
        <v>117</v>
      </c>
      <c r="N402" s="439" t="s">
        <v>531</v>
      </c>
    </row>
    <row r="403" spans="2:14" ht="13.2" x14ac:dyDescent="0.25">
      <c r="B403" s="317">
        <v>2279</v>
      </c>
      <c r="C403" s="318" t="s">
        <v>842</v>
      </c>
      <c r="D403" s="319">
        <v>2279</v>
      </c>
      <c r="E403" s="318" t="s">
        <v>842</v>
      </c>
      <c r="F403" s="323">
        <v>0.377</v>
      </c>
      <c r="G403" s="323">
        <v>1.262</v>
      </c>
      <c r="H403" s="323">
        <v>0.377</v>
      </c>
      <c r="I403" s="323">
        <v>1.262</v>
      </c>
      <c r="J403" s="321" t="s">
        <v>4140</v>
      </c>
      <c r="K403" s="322" t="s">
        <v>117</v>
      </c>
      <c r="L403" s="322" t="s">
        <v>118</v>
      </c>
      <c r="M403" s="322" t="s">
        <v>117</v>
      </c>
      <c r="N403" s="439" t="s">
        <v>531</v>
      </c>
    </row>
    <row r="404" spans="2:14" ht="13.2" x14ac:dyDescent="0.25">
      <c r="B404" s="317">
        <v>2280</v>
      </c>
      <c r="C404" s="318" t="s">
        <v>844</v>
      </c>
      <c r="D404" s="319">
        <v>2280</v>
      </c>
      <c r="E404" s="318" t="s">
        <v>844</v>
      </c>
      <c r="F404" s="323">
        <v>3.7759999999999998</v>
      </c>
      <c r="G404" s="323">
        <v>4.3550000000000004</v>
      </c>
      <c r="H404" s="323">
        <v>3.7759999999999998</v>
      </c>
      <c r="I404" s="323">
        <v>4.3550000000000004</v>
      </c>
      <c r="J404" s="321" t="s">
        <v>4140</v>
      </c>
      <c r="K404" s="322" t="s">
        <v>117</v>
      </c>
      <c r="L404" s="322" t="s">
        <v>112</v>
      </c>
      <c r="M404" s="322" t="s">
        <v>117</v>
      </c>
      <c r="N404" s="439" t="s">
        <v>509</v>
      </c>
    </row>
    <row r="405" spans="2:14" ht="13.2" x14ac:dyDescent="0.25">
      <c r="B405" s="317">
        <v>2281</v>
      </c>
      <c r="C405" s="318" t="s">
        <v>846</v>
      </c>
      <c r="D405" s="319">
        <v>2281</v>
      </c>
      <c r="E405" s="318" t="s">
        <v>846</v>
      </c>
      <c r="F405" s="323">
        <v>0.318</v>
      </c>
      <c r="G405" s="323">
        <v>0.65</v>
      </c>
      <c r="H405" s="323">
        <v>0.318</v>
      </c>
      <c r="I405" s="323">
        <v>0.65</v>
      </c>
      <c r="J405" s="321" t="s">
        <v>4140</v>
      </c>
      <c r="K405" s="322" t="s">
        <v>117</v>
      </c>
      <c r="L405" s="322" t="s">
        <v>390</v>
      </c>
      <c r="M405" s="322" t="s">
        <v>117</v>
      </c>
      <c r="N405" s="439" t="s">
        <v>531</v>
      </c>
    </row>
    <row r="406" spans="2:14" ht="13.2" x14ac:dyDescent="0.25">
      <c r="B406" s="317">
        <v>2282</v>
      </c>
      <c r="C406" s="318" t="s">
        <v>848</v>
      </c>
      <c r="D406" s="319">
        <v>2282</v>
      </c>
      <c r="E406" s="318" t="s">
        <v>848</v>
      </c>
      <c r="F406" s="323">
        <v>5.0000000000000001E-3</v>
      </c>
      <c r="G406" s="323">
        <v>0.5</v>
      </c>
      <c r="H406" s="323">
        <v>5.0000000000000001E-3</v>
      </c>
      <c r="I406" s="323">
        <v>0.5</v>
      </c>
      <c r="J406" s="321" t="s">
        <v>4140</v>
      </c>
      <c r="K406" s="322" t="s">
        <v>117</v>
      </c>
      <c r="L406" s="322" t="s">
        <v>362</v>
      </c>
      <c r="M406" s="322" t="s">
        <v>117</v>
      </c>
      <c r="N406" s="439" t="s">
        <v>773</v>
      </c>
    </row>
    <row r="407" spans="2:14" ht="13.2" x14ac:dyDescent="0.25">
      <c r="B407" s="317">
        <v>2283</v>
      </c>
      <c r="C407" s="318" t="s">
        <v>850</v>
      </c>
      <c r="D407" s="319">
        <v>2283</v>
      </c>
      <c r="E407" s="318" t="s">
        <v>850</v>
      </c>
      <c r="F407" s="323">
        <v>0.248</v>
      </c>
      <c r="G407" s="323">
        <v>0.25</v>
      </c>
      <c r="H407" s="323">
        <v>0.248</v>
      </c>
      <c r="I407" s="323">
        <v>0.25</v>
      </c>
      <c r="J407" s="321" t="s">
        <v>4140</v>
      </c>
      <c r="K407" s="322" t="s">
        <v>117</v>
      </c>
      <c r="L407" s="322" t="s">
        <v>93</v>
      </c>
      <c r="M407" s="322" t="s">
        <v>117</v>
      </c>
      <c r="N407" s="439" t="s">
        <v>773</v>
      </c>
    </row>
    <row r="408" spans="2:14" ht="13.2" x14ac:dyDescent="0.25">
      <c r="B408" s="317">
        <v>2284</v>
      </c>
      <c r="C408" s="318" t="s">
        <v>851</v>
      </c>
      <c r="D408" s="319">
        <v>2284</v>
      </c>
      <c r="E408" s="318" t="s">
        <v>851</v>
      </c>
      <c r="F408" s="323">
        <v>1.05</v>
      </c>
      <c r="G408" s="323">
        <v>1.05</v>
      </c>
      <c r="H408" s="323">
        <v>1.05</v>
      </c>
      <c r="I408" s="323">
        <v>1.05</v>
      </c>
      <c r="J408" s="321" t="s">
        <v>4140</v>
      </c>
      <c r="K408" s="322" t="s">
        <v>117</v>
      </c>
      <c r="L408" s="322" t="s">
        <v>112</v>
      </c>
      <c r="M408" s="322" t="s">
        <v>117</v>
      </c>
      <c r="N408" s="439" t="s">
        <v>531</v>
      </c>
    </row>
    <row r="409" spans="2:14" ht="13.2" x14ac:dyDescent="0.25">
      <c r="B409" s="317">
        <v>2285</v>
      </c>
      <c r="C409" s="318" t="s">
        <v>852</v>
      </c>
      <c r="D409" s="319">
        <v>2285</v>
      </c>
      <c r="E409" s="318" t="s">
        <v>852</v>
      </c>
      <c r="F409" s="323">
        <v>0.52</v>
      </c>
      <c r="G409" s="323">
        <v>0.52</v>
      </c>
      <c r="H409" s="323">
        <v>0.52</v>
      </c>
      <c r="I409" s="323">
        <v>0.52</v>
      </c>
      <c r="J409" s="321" t="s">
        <v>4140</v>
      </c>
      <c r="K409" s="322" t="s">
        <v>117</v>
      </c>
      <c r="L409" s="322" t="s">
        <v>390</v>
      </c>
      <c r="M409" s="322" t="s">
        <v>117</v>
      </c>
      <c r="N409" s="439" t="s">
        <v>773</v>
      </c>
    </row>
    <row r="410" spans="2:14" ht="13.2" x14ac:dyDescent="0.25">
      <c r="B410" s="317">
        <v>2286</v>
      </c>
      <c r="C410" s="318" t="s">
        <v>853</v>
      </c>
      <c r="D410" s="319">
        <v>2286</v>
      </c>
      <c r="E410" s="318" t="s">
        <v>853</v>
      </c>
      <c r="F410" s="323">
        <v>0.159</v>
      </c>
      <c r="G410" s="323">
        <v>0.5</v>
      </c>
      <c r="H410" s="323">
        <v>0.159</v>
      </c>
      <c r="I410" s="323">
        <v>0.5</v>
      </c>
      <c r="J410" s="321" t="s">
        <v>4140</v>
      </c>
      <c r="K410" s="322" t="s">
        <v>117</v>
      </c>
      <c r="L410" s="322" t="s">
        <v>118</v>
      </c>
      <c r="M410" s="322" t="s">
        <v>117</v>
      </c>
      <c r="N410" s="439" t="s">
        <v>673</v>
      </c>
    </row>
    <row r="411" spans="2:14" ht="13.2" x14ac:dyDescent="0.25">
      <c r="B411" s="317">
        <v>2287</v>
      </c>
      <c r="C411" s="318" t="s">
        <v>855</v>
      </c>
      <c r="D411" s="319">
        <v>2287</v>
      </c>
      <c r="E411" s="318" t="s">
        <v>855</v>
      </c>
      <c r="F411" s="323">
        <v>0.23100000000000001</v>
      </c>
      <c r="G411" s="323">
        <v>1.05</v>
      </c>
      <c r="H411" s="323">
        <v>0.23100000000000001</v>
      </c>
      <c r="I411" s="323">
        <v>1.05</v>
      </c>
      <c r="J411" s="321" t="s">
        <v>4140</v>
      </c>
      <c r="K411" s="322" t="s">
        <v>117</v>
      </c>
      <c r="L411" s="322" t="s">
        <v>118</v>
      </c>
      <c r="M411" s="322" t="s">
        <v>117</v>
      </c>
      <c r="N411" s="439" t="s">
        <v>773</v>
      </c>
    </row>
    <row r="412" spans="2:14" ht="13.2" x14ac:dyDescent="0.25">
      <c r="B412" s="317">
        <v>2288</v>
      </c>
      <c r="C412" s="318" t="s">
        <v>857</v>
      </c>
      <c r="D412" s="319">
        <v>2288</v>
      </c>
      <c r="E412" s="318" t="s">
        <v>857</v>
      </c>
      <c r="F412" s="323">
        <v>0</v>
      </c>
      <c r="G412" s="323">
        <v>0.20100000000000001</v>
      </c>
      <c r="H412" s="323">
        <v>0</v>
      </c>
      <c r="I412" s="323">
        <v>0.20100000000000001</v>
      </c>
      <c r="J412" s="321" t="s">
        <v>4140</v>
      </c>
      <c r="K412" s="322" t="s">
        <v>117</v>
      </c>
      <c r="L412" s="322" t="s">
        <v>84</v>
      </c>
      <c r="M412" s="322" t="s">
        <v>117</v>
      </c>
      <c r="N412" s="439" t="s">
        <v>773</v>
      </c>
    </row>
    <row r="413" spans="2:14" ht="13.2" x14ac:dyDescent="0.25">
      <c r="B413" s="317">
        <v>2290</v>
      </c>
      <c r="C413" s="318" t="s">
        <v>858</v>
      </c>
      <c r="D413" s="319">
        <v>2290</v>
      </c>
      <c r="E413" s="318" t="s">
        <v>858</v>
      </c>
      <c r="F413" s="323">
        <v>0.877</v>
      </c>
      <c r="G413" s="323">
        <v>1</v>
      </c>
      <c r="H413" s="323">
        <v>0.877</v>
      </c>
      <c r="I413" s="323">
        <v>1</v>
      </c>
      <c r="J413" s="321" t="s">
        <v>4140</v>
      </c>
      <c r="K413" s="322" t="s">
        <v>117</v>
      </c>
      <c r="L413" s="322" t="s">
        <v>135</v>
      </c>
      <c r="M413" s="322" t="s">
        <v>117</v>
      </c>
      <c r="N413" s="439" t="s">
        <v>531</v>
      </c>
    </row>
    <row r="414" spans="2:14" ht="13.2" x14ac:dyDescent="0.25">
      <c r="B414" s="317">
        <v>2292</v>
      </c>
      <c r="C414" s="318" t="s">
        <v>860</v>
      </c>
      <c r="D414" s="319">
        <v>2292</v>
      </c>
      <c r="E414" s="318" t="s">
        <v>860</v>
      </c>
      <c r="F414" s="323">
        <v>0.878</v>
      </c>
      <c r="G414" s="323">
        <v>1.2</v>
      </c>
      <c r="H414" s="323">
        <v>0.878</v>
      </c>
      <c r="I414" s="323">
        <v>1.2</v>
      </c>
      <c r="J414" s="321" t="s">
        <v>4140</v>
      </c>
      <c r="K414" s="322" t="s">
        <v>117</v>
      </c>
      <c r="L414" s="322" t="s">
        <v>204</v>
      </c>
      <c r="M414" s="322" t="s">
        <v>200</v>
      </c>
      <c r="N414" s="439" t="s">
        <v>773</v>
      </c>
    </row>
    <row r="415" spans="2:14" ht="13.2" x14ac:dyDescent="0.25">
      <c r="B415" s="317">
        <v>2425</v>
      </c>
      <c r="C415" s="318" t="s">
        <v>861</v>
      </c>
      <c r="D415" s="319">
        <v>2425</v>
      </c>
      <c r="E415" s="318" t="s">
        <v>861</v>
      </c>
      <c r="F415" s="323">
        <v>6</v>
      </c>
      <c r="G415" s="323">
        <v>6</v>
      </c>
      <c r="H415" s="323">
        <v>6</v>
      </c>
      <c r="I415" s="323">
        <v>6</v>
      </c>
      <c r="J415" s="321" t="s">
        <v>4140</v>
      </c>
      <c r="K415" s="322" t="s">
        <v>105</v>
      </c>
      <c r="L415" s="322" t="s">
        <v>218</v>
      </c>
      <c r="M415" s="322" t="s">
        <v>106</v>
      </c>
      <c r="N415" s="439" t="s">
        <v>3480</v>
      </c>
    </row>
    <row r="416" spans="2:14" ht="13.2" x14ac:dyDescent="0.25">
      <c r="B416" s="317">
        <v>2426</v>
      </c>
      <c r="C416" s="318" t="s">
        <v>2576</v>
      </c>
      <c r="D416" s="319">
        <v>2426</v>
      </c>
      <c r="E416" s="318" t="s">
        <v>863</v>
      </c>
      <c r="F416" s="323">
        <v>15.66</v>
      </c>
      <c r="G416" s="323">
        <v>17.149999999999999</v>
      </c>
      <c r="H416" s="323">
        <v>15.66</v>
      </c>
      <c r="I416" s="323">
        <v>17.149999999999999</v>
      </c>
      <c r="J416" s="321" t="s">
        <v>4140</v>
      </c>
      <c r="K416" s="322" t="s">
        <v>117</v>
      </c>
      <c r="L416" s="322" t="s">
        <v>112</v>
      </c>
      <c r="M416" s="322" t="s">
        <v>117</v>
      </c>
      <c r="N416" s="439" t="s">
        <v>3465</v>
      </c>
    </row>
    <row r="417" spans="2:14" ht="13.2" x14ac:dyDescent="0.25">
      <c r="B417" s="317">
        <v>2430</v>
      </c>
      <c r="C417" s="318" t="s">
        <v>864</v>
      </c>
      <c r="D417" s="319">
        <v>2430</v>
      </c>
      <c r="E417" s="318" t="s">
        <v>864</v>
      </c>
      <c r="F417" s="323">
        <v>4.58</v>
      </c>
      <c r="G417" s="323">
        <v>5.7</v>
      </c>
      <c r="H417" s="323">
        <v>4.58</v>
      </c>
      <c r="I417" s="323">
        <v>5.7</v>
      </c>
      <c r="J417" s="321" t="s">
        <v>4140</v>
      </c>
      <c r="K417" s="322" t="s">
        <v>123</v>
      </c>
      <c r="L417" s="322" t="s">
        <v>118</v>
      </c>
      <c r="M417" s="322" t="s">
        <v>123</v>
      </c>
      <c r="N417" s="439" t="s">
        <v>122</v>
      </c>
    </row>
    <row r="418" spans="2:14" ht="13.2" x14ac:dyDescent="0.25">
      <c r="B418" s="317">
        <v>2431</v>
      </c>
      <c r="C418" s="318" t="s">
        <v>866</v>
      </c>
      <c r="D418" s="319">
        <v>2431</v>
      </c>
      <c r="E418" s="318" t="s">
        <v>866</v>
      </c>
      <c r="F418" s="323">
        <v>5</v>
      </c>
      <c r="G418" s="323">
        <v>5</v>
      </c>
      <c r="H418" s="323">
        <v>5</v>
      </c>
      <c r="I418" s="323">
        <v>5</v>
      </c>
      <c r="J418" s="321" t="s">
        <v>4142</v>
      </c>
      <c r="K418" s="322" t="s">
        <v>83</v>
      </c>
      <c r="L418" s="322" t="s">
        <v>128</v>
      </c>
      <c r="M418" s="322" t="s">
        <v>123</v>
      </c>
      <c r="N418" s="439" t="s">
        <v>867</v>
      </c>
    </row>
    <row r="419" spans="2:14" ht="13.2" x14ac:dyDescent="0.25">
      <c r="B419" s="317">
        <v>2432</v>
      </c>
      <c r="C419" s="318" t="s">
        <v>869</v>
      </c>
      <c r="D419" s="319">
        <v>2432</v>
      </c>
      <c r="E419" s="318" t="s">
        <v>869</v>
      </c>
      <c r="F419" s="323">
        <v>4.99</v>
      </c>
      <c r="G419" s="323">
        <v>5.7629999999999999</v>
      </c>
      <c r="H419" s="323">
        <v>4.99</v>
      </c>
      <c r="I419" s="323">
        <v>5.7629999999999999</v>
      </c>
      <c r="J419" s="321" t="s">
        <v>4140</v>
      </c>
      <c r="K419" s="322" t="s">
        <v>123</v>
      </c>
      <c r="L419" s="322" t="s">
        <v>118</v>
      </c>
      <c r="M419" s="322" t="s">
        <v>123</v>
      </c>
      <c r="N419" s="439" t="s">
        <v>122</v>
      </c>
    </row>
    <row r="420" spans="2:14" ht="13.2" x14ac:dyDescent="0.25">
      <c r="B420" s="317">
        <v>2433</v>
      </c>
      <c r="C420" s="318" t="s">
        <v>871</v>
      </c>
      <c r="D420" s="319">
        <v>2433</v>
      </c>
      <c r="E420" s="318" t="s">
        <v>871</v>
      </c>
      <c r="F420" s="323">
        <v>19</v>
      </c>
      <c r="G420" s="323">
        <v>19</v>
      </c>
      <c r="H420" s="323">
        <v>19</v>
      </c>
      <c r="I420" s="323">
        <v>19</v>
      </c>
      <c r="J420" s="321" t="s">
        <v>4142</v>
      </c>
      <c r="K420" s="322" t="s">
        <v>123</v>
      </c>
      <c r="L420" s="322" t="s">
        <v>179</v>
      </c>
      <c r="M420" s="322" t="s">
        <v>123</v>
      </c>
      <c r="N420" s="439" t="s">
        <v>867</v>
      </c>
    </row>
    <row r="421" spans="2:14" ht="13.2" x14ac:dyDescent="0.25">
      <c r="B421" s="317">
        <v>2434</v>
      </c>
      <c r="C421" s="318" t="s">
        <v>873</v>
      </c>
      <c r="D421" s="319">
        <v>2434</v>
      </c>
      <c r="E421" s="318" t="s">
        <v>873</v>
      </c>
      <c r="F421" s="323">
        <v>3.3</v>
      </c>
      <c r="G421" s="323">
        <v>3.3</v>
      </c>
      <c r="H421" s="323">
        <v>3.3</v>
      </c>
      <c r="I421" s="323">
        <v>3.3</v>
      </c>
      <c r="J421" s="321" t="s">
        <v>4140</v>
      </c>
      <c r="K421" s="322" t="s">
        <v>123</v>
      </c>
      <c r="L421" s="322" t="s">
        <v>93</v>
      </c>
      <c r="M421" s="322" t="s">
        <v>123</v>
      </c>
      <c r="N421" s="439" t="s">
        <v>122</v>
      </c>
    </row>
    <row r="422" spans="2:14" ht="13.2" x14ac:dyDescent="0.25">
      <c r="B422" s="317">
        <v>2435</v>
      </c>
      <c r="C422" s="318" t="s">
        <v>875</v>
      </c>
      <c r="D422" s="319">
        <v>2435</v>
      </c>
      <c r="E422" s="318" t="s">
        <v>875</v>
      </c>
      <c r="F422" s="323">
        <v>2.34</v>
      </c>
      <c r="G422" s="323">
        <v>3.3</v>
      </c>
      <c r="H422" s="323">
        <v>2.34</v>
      </c>
      <c r="I422" s="323">
        <v>3.3</v>
      </c>
      <c r="J422" s="321" t="s">
        <v>4140</v>
      </c>
      <c r="K422" s="322" t="s">
        <v>123</v>
      </c>
      <c r="L422" s="322" t="s">
        <v>118</v>
      </c>
      <c r="M422" s="322" t="s">
        <v>123</v>
      </c>
      <c r="N422" s="439" t="s">
        <v>122</v>
      </c>
    </row>
    <row r="423" spans="2:14" ht="13.2" x14ac:dyDescent="0.25">
      <c r="B423" s="317">
        <v>2462</v>
      </c>
      <c r="C423" s="318" t="s">
        <v>876</v>
      </c>
      <c r="D423" s="319">
        <v>2462</v>
      </c>
      <c r="E423" s="318" t="s">
        <v>876</v>
      </c>
      <c r="F423" s="323">
        <v>5</v>
      </c>
      <c r="G423" s="323">
        <v>5</v>
      </c>
      <c r="H423" s="323">
        <v>5</v>
      </c>
      <c r="I423" s="323">
        <v>5</v>
      </c>
      <c r="J423" s="321" t="s">
        <v>4140</v>
      </c>
      <c r="K423" s="322" t="s">
        <v>105</v>
      </c>
      <c r="L423" s="322" t="s">
        <v>390</v>
      </c>
      <c r="M423" s="322" t="s">
        <v>92</v>
      </c>
      <c r="N423" s="439" t="s">
        <v>537</v>
      </c>
    </row>
    <row r="424" spans="2:14" ht="13.2" x14ac:dyDescent="0.25">
      <c r="B424" s="317">
        <v>2466</v>
      </c>
      <c r="C424" s="318" t="s">
        <v>877</v>
      </c>
      <c r="D424" s="319">
        <v>2466</v>
      </c>
      <c r="E424" s="318" t="s">
        <v>877</v>
      </c>
      <c r="F424" s="323">
        <v>3.2</v>
      </c>
      <c r="G424" s="323">
        <v>3.2</v>
      </c>
      <c r="H424" s="323">
        <v>3.2</v>
      </c>
      <c r="I424" s="323">
        <v>3.2</v>
      </c>
      <c r="J424" s="321" t="s">
        <v>4140</v>
      </c>
      <c r="K424" s="322" t="s">
        <v>105</v>
      </c>
      <c r="L424" s="322" t="s">
        <v>84</v>
      </c>
      <c r="M424" s="322" t="s">
        <v>163</v>
      </c>
      <c r="N424" s="439" t="s">
        <v>878</v>
      </c>
    </row>
    <row r="425" spans="2:14" ht="13.2" x14ac:dyDescent="0.25">
      <c r="B425" s="317">
        <v>2467</v>
      </c>
      <c r="C425" s="318" t="s">
        <v>880</v>
      </c>
      <c r="D425" s="319">
        <v>2467</v>
      </c>
      <c r="E425" s="318" t="s">
        <v>880</v>
      </c>
      <c r="F425" s="323">
        <v>3.6</v>
      </c>
      <c r="G425" s="323">
        <v>3.6</v>
      </c>
      <c r="H425" s="323">
        <v>3.6</v>
      </c>
      <c r="I425" s="323">
        <v>3.6</v>
      </c>
      <c r="J425" s="321" t="s">
        <v>4140</v>
      </c>
      <c r="K425" s="322" t="s">
        <v>105</v>
      </c>
      <c r="L425" s="322" t="s">
        <v>84</v>
      </c>
      <c r="M425" s="322" t="s">
        <v>163</v>
      </c>
      <c r="N425" s="439" t="s">
        <v>878</v>
      </c>
    </row>
    <row r="426" spans="2:14" ht="13.2" x14ac:dyDescent="0.25">
      <c r="B426" s="317">
        <v>2468</v>
      </c>
      <c r="C426" s="318" t="s">
        <v>881</v>
      </c>
      <c r="D426" s="319">
        <v>2468</v>
      </c>
      <c r="E426" s="318" t="s">
        <v>881</v>
      </c>
      <c r="F426" s="323">
        <v>2.2000000000000002</v>
      </c>
      <c r="G426" s="323">
        <v>2.2000000000000002</v>
      </c>
      <c r="H426" s="323">
        <v>2.2000000000000002</v>
      </c>
      <c r="I426" s="323">
        <v>2.2000000000000002</v>
      </c>
      <c r="J426" s="321" t="s">
        <v>4140</v>
      </c>
      <c r="K426" s="322" t="s">
        <v>105</v>
      </c>
      <c r="L426" s="322" t="s">
        <v>84</v>
      </c>
      <c r="M426" s="322" t="s">
        <v>163</v>
      </c>
      <c r="N426" s="439" t="s">
        <v>878</v>
      </c>
    </row>
    <row r="427" spans="2:14" ht="13.2" x14ac:dyDescent="0.25">
      <c r="B427" s="317">
        <v>2469</v>
      </c>
      <c r="C427" s="318" t="s">
        <v>882</v>
      </c>
      <c r="D427" s="319">
        <v>2469</v>
      </c>
      <c r="E427" s="318" t="s">
        <v>882</v>
      </c>
      <c r="F427" s="323">
        <v>2.2000000000000002</v>
      </c>
      <c r="G427" s="323">
        <v>2.2000000000000002</v>
      </c>
      <c r="H427" s="323">
        <v>2.2000000000000002</v>
      </c>
      <c r="I427" s="323">
        <v>2.2000000000000002</v>
      </c>
      <c r="J427" s="321" t="s">
        <v>4140</v>
      </c>
      <c r="K427" s="322" t="s">
        <v>105</v>
      </c>
      <c r="L427" s="322" t="s">
        <v>84</v>
      </c>
      <c r="M427" s="322" t="s">
        <v>163</v>
      </c>
      <c r="N427" s="439" t="s">
        <v>878</v>
      </c>
    </row>
    <row r="428" spans="2:14" ht="13.2" x14ac:dyDescent="0.25">
      <c r="B428" s="317">
        <v>2470</v>
      </c>
      <c r="C428" s="318" t="s">
        <v>883</v>
      </c>
      <c r="D428" s="319">
        <v>2470</v>
      </c>
      <c r="E428" s="318" t="s">
        <v>883</v>
      </c>
      <c r="F428" s="323">
        <v>5.6</v>
      </c>
      <c r="G428" s="323">
        <v>5.6</v>
      </c>
      <c r="H428" s="323">
        <v>5.6</v>
      </c>
      <c r="I428" s="323">
        <v>5.6</v>
      </c>
      <c r="J428" s="321" t="s">
        <v>4140</v>
      </c>
      <c r="K428" s="322" t="s">
        <v>105</v>
      </c>
      <c r="L428" s="322" t="s">
        <v>84</v>
      </c>
      <c r="M428" s="322" t="s">
        <v>163</v>
      </c>
      <c r="N428" s="439" t="s">
        <v>878</v>
      </c>
    </row>
    <row r="429" spans="2:14" ht="13.2" x14ac:dyDescent="0.25">
      <c r="B429" s="317">
        <v>10401</v>
      </c>
      <c r="C429" s="318" t="s">
        <v>886</v>
      </c>
      <c r="D429" s="319">
        <v>10401</v>
      </c>
      <c r="E429" s="318" t="s">
        <v>886</v>
      </c>
      <c r="F429" s="323">
        <v>8.4000000000000005E-2</v>
      </c>
      <c r="G429" s="323">
        <v>9.1999999999999998E-2</v>
      </c>
      <c r="H429" s="323">
        <v>8.4000000000000005E-2</v>
      </c>
      <c r="I429" s="323">
        <v>9.1999999999999998E-2</v>
      </c>
      <c r="J429" s="321" t="s">
        <v>4140</v>
      </c>
      <c r="K429" s="322" t="s">
        <v>83</v>
      </c>
      <c r="L429" s="322" t="s">
        <v>128</v>
      </c>
      <c r="M429" s="322" t="s">
        <v>83</v>
      </c>
      <c r="N429" s="439" t="s">
        <v>82</v>
      </c>
    </row>
    <row r="430" spans="2:14" ht="13.2" x14ac:dyDescent="0.25">
      <c r="B430" s="317">
        <v>10403</v>
      </c>
      <c r="C430" s="318" t="s">
        <v>887</v>
      </c>
      <c r="D430" s="319">
        <v>10403</v>
      </c>
      <c r="E430" s="318" t="s">
        <v>887</v>
      </c>
      <c r="F430" s="323">
        <v>0.1</v>
      </c>
      <c r="G430" s="323">
        <v>0.1</v>
      </c>
      <c r="H430" s="323">
        <v>0.1</v>
      </c>
      <c r="I430" s="323">
        <v>0.1</v>
      </c>
      <c r="J430" s="321" t="s">
        <v>4140</v>
      </c>
      <c r="K430" s="322" t="s">
        <v>83</v>
      </c>
      <c r="L430" s="322" t="s">
        <v>128</v>
      </c>
      <c r="M430" s="322" t="s">
        <v>83</v>
      </c>
      <c r="N430" s="439" t="s">
        <v>82</v>
      </c>
    </row>
    <row r="431" spans="2:14" ht="13.2" x14ac:dyDescent="0.25">
      <c r="B431" s="317">
        <v>10406</v>
      </c>
      <c r="C431" s="318" t="s">
        <v>888</v>
      </c>
      <c r="D431" s="319">
        <v>10406</v>
      </c>
      <c r="E431" s="318" t="s">
        <v>888</v>
      </c>
      <c r="F431" s="323">
        <v>0.53400000000000003</v>
      </c>
      <c r="G431" s="323">
        <v>0.53400000000000003</v>
      </c>
      <c r="H431" s="323">
        <v>0.53400000000000003</v>
      </c>
      <c r="I431" s="323">
        <v>0.53400000000000003</v>
      </c>
      <c r="J431" s="321" t="s">
        <v>4140</v>
      </c>
      <c r="K431" s="322" t="s">
        <v>83</v>
      </c>
      <c r="L431" s="322" t="s">
        <v>131</v>
      </c>
      <c r="M431" s="322" t="s">
        <v>83</v>
      </c>
      <c r="N431" s="439" t="s">
        <v>82</v>
      </c>
    </row>
    <row r="432" spans="2:14" ht="13.2" x14ac:dyDescent="0.25">
      <c r="B432" s="317">
        <v>10409</v>
      </c>
      <c r="C432" s="318" t="s">
        <v>889</v>
      </c>
      <c r="D432" s="319">
        <v>10409</v>
      </c>
      <c r="E432" s="318" t="s">
        <v>889</v>
      </c>
      <c r="F432" s="323">
        <v>0.5</v>
      </c>
      <c r="G432" s="323">
        <v>0.5</v>
      </c>
      <c r="H432" s="323">
        <v>0.5</v>
      </c>
      <c r="I432" s="323">
        <v>0.5</v>
      </c>
      <c r="J432" s="321" t="s">
        <v>4140</v>
      </c>
      <c r="K432" s="322" t="s">
        <v>83</v>
      </c>
      <c r="L432" s="322" t="s">
        <v>131</v>
      </c>
      <c r="M432" s="322" t="s">
        <v>83</v>
      </c>
      <c r="N432" s="439" t="s">
        <v>122</v>
      </c>
    </row>
    <row r="433" spans="2:14" ht="13.2" x14ac:dyDescent="0.25">
      <c r="B433" s="317">
        <v>10424</v>
      </c>
      <c r="C433" s="318" t="s">
        <v>890</v>
      </c>
      <c r="D433" s="319">
        <v>10424</v>
      </c>
      <c r="E433" s="318" t="s">
        <v>890</v>
      </c>
      <c r="F433" s="323">
        <v>25</v>
      </c>
      <c r="G433" s="323">
        <v>25</v>
      </c>
      <c r="H433" s="323">
        <v>25</v>
      </c>
      <c r="I433" s="323">
        <v>25</v>
      </c>
      <c r="J433" s="321" t="s">
        <v>4142</v>
      </c>
      <c r="K433" s="322" t="s">
        <v>83</v>
      </c>
      <c r="L433" s="322" t="s">
        <v>93</v>
      </c>
      <c r="M433" s="322" t="s">
        <v>83</v>
      </c>
      <c r="N433" s="439" t="s">
        <v>3465</v>
      </c>
    </row>
    <row r="434" spans="2:14" ht="13.2" x14ac:dyDescent="0.25">
      <c r="B434" s="317">
        <v>10615</v>
      </c>
      <c r="C434" s="318" t="s">
        <v>892</v>
      </c>
      <c r="D434" s="319">
        <v>10615</v>
      </c>
      <c r="E434" s="318" t="s">
        <v>3481</v>
      </c>
      <c r="F434" s="323">
        <v>0.27500000000000002</v>
      </c>
      <c r="G434" s="323">
        <v>0.27500000000000002</v>
      </c>
      <c r="H434" s="323">
        <v>0.27500000000000002</v>
      </c>
      <c r="I434" s="323">
        <v>0.27500000000000002</v>
      </c>
      <c r="J434" s="321" t="s">
        <v>4140</v>
      </c>
      <c r="K434" s="322" t="s">
        <v>123</v>
      </c>
      <c r="L434" s="322" t="s">
        <v>390</v>
      </c>
      <c r="M434" s="322" t="s">
        <v>123</v>
      </c>
      <c r="N434" s="439" t="s">
        <v>122</v>
      </c>
    </row>
    <row r="435" spans="2:14" ht="13.2" x14ac:dyDescent="0.25">
      <c r="B435" s="317">
        <v>10770</v>
      </c>
      <c r="C435" s="318" t="s">
        <v>893</v>
      </c>
      <c r="D435" s="319">
        <v>10770</v>
      </c>
      <c r="E435" s="318" t="s">
        <v>893</v>
      </c>
      <c r="F435" s="323">
        <v>1.2</v>
      </c>
      <c r="G435" s="323">
        <v>1.25</v>
      </c>
      <c r="H435" s="323">
        <v>1.2</v>
      </c>
      <c r="I435" s="323">
        <v>1.25</v>
      </c>
      <c r="J435" s="321" t="s">
        <v>4140</v>
      </c>
      <c r="K435" s="322" t="s">
        <v>105</v>
      </c>
      <c r="L435" s="322" t="s">
        <v>218</v>
      </c>
      <c r="M435" s="322" t="s">
        <v>106</v>
      </c>
      <c r="N435" s="439" t="s">
        <v>643</v>
      </c>
    </row>
    <row r="436" spans="2:14" ht="13.2" x14ac:dyDescent="0.25">
      <c r="B436" s="317">
        <v>10801</v>
      </c>
      <c r="C436" s="318" t="s">
        <v>894</v>
      </c>
      <c r="D436" s="319">
        <v>10801</v>
      </c>
      <c r="E436" s="318" t="s">
        <v>894</v>
      </c>
      <c r="F436" s="323">
        <v>4.8</v>
      </c>
      <c r="G436" s="323">
        <v>4.8</v>
      </c>
      <c r="H436" s="323">
        <v>4.8</v>
      </c>
      <c r="I436" s="323">
        <v>4.8</v>
      </c>
      <c r="J436" s="321" t="s">
        <v>4140</v>
      </c>
      <c r="K436" s="322" t="s">
        <v>123</v>
      </c>
      <c r="L436" s="322" t="s">
        <v>131</v>
      </c>
      <c r="M436" s="322" t="s">
        <v>83</v>
      </c>
      <c r="N436" s="439" t="s">
        <v>531</v>
      </c>
    </row>
    <row r="437" spans="2:14" ht="13.2" x14ac:dyDescent="0.25">
      <c r="B437" s="317">
        <v>10880</v>
      </c>
      <c r="C437" s="318" t="s">
        <v>3482</v>
      </c>
      <c r="D437" s="319">
        <v>10880</v>
      </c>
      <c r="E437" s="318" t="s">
        <v>3482</v>
      </c>
      <c r="F437" s="323">
        <v>2.282</v>
      </c>
      <c r="G437" s="323">
        <v>14.981999999999999</v>
      </c>
      <c r="H437" s="323">
        <v>2.282</v>
      </c>
      <c r="I437" s="323">
        <v>14.981999999999999</v>
      </c>
      <c r="J437" s="321" t="s">
        <v>4140</v>
      </c>
      <c r="K437" s="322" t="s">
        <v>105</v>
      </c>
      <c r="L437" s="322" t="s">
        <v>128</v>
      </c>
      <c r="M437" s="322" t="s">
        <v>260</v>
      </c>
      <c r="N437" s="439" t="s">
        <v>895</v>
      </c>
    </row>
    <row r="438" spans="2:14" ht="13.2" x14ac:dyDescent="0.25">
      <c r="B438" s="317">
        <v>10959</v>
      </c>
      <c r="C438" s="318" t="s">
        <v>897</v>
      </c>
      <c r="D438" s="319">
        <v>10959</v>
      </c>
      <c r="E438" s="318" t="s">
        <v>897</v>
      </c>
      <c r="F438" s="323">
        <v>6</v>
      </c>
      <c r="G438" s="323">
        <v>6.024</v>
      </c>
      <c r="H438" s="323">
        <v>6</v>
      </c>
      <c r="I438" s="323">
        <v>6.024</v>
      </c>
      <c r="J438" s="321" t="s">
        <v>4141</v>
      </c>
      <c r="K438" s="322" t="s">
        <v>92</v>
      </c>
      <c r="L438" s="322" t="s">
        <v>93</v>
      </c>
      <c r="M438" s="322" t="s">
        <v>92</v>
      </c>
      <c r="N438" s="439" t="s">
        <v>898</v>
      </c>
    </row>
    <row r="439" spans="2:14" ht="21" x14ac:dyDescent="0.25">
      <c r="B439" s="317">
        <v>11052</v>
      </c>
      <c r="C439" s="318" t="s">
        <v>903</v>
      </c>
      <c r="D439" s="319">
        <v>11052</v>
      </c>
      <c r="E439" s="318" t="s">
        <v>903</v>
      </c>
      <c r="F439" s="323">
        <v>3.3</v>
      </c>
      <c r="G439" s="323">
        <v>3.3</v>
      </c>
      <c r="H439" s="323">
        <v>3.3</v>
      </c>
      <c r="I439" s="323">
        <v>3.3</v>
      </c>
      <c r="J439" s="321" t="s">
        <v>4140</v>
      </c>
      <c r="K439" s="322" t="s">
        <v>105</v>
      </c>
      <c r="L439" s="322" t="s">
        <v>179</v>
      </c>
      <c r="M439" s="322" t="s">
        <v>195</v>
      </c>
      <c r="N439" s="439" t="s">
        <v>904</v>
      </c>
    </row>
    <row r="440" spans="2:14" ht="13.2" x14ac:dyDescent="0.25">
      <c r="B440" s="317">
        <v>11126</v>
      </c>
      <c r="C440" s="318" t="s">
        <v>905</v>
      </c>
      <c r="D440" s="319">
        <v>11126</v>
      </c>
      <c r="E440" s="318" t="s">
        <v>905</v>
      </c>
      <c r="F440" s="323">
        <v>4.46</v>
      </c>
      <c r="G440" s="323">
        <v>4.46</v>
      </c>
      <c r="H440" s="323">
        <v>4.46</v>
      </c>
      <c r="I440" s="323">
        <v>4.46</v>
      </c>
      <c r="J440" s="321" t="s">
        <v>4140</v>
      </c>
      <c r="K440" s="322" t="s">
        <v>123</v>
      </c>
      <c r="L440" s="322" t="s">
        <v>124</v>
      </c>
      <c r="M440" s="322" t="s">
        <v>123</v>
      </c>
      <c r="N440" s="439" t="s">
        <v>122</v>
      </c>
    </row>
    <row r="441" spans="2:14" ht="13.2" x14ac:dyDescent="0.25">
      <c r="B441" s="317">
        <v>11408</v>
      </c>
      <c r="C441" s="318" t="s">
        <v>906</v>
      </c>
      <c r="D441" s="319">
        <v>11408</v>
      </c>
      <c r="E441" s="318" t="s">
        <v>906</v>
      </c>
      <c r="F441" s="323">
        <v>1.8</v>
      </c>
      <c r="G441" s="323">
        <v>1.8</v>
      </c>
      <c r="H441" s="323">
        <v>1.8</v>
      </c>
      <c r="I441" s="323">
        <v>1.8</v>
      </c>
      <c r="J441" s="321" t="s">
        <v>4140</v>
      </c>
      <c r="K441" s="322" t="s">
        <v>105</v>
      </c>
      <c r="L441" s="322" t="s">
        <v>140</v>
      </c>
      <c r="M441" s="322" t="s">
        <v>195</v>
      </c>
      <c r="N441" s="439" t="s">
        <v>835</v>
      </c>
    </row>
    <row r="442" spans="2:14" ht="13.2" x14ac:dyDescent="0.25">
      <c r="B442" s="317">
        <v>11424</v>
      </c>
      <c r="C442" s="318" t="s">
        <v>908</v>
      </c>
      <c r="D442" s="319">
        <v>11424</v>
      </c>
      <c r="E442" s="318" t="s">
        <v>908</v>
      </c>
      <c r="F442" s="323">
        <v>44.1</v>
      </c>
      <c r="G442" s="323">
        <v>44.1</v>
      </c>
      <c r="H442" s="323">
        <v>40</v>
      </c>
      <c r="I442" s="323">
        <v>40</v>
      </c>
      <c r="J442" s="321" t="s">
        <v>4141</v>
      </c>
      <c r="K442" s="322" t="s">
        <v>117</v>
      </c>
      <c r="L442" s="322" t="s">
        <v>84</v>
      </c>
      <c r="M442" s="322" t="s">
        <v>117</v>
      </c>
      <c r="N442" s="439" t="s">
        <v>3465</v>
      </c>
    </row>
    <row r="443" spans="2:14" ht="13.2" x14ac:dyDescent="0.25">
      <c r="B443" s="317">
        <v>11842</v>
      </c>
      <c r="C443" s="318" t="s">
        <v>911</v>
      </c>
      <c r="D443" s="319">
        <v>11842</v>
      </c>
      <c r="E443" s="318" t="s">
        <v>911</v>
      </c>
      <c r="F443" s="323">
        <v>73.623000000000005</v>
      </c>
      <c r="G443" s="323">
        <v>75</v>
      </c>
      <c r="H443" s="323">
        <v>72</v>
      </c>
      <c r="I443" s="323">
        <v>75</v>
      </c>
      <c r="J443" s="321" t="s">
        <v>4141</v>
      </c>
      <c r="K443" s="322" t="s">
        <v>101</v>
      </c>
      <c r="L443" s="322" t="s">
        <v>118</v>
      </c>
      <c r="M443" s="322" t="s">
        <v>207</v>
      </c>
      <c r="N443" s="439" t="s">
        <v>912</v>
      </c>
    </row>
    <row r="444" spans="2:14" ht="13.2" x14ac:dyDescent="0.25">
      <c r="B444" s="317">
        <v>11925</v>
      </c>
      <c r="C444" s="318" t="s">
        <v>915</v>
      </c>
      <c r="D444" s="319">
        <v>11925</v>
      </c>
      <c r="E444" s="318" t="s">
        <v>915</v>
      </c>
      <c r="F444" s="323">
        <v>0.42499999999999999</v>
      </c>
      <c r="G444" s="323">
        <v>0.42499999999999999</v>
      </c>
      <c r="H444" s="323">
        <v>0.42499999999999999</v>
      </c>
      <c r="I444" s="323">
        <v>0.42499999999999999</v>
      </c>
      <c r="J444" s="321" t="s">
        <v>4140</v>
      </c>
      <c r="K444" s="322" t="s">
        <v>105</v>
      </c>
      <c r="L444" s="322" t="s">
        <v>140</v>
      </c>
      <c r="M444" s="322" t="s">
        <v>195</v>
      </c>
      <c r="N444" s="439" t="s">
        <v>259</v>
      </c>
    </row>
    <row r="445" spans="2:14" ht="13.2" x14ac:dyDescent="0.25">
      <c r="B445" s="317">
        <v>12108</v>
      </c>
      <c r="C445" s="318" t="s">
        <v>916</v>
      </c>
      <c r="D445" s="319">
        <v>12108</v>
      </c>
      <c r="E445" s="318" t="s">
        <v>916</v>
      </c>
      <c r="F445" s="323">
        <v>2</v>
      </c>
      <c r="G445" s="323">
        <v>2</v>
      </c>
      <c r="H445" s="323">
        <v>2</v>
      </c>
      <c r="I445" s="323">
        <v>2</v>
      </c>
      <c r="J445" s="321" t="s">
        <v>4140</v>
      </c>
      <c r="K445" s="322" t="s">
        <v>117</v>
      </c>
      <c r="L445" s="322" t="s">
        <v>218</v>
      </c>
      <c r="M445" s="322" t="s">
        <v>117</v>
      </c>
      <c r="N445" s="439" t="s">
        <v>531</v>
      </c>
    </row>
    <row r="446" spans="2:14" ht="13.2" x14ac:dyDescent="0.25">
      <c r="B446" s="317">
        <v>12180</v>
      </c>
      <c r="C446" s="318" t="s">
        <v>917</v>
      </c>
      <c r="D446" s="319">
        <v>12180</v>
      </c>
      <c r="E446" s="318" t="s">
        <v>917</v>
      </c>
      <c r="F446" s="323">
        <v>0.5</v>
      </c>
      <c r="G446" s="323">
        <v>0.5</v>
      </c>
      <c r="H446" s="323">
        <v>0.5</v>
      </c>
      <c r="I446" s="323">
        <v>0.5</v>
      </c>
      <c r="J446" s="321" t="s">
        <v>4140</v>
      </c>
      <c r="K446" s="322" t="s">
        <v>123</v>
      </c>
      <c r="L446" s="322" t="s">
        <v>112</v>
      </c>
      <c r="M446" s="322" t="s">
        <v>123</v>
      </c>
      <c r="N446" s="439" t="s">
        <v>918</v>
      </c>
    </row>
    <row r="447" spans="2:14" ht="13.2" x14ac:dyDescent="0.25">
      <c r="B447" s="317">
        <v>12274</v>
      </c>
      <c r="C447" s="318" t="s">
        <v>919</v>
      </c>
      <c r="D447" s="319">
        <v>12274</v>
      </c>
      <c r="E447" s="318" t="s">
        <v>919</v>
      </c>
      <c r="F447" s="323">
        <v>0.22</v>
      </c>
      <c r="G447" s="323">
        <v>0.22</v>
      </c>
      <c r="H447" s="323">
        <v>0.22</v>
      </c>
      <c r="I447" s="323">
        <v>0.22</v>
      </c>
      <c r="J447" s="321" t="s">
        <v>4140</v>
      </c>
      <c r="K447" s="322" t="s">
        <v>123</v>
      </c>
      <c r="L447" s="322" t="s">
        <v>112</v>
      </c>
      <c r="M447" s="322" t="s">
        <v>123</v>
      </c>
      <c r="N447" s="439" t="s">
        <v>122</v>
      </c>
    </row>
    <row r="448" spans="2:14" ht="13.2" x14ac:dyDescent="0.25">
      <c r="B448" s="317">
        <v>12323</v>
      </c>
      <c r="C448" s="318" t="s">
        <v>920</v>
      </c>
      <c r="D448" s="319">
        <v>12323</v>
      </c>
      <c r="E448" s="318" t="s">
        <v>920</v>
      </c>
      <c r="F448" s="323">
        <v>2.895</v>
      </c>
      <c r="G448" s="323">
        <v>2.9750000000000001</v>
      </c>
      <c r="H448" s="323">
        <v>2.895</v>
      </c>
      <c r="I448" s="323">
        <v>2.9750000000000001</v>
      </c>
      <c r="J448" s="321" t="s">
        <v>4140</v>
      </c>
      <c r="K448" s="322" t="s">
        <v>123</v>
      </c>
      <c r="L448" s="322" t="s">
        <v>131</v>
      </c>
      <c r="M448" s="322" t="s">
        <v>83</v>
      </c>
      <c r="N448" s="439" t="s">
        <v>531</v>
      </c>
    </row>
    <row r="449" spans="2:14" ht="21" x14ac:dyDescent="0.25">
      <c r="B449" s="317">
        <v>12500</v>
      </c>
      <c r="C449" s="324" t="s">
        <v>3493</v>
      </c>
      <c r="D449" s="319" t="s">
        <v>2178</v>
      </c>
      <c r="E449" s="318" t="s">
        <v>2179</v>
      </c>
      <c r="F449" s="323">
        <v>114.8</v>
      </c>
      <c r="G449" s="323">
        <v>114.8</v>
      </c>
      <c r="H449" s="323">
        <v>105.2</v>
      </c>
      <c r="I449" s="323">
        <v>114.8</v>
      </c>
      <c r="J449" s="321" t="s">
        <v>4141</v>
      </c>
      <c r="K449" s="322" t="s">
        <v>105</v>
      </c>
      <c r="L449" s="322" t="s">
        <v>390</v>
      </c>
      <c r="M449" s="322" t="s">
        <v>195</v>
      </c>
      <c r="N449" s="439" t="s">
        <v>389</v>
      </c>
    </row>
    <row r="450" spans="2:14" ht="41.4" x14ac:dyDescent="0.25">
      <c r="B450" s="317">
        <v>12504</v>
      </c>
      <c r="C450" s="324" t="s">
        <v>2580</v>
      </c>
      <c r="D450" s="319" t="s">
        <v>2180</v>
      </c>
      <c r="E450" s="318" t="s">
        <v>2181</v>
      </c>
      <c r="F450" s="323">
        <v>196.8</v>
      </c>
      <c r="G450" s="323">
        <v>196.8</v>
      </c>
      <c r="H450" s="323">
        <v>187.6</v>
      </c>
      <c r="I450" s="323">
        <v>195.6</v>
      </c>
      <c r="J450" s="321" t="s">
        <v>4142</v>
      </c>
      <c r="K450" s="322" t="s">
        <v>101</v>
      </c>
      <c r="L450" s="322" t="s">
        <v>128</v>
      </c>
      <c r="M450" s="322" t="s">
        <v>150</v>
      </c>
      <c r="N450" s="439" t="s">
        <v>922</v>
      </c>
    </row>
    <row r="451" spans="2:14" ht="41.4" x14ac:dyDescent="0.25">
      <c r="B451" s="317">
        <v>12505</v>
      </c>
      <c r="C451" s="324" t="s">
        <v>3483</v>
      </c>
      <c r="D451" s="319" t="s">
        <v>2182</v>
      </c>
      <c r="E451" s="318" t="s">
        <v>2183</v>
      </c>
      <c r="F451" s="323">
        <v>196.8</v>
      </c>
      <c r="G451" s="323">
        <v>196.8</v>
      </c>
      <c r="H451" s="323">
        <v>187.6</v>
      </c>
      <c r="I451" s="323">
        <v>193.6</v>
      </c>
      <c r="J451" s="321" t="s">
        <v>4141</v>
      </c>
      <c r="K451" s="322" t="s">
        <v>101</v>
      </c>
      <c r="L451" s="322" t="s">
        <v>93</v>
      </c>
      <c r="M451" s="322" t="s">
        <v>101</v>
      </c>
      <c r="N451" s="439" t="s">
        <v>922</v>
      </c>
    </row>
    <row r="452" spans="2:14" ht="13.2" x14ac:dyDescent="0.25">
      <c r="B452" s="317">
        <v>12509</v>
      </c>
      <c r="C452" s="318" t="s">
        <v>2582</v>
      </c>
      <c r="D452" s="319">
        <v>12509</v>
      </c>
      <c r="E452" s="318" t="s">
        <v>926</v>
      </c>
      <c r="F452" s="323">
        <v>2</v>
      </c>
      <c r="G452" s="323">
        <v>2</v>
      </c>
      <c r="H452" s="323">
        <v>2</v>
      </c>
      <c r="I452" s="323">
        <v>2</v>
      </c>
      <c r="J452" s="321" t="s">
        <v>4140</v>
      </c>
      <c r="K452" s="322" t="s">
        <v>83</v>
      </c>
      <c r="L452" s="322" t="s">
        <v>84</v>
      </c>
      <c r="M452" s="322" t="s">
        <v>83</v>
      </c>
      <c r="N452" s="439" t="s">
        <v>82</v>
      </c>
    </row>
    <row r="453" spans="2:14" ht="13.2" x14ac:dyDescent="0.25">
      <c r="B453" s="317">
        <v>12510</v>
      </c>
      <c r="C453" s="318" t="s">
        <v>3484</v>
      </c>
      <c r="D453" s="319">
        <v>12510</v>
      </c>
      <c r="E453" s="318" t="s">
        <v>928</v>
      </c>
      <c r="F453" s="323">
        <v>23.5</v>
      </c>
      <c r="G453" s="323">
        <v>27.1</v>
      </c>
      <c r="H453" s="323">
        <v>19.440000000000001</v>
      </c>
      <c r="I453" s="323">
        <v>24.98</v>
      </c>
      <c r="J453" s="321" t="s">
        <v>4142</v>
      </c>
      <c r="K453" s="322" t="s">
        <v>123</v>
      </c>
      <c r="L453" s="322" t="s">
        <v>112</v>
      </c>
      <c r="M453" s="322" t="s">
        <v>123</v>
      </c>
      <c r="N453" s="439" t="s">
        <v>531</v>
      </c>
    </row>
    <row r="454" spans="2:14" ht="13.2" x14ac:dyDescent="0.25">
      <c r="B454" s="317">
        <v>12511</v>
      </c>
      <c r="C454" s="318" t="s">
        <v>3485</v>
      </c>
      <c r="D454" s="319">
        <v>12511</v>
      </c>
      <c r="E454" s="318" t="s">
        <v>929</v>
      </c>
      <c r="F454" s="323">
        <v>23.5</v>
      </c>
      <c r="G454" s="323">
        <v>27.1</v>
      </c>
      <c r="H454" s="323">
        <v>19.722999999999999</v>
      </c>
      <c r="I454" s="323">
        <v>25.344000000000001</v>
      </c>
      <c r="J454" s="321" t="s">
        <v>4142</v>
      </c>
      <c r="K454" s="322" t="s">
        <v>123</v>
      </c>
      <c r="L454" s="322" t="s">
        <v>112</v>
      </c>
      <c r="M454" s="322" t="s">
        <v>123</v>
      </c>
      <c r="N454" s="439" t="s">
        <v>531</v>
      </c>
    </row>
    <row r="455" spans="2:14" ht="13.2" x14ac:dyDescent="0.25">
      <c r="B455" s="317">
        <v>12521</v>
      </c>
      <c r="C455" s="318" t="s">
        <v>3467</v>
      </c>
      <c r="D455" s="319">
        <v>461</v>
      </c>
      <c r="E455" s="318" t="s">
        <v>305</v>
      </c>
      <c r="F455" s="323">
        <v>76.3</v>
      </c>
      <c r="G455" s="323">
        <v>76.95</v>
      </c>
      <c r="H455" s="323">
        <v>74</v>
      </c>
      <c r="I455" s="323">
        <v>76</v>
      </c>
      <c r="J455" s="321" t="s">
        <v>4142</v>
      </c>
      <c r="K455" s="322" t="s">
        <v>105</v>
      </c>
      <c r="L455" s="322" t="s">
        <v>84</v>
      </c>
      <c r="M455" s="322" t="s">
        <v>163</v>
      </c>
      <c r="N455" s="439" t="s">
        <v>306</v>
      </c>
    </row>
    <row r="456" spans="2:14" ht="21" x14ac:dyDescent="0.25">
      <c r="B456" s="317">
        <v>12524</v>
      </c>
      <c r="C456" s="324" t="s">
        <v>3489</v>
      </c>
      <c r="D456" s="319" t="s">
        <v>2184</v>
      </c>
      <c r="E456" s="318" t="s">
        <v>2185</v>
      </c>
      <c r="F456" s="323">
        <v>42.2</v>
      </c>
      <c r="G456" s="323">
        <v>46</v>
      </c>
      <c r="H456" s="323">
        <v>36</v>
      </c>
      <c r="I456" s="323">
        <v>46</v>
      </c>
      <c r="J456" s="321" t="s">
        <v>4142</v>
      </c>
      <c r="K456" s="322" t="s">
        <v>101</v>
      </c>
      <c r="L456" s="322" t="s">
        <v>118</v>
      </c>
      <c r="M456" s="322" t="s">
        <v>207</v>
      </c>
      <c r="N456" s="439" t="s">
        <v>170</v>
      </c>
    </row>
    <row r="457" spans="2:14" ht="21" x14ac:dyDescent="0.25">
      <c r="B457" s="317">
        <v>12526</v>
      </c>
      <c r="C457" s="318" t="s">
        <v>2587</v>
      </c>
      <c r="D457" s="319">
        <v>13515</v>
      </c>
      <c r="E457" s="318" t="s">
        <v>941</v>
      </c>
      <c r="F457" s="323">
        <v>86</v>
      </c>
      <c r="G457" s="323">
        <v>100</v>
      </c>
      <c r="H457" s="323">
        <v>77.5</v>
      </c>
      <c r="I457" s="323">
        <v>97</v>
      </c>
      <c r="J457" s="321" t="s">
        <v>4142</v>
      </c>
      <c r="K457" s="322" t="s">
        <v>101</v>
      </c>
      <c r="L457" s="322" t="s">
        <v>128</v>
      </c>
      <c r="M457" s="322" t="s">
        <v>150</v>
      </c>
      <c r="N457" s="439" t="s">
        <v>367</v>
      </c>
    </row>
    <row r="458" spans="2:14" ht="13.2" x14ac:dyDescent="0.25">
      <c r="B458" s="317">
        <v>12530</v>
      </c>
      <c r="C458" s="318" t="s">
        <v>3486</v>
      </c>
      <c r="D458" s="319">
        <v>12530</v>
      </c>
      <c r="E458" s="318" t="s">
        <v>933</v>
      </c>
      <c r="F458" s="323">
        <v>39.200000000000003</v>
      </c>
      <c r="G458" s="323">
        <v>39.200000000000003</v>
      </c>
      <c r="H458" s="323">
        <v>10</v>
      </c>
      <c r="I458" s="323">
        <v>17</v>
      </c>
      <c r="J458" s="321" t="s">
        <v>4141</v>
      </c>
      <c r="K458" s="322" t="s">
        <v>123</v>
      </c>
      <c r="L458" s="322" t="s">
        <v>179</v>
      </c>
      <c r="M458" s="322" t="s">
        <v>123</v>
      </c>
      <c r="N458" s="439" t="s">
        <v>2823</v>
      </c>
    </row>
    <row r="459" spans="2:14" ht="13.2" x14ac:dyDescent="0.25">
      <c r="B459" s="317">
        <v>12551</v>
      </c>
      <c r="C459" s="318" t="s">
        <v>2589</v>
      </c>
      <c r="D459" s="319">
        <v>12551</v>
      </c>
      <c r="E459" s="318" t="s">
        <v>935</v>
      </c>
      <c r="F459" s="323">
        <v>132</v>
      </c>
      <c r="G459" s="323">
        <v>132</v>
      </c>
      <c r="H459" s="323">
        <v>20.399999999999999</v>
      </c>
      <c r="I459" s="323">
        <v>47.3</v>
      </c>
      <c r="J459" s="321" t="s">
        <v>4141</v>
      </c>
      <c r="K459" s="322" t="s">
        <v>117</v>
      </c>
      <c r="L459" s="322" t="s">
        <v>93</v>
      </c>
      <c r="M459" s="322" t="s">
        <v>117</v>
      </c>
      <c r="N459" s="439" t="s">
        <v>936</v>
      </c>
    </row>
    <row r="460" spans="2:14" ht="13.2" x14ac:dyDescent="0.25">
      <c r="B460" s="317">
        <v>12553</v>
      </c>
      <c r="C460" s="318" t="s">
        <v>3491</v>
      </c>
      <c r="D460" s="319">
        <v>14707</v>
      </c>
      <c r="E460" s="318" t="s">
        <v>988</v>
      </c>
      <c r="F460" s="323">
        <v>1.6</v>
      </c>
      <c r="G460" s="323">
        <v>1.6</v>
      </c>
      <c r="H460" s="323">
        <v>1.6</v>
      </c>
      <c r="I460" s="323">
        <v>1.6</v>
      </c>
      <c r="J460" s="321" t="s">
        <v>4141</v>
      </c>
      <c r="K460" s="322" t="s">
        <v>105</v>
      </c>
      <c r="L460" s="322" t="s">
        <v>128</v>
      </c>
      <c r="M460" s="322" t="s">
        <v>260</v>
      </c>
      <c r="N460" s="439" t="s">
        <v>173</v>
      </c>
    </row>
    <row r="461" spans="2:14" ht="13.2" x14ac:dyDescent="0.25">
      <c r="B461" s="317">
        <v>12564</v>
      </c>
      <c r="C461" s="318" t="s">
        <v>3487</v>
      </c>
      <c r="D461" s="319">
        <v>12564</v>
      </c>
      <c r="E461" s="318" t="s">
        <v>938</v>
      </c>
      <c r="F461" s="323">
        <v>103.6</v>
      </c>
      <c r="G461" s="323">
        <v>103.6</v>
      </c>
      <c r="H461" s="323">
        <v>97.911000000000001</v>
      </c>
      <c r="I461" s="323">
        <v>99.453999999999994</v>
      </c>
      <c r="J461" s="321" t="s">
        <v>4141</v>
      </c>
      <c r="K461" s="322" t="s">
        <v>101</v>
      </c>
      <c r="L461" s="322" t="s">
        <v>128</v>
      </c>
      <c r="M461" s="322" t="s">
        <v>150</v>
      </c>
      <c r="N461" s="439" t="s">
        <v>939</v>
      </c>
    </row>
    <row r="462" spans="2:14" ht="13.2" x14ac:dyDescent="0.25">
      <c r="B462" s="317">
        <v>13669</v>
      </c>
      <c r="C462" s="318" t="s">
        <v>2590</v>
      </c>
      <c r="D462" s="319">
        <v>13669</v>
      </c>
      <c r="E462" s="318" t="s">
        <v>943</v>
      </c>
      <c r="F462" s="323">
        <v>1.43</v>
      </c>
      <c r="G462" s="323">
        <v>1.43</v>
      </c>
      <c r="H462" s="323">
        <v>1.43</v>
      </c>
      <c r="I462" s="323">
        <v>1.43</v>
      </c>
      <c r="J462" s="321" t="s">
        <v>4140</v>
      </c>
      <c r="K462" s="322" t="s">
        <v>101</v>
      </c>
      <c r="L462" s="322" t="s">
        <v>102</v>
      </c>
      <c r="M462" s="322" t="s">
        <v>101</v>
      </c>
      <c r="N462" s="439" t="s">
        <v>944</v>
      </c>
    </row>
    <row r="463" spans="2:14" ht="13.2" x14ac:dyDescent="0.25">
      <c r="B463" s="317">
        <v>13673</v>
      </c>
      <c r="C463" s="318" t="s">
        <v>945</v>
      </c>
      <c r="D463" s="319">
        <v>13673</v>
      </c>
      <c r="E463" s="318" t="s">
        <v>945</v>
      </c>
      <c r="F463" s="323">
        <v>20.25</v>
      </c>
      <c r="G463" s="323">
        <v>20.25</v>
      </c>
      <c r="H463" s="323">
        <v>19.350000000000001</v>
      </c>
      <c r="I463" s="323">
        <v>19.350000000000001</v>
      </c>
      <c r="J463" s="321" t="s">
        <v>4141</v>
      </c>
      <c r="K463" s="322" t="s">
        <v>105</v>
      </c>
      <c r="L463" s="322" t="s">
        <v>135</v>
      </c>
      <c r="M463" s="322" t="s">
        <v>260</v>
      </c>
      <c r="N463" s="439" t="s">
        <v>946</v>
      </c>
    </row>
    <row r="464" spans="2:14" ht="13.2" x14ac:dyDescent="0.25">
      <c r="B464" s="317">
        <v>13675</v>
      </c>
      <c r="C464" s="318" t="s">
        <v>948</v>
      </c>
      <c r="D464" s="319">
        <v>13675</v>
      </c>
      <c r="E464" s="318" t="s">
        <v>948</v>
      </c>
      <c r="F464" s="323">
        <v>60.4</v>
      </c>
      <c r="G464" s="323">
        <v>66</v>
      </c>
      <c r="H464" s="323">
        <v>57.1</v>
      </c>
      <c r="I464" s="323">
        <v>64.3</v>
      </c>
      <c r="J464" s="321" t="s">
        <v>4141</v>
      </c>
      <c r="K464" s="322" t="s">
        <v>105</v>
      </c>
      <c r="L464" s="322" t="s">
        <v>135</v>
      </c>
      <c r="M464" s="322" t="s">
        <v>260</v>
      </c>
      <c r="N464" s="439" t="s">
        <v>946</v>
      </c>
    </row>
    <row r="465" spans="2:14" ht="13.2" x14ac:dyDescent="0.25">
      <c r="B465" s="317">
        <v>13703</v>
      </c>
      <c r="C465" s="318" t="s">
        <v>2591</v>
      </c>
      <c r="D465" s="319">
        <v>13703</v>
      </c>
      <c r="E465" s="318" t="s">
        <v>949</v>
      </c>
      <c r="F465" s="323">
        <v>55</v>
      </c>
      <c r="G465" s="323">
        <v>61</v>
      </c>
      <c r="H465" s="323">
        <v>47.222999999999999</v>
      </c>
      <c r="I465" s="323">
        <v>58.377000000000002</v>
      </c>
      <c r="J465" s="321" t="s">
        <v>4141</v>
      </c>
      <c r="K465" s="322" t="s">
        <v>117</v>
      </c>
      <c r="L465" s="322" t="s">
        <v>93</v>
      </c>
      <c r="M465" s="322" t="s">
        <v>117</v>
      </c>
      <c r="N465" s="439" t="s">
        <v>3488</v>
      </c>
    </row>
    <row r="466" spans="2:14" ht="13.2" x14ac:dyDescent="0.25">
      <c r="B466" s="317">
        <v>13704</v>
      </c>
      <c r="C466" s="318" t="s">
        <v>2592</v>
      </c>
      <c r="D466" s="319">
        <v>13704</v>
      </c>
      <c r="E466" s="318" t="s">
        <v>951</v>
      </c>
      <c r="F466" s="323">
        <v>55</v>
      </c>
      <c r="G466" s="323">
        <v>61</v>
      </c>
      <c r="H466" s="323">
        <v>45.167000000000002</v>
      </c>
      <c r="I466" s="323">
        <v>56.320999999999998</v>
      </c>
      <c r="J466" s="321" t="s">
        <v>4141</v>
      </c>
      <c r="K466" s="322" t="s">
        <v>117</v>
      </c>
      <c r="L466" s="322" t="s">
        <v>93</v>
      </c>
      <c r="M466" s="322" t="s">
        <v>117</v>
      </c>
      <c r="N466" s="439" t="s">
        <v>3488</v>
      </c>
    </row>
    <row r="467" spans="2:14" ht="13.2" x14ac:dyDescent="0.25">
      <c r="B467" s="317">
        <v>13705</v>
      </c>
      <c r="C467" s="318" t="s">
        <v>2593</v>
      </c>
      <c r="D467" s="319">
        <v>13705</v>
      </c>
      <c r="E467" s="318" t="s">
        <v>952</v>
      </c>
      <c r="F467" s="323">
        <v>55</v>
      </c>
      <c r="G467" s="323">
        <v>61</v>
      </c>
      <c r="H467" s="323">
        <v>44.097000000000001</v>
      </c>
      <c r="I467" s="323">
        <v>55.250999999999998</v>
      </c>
      <c r="J467" s="321" t="s">
        <v>4141</v>
      </c>
      <c r="K467" s="322" t="s">
        <v>117</v>
      </c>
      <c r="L467" s="322" t="s">
        <v>93</v>
      </c>
      <c r="M467" s="322" t="s">
        <v>117</v>
      </c>
      <c r="N467" s="439" t="s">
        <v>3488</v>
      </c>
    </row>
    <row r="468" spans="2:14" ht="13.2" x14ac:dyDescent="0.25">
      <c r="B468" s="317">
        <v>13975</v>
      </c>
      <c r="C468" s="318" t="s">
        <v>2594</v>
      </c>
      <c r="D468" s="319">
        <v>13975</v>
      </c>
      <c r="E468" s="318" t="s">
        <v>953</v>
      </c>
      <c r="F468" s="323">
        <v>7.2999999999999995E-2</v>
      </c>
      <c r="G468" s="323">
        <v>0.35</v>
      </c>
      <c r="H468" s="323">
        <v>7.2999999999999995E-2</v>
      </c>
      <c r="I468" s="323">
        <v>0.35</v>
      </c>
      <c r="J468" s="321" t="s">
        <v>4140</v>
      </c>
      <c r="K468" s="322" t="s">
        <v>117</v>
      </c>
      <c r="L468" s="322" t="s">
        <v>84</v>
      </c>
      <c r="M468" s="322" t="s">
        <v>117</v>
      </c>
      <c r="N468" s="439" t="s">
        <v>791</v>
      </c>
    </row>
    <row r="469" spans="2:14" ht="13.2" x14ac:dyDescent="0.25">
      <c r="B469" s="317">
        <v>14087</v>
      </c>
      <c r="C469" s="318" t="s">
        <v>954</v>
      </c>
      <c r="D469" s="319">
        <v>14087</v>
      </c>
      <c r="E469" s="318" t="s">
        <v>954</v>
      </c>
      <c r="F469" s="323">
        <v>19.350000000000001</v>
      </c>
      <c r="G469" s="323">
        <v>19.350000000000001</v>
      </c>
      <c r="H469" s="323">
        <v>19.350000000000001</v>
      </c>
      <c r="I469" s="323">
        <v>19.350000000000001</v>
      </c>
      <c r="J469" s="321" t="s">
        <v>4141</v>
      </c>
      <c r="K469" s="322" t="s">
        <v>105</v>
      </c>
      <c r="L469" s="322" t="s">
        <v>135</v>
      </c>
      <c r="M469" s="322" t="s">
        <v>260</v>
      </c>
      <c r="N469" s="439" t="s">
        <v>946</v>
      </c>
    </row>
    <row r="470" spans="2:14" ht="13.2" x14ac:dyDescent="0.25">
      <c r="B470" s="317">
        <v>14134</v>
      </c>
      <c r="C470" s="318" t="s">
        <v>957</v>
      </c>
      <c r="D470" s="319">
        <v>14134</v>
      </c>
      <c r="E470" s="318" t="s">
        <v>957</v>
      </c>
      <c r="F470" s="323">
        <v>0.3</v>
      </c>
      <c r="G470" s="323">
        <v>0.3</v>
      </c>
      <c r="H470" s="323">
        <v>0.3</v>
      </c>
      <c r="I470" s="323">
        <v>0.3</v>
      </c>
      <c r="J470" s="321" t="s">
        <v>4140</v>
      </c>
      <c r="K470" s="322" t="s">
        <v>123</v>
      </c>
      <c r="L470" s="322" t="s">
        <v>112</v>
      </c>
      <c r="M470" s="322" t="s">
        <v>123</v>
      </c>
      <c r="N470" s="439" t="s">
        <v>122</v>
      </c>
    </row>
    <row r="471" spans="2:14" ht="13.2" x14ac:dyDescent="0.25">
      <c r="B471" s="317">
        <v>14217</v>
      </c>
      <c r="C471" s="318" t="s">
        <v>967</v>
      </c>
      <c r="D471" s="319">
        <v>14217</v>
      </c>
      <c r="E471" s="318" t="s">
        <v>967</v>
      </c>
      <c r="F471" s="323">
        <v>293.5</v>
      </c>
      <c r="G471" s="323">
        <v>293.5</v>
      </c>
      <c r="H471" s="323">
        <v>292</v>
      </c>
      <c r="I471" s="323">
        <v>292</v>
      </c>
      <c r="J471" s="321" t="s">
        <v>4141</v>
      </c>
      <c r="K471" s="322" t="s">
        <v>105</v>
      </c>
      <c r="L471" s="322" t="s">
        <v>112</v>
      </c>
      <c r="M471" s="322" t="s">
        <v>106</v>
      </c>
      <c r="N471" s="439" t="s">
        <v>187</v>
      </c>
    </row>
    <row r="472" spans="2:14" ht="13.2" x14ac:dyDescent="0.25">
      <c r="B472" s="317">
        <v>14218</v>
      </c>
      <c r="C472" s="318" t="s">
        <v>969</v>
      </c>
      <c r="D472" s="319">
        <v>14218</v>
      </c>
      <c r="E472" s="318" t="s">
        <v>969</v>
      </c>
      <c r="F472" s="323">
        <v>293.5</v>
      </c>
      <c r="G472" s="323">
        <v>293.5</v>
      </c>
      <c r="H472" s="323">
        <v>292</v>
      </c>
      <c r="I472" s="323">
        <v>292</v>
      </c>
      <c r="J472" s="321" t="s">
        <v>4141</v>
      </c>
      <c r="K472" s="322" t="s">
        <v>105</v>
      </c>
      <c r="L472" s="322" t="s">
        <v>112</v>
      </c>
      <c r="M472" s="322" t="s">
        <v>106</v>
      </c>
      <c r="N472" s="439" t="s">
        <v>187</v>
      </c>
    </row>
    <row r="473" spans="2:14" ht="13.2" x14ac:dyDescent="0.25">
      <c r="B473" s="317">
        <v>14219</v>
      </c>
      <c r="C473" s="318" t="s">
        <v>970</v>
      </c>
      <c r="D473" s="319">
        <v>14219</v>
      </c>
      <c r="E473" s="318" t="s">
        <v>970</v>
      </c>
      <c r="F473" s="323">
        <v>293.5</v>
      </c>
      <c r="G473" s="323">
        <v>293.5</v>
      </c>
      <c r="H473" s="323">
        <v>292</v>
      </c>
      <c r="I473" s="323">
        <v>292</v>
      </c>
      <c r="J473" s="321" t="s">
        <v>4141</v>
      </c>
      <c r="K473" s="322" t="s">
        <v>105</v>
      </c>
      <c r="L473" s="322" t="s">
        <v>112</v>
      </c>
      <c r="M473" s="322" t="s">
        <v>106</v>
      </c>
      <c r="N473" s="439" t="s">
        <v>187</v>
      </c>
    </row>
    <row r="474" spans="2:14" ht="13.2" x14ac:dyDescent="0.25">
      <c r="B474" s="317">
        <v>14220</v>
      </c>
      <c r="C474" s="318" t="s">
        <v>971</v>
      </c>
      <c r="D474" s="319">
        <v>14220</v>
      </c>
      <c r="E474" s="318" t="s">
        <v>971</v>
      </c>
      <c r="F474" s="323">
        <v>293.5</v>
      </c>
      <c r="G474" s="323">
        <v>293.5</v>
      </c>
      <c r="H474" s="323">
        <v>292</v>
      </c>
      <c r="I474" s="323">
        <v>292</v>
      </c>
      <c r="J474" s="321" t="s">
        <v>4141</v>
      </c>
      <c r="K474" s="322" t="s">
        <v>105</v>
      </c>
      <c r="L474" s="322" t="s">
        <v>112</v>
      </c>
      <c r="M474" s="322" t="s">
        <v>106</v>
      </c>
      <c r="N474" s="439" t="s">
        <v>187</v>
      </c>
    </row>
    <row r="475" spans="2:14" ht="13.2" x14ac:dyDescent="0.25">
      <c r="B475" s="317">
        <v>14271</v>
      </c>
      <c r="C475" s="318" t="s">
        <v>2595</v>
      </c>
      <c r="D475" s="319">
        <v>14271</v>
      </c>
      <c r="E475" s="318" t="s">
        <v>972</v>
      </c>
      <c r="F475" s="323">
        <v>0.8</v>
      </c>
      <c r="G475" s="323">
        <v>0.8</v>
      </c>
      <c r="H475" s="323">
        <v>0.8</v>
      </c>
      <c r="I475" s="323">
        <v>0.8</v>
      </c>
      <c r="J475" s="321" t="s">
        <v>4140</v>
      </c>
      <c r="K475" s="322" t="s">
        <v>105</v>
      </c>
      <c r="L475" s="322" t="s">
        <v>362</v>
      </c>
      <c r="M475" s="322" t="s">
        <v>106</v>
      </c>
      <c r="N475" s="439" t="s">
        <v>936</v>
      </c>
    </row>
    <row r="476" spans="2:14" ht="13.2" x14ac:dyDescent="0.25">
      <c r="B476" s="317">
        <v>14595</v>
      </c>
      <c r="C476" s="318" t="s">
        <v>2596</v>
      </c>
      <c r="D476" s="319">
        <v>14595</v>
      </c>
      <c r="E476" s="318" t="s">
        <v>973</v>
      </c>
      <c r="F476" s="323">
        <v>94.5</v>
      </c>
      <c r="G476" s="323">
        <v>94.5</v>
      </c>
      <c r="H476" s="323">
        <v>29.9</v>
      </c>
      <c r="I476" s="323">
        <v>42.9</v>
      </c>
      <c r="J476" s="321" t="s">
        <v>4141</v>
      </c>
      <c r="K476" s="322" t="s">
        <v>83</v>
      </c>
      <c r="L476" s="322" t="s">
        <v>93</v>
      </c>
      <c r="M476" s="322" t="s">
        <v>83</v>
      </c>
      <c r="N476" s="439" t="s">
        <v>974</v>
      </c>
    </row>
    <row r="477" spans="2:14" ht="13.2" x14ac:dyDescent="0.25">
      <c r="B477" s="317">
        <v>14599</v>
      </c>
      <c r="C477" s="318" t="s">
        <v>2597</v>
      </c>
      <c r="D477" s="319">
        <v>40054</v>
      </c>
      <c r="E477" s="318" t="s">
        <v>1139</v>
      </c>
      <c r="F477" s="323">
        <v>32.628999999999998</v>
      </c>
      <c r="G477" s="323">
        <v>36.784999999999997</v>
      </c>
      <c r="H477" s="323">
        <v>26</v>
      </c>
      <c r="I477" s="323">
        <v>28</v>
      </c>
      <c r="J477" s="321" t="s">
        <v>4141</v>
      </c>
      <c r="K477" s="322" t="s">
        <v>92</v>
      </c>
      <c r="L477" s="322" t="s">
        <v>93</v>
      </c>
      <c r="M477" s="322" t="s">
        <v>92</v>
      </c>
      <c r="N477" s="439" t="s">
        <v>898</v>
      </c>
    </row>
    <row r="478" spans="2:14" ht="13.2" x14ac:dyDescent="0.25">
      <c r="B478" s="317">
        <v>14610</v>
      </c>
      <c r="C478" s="318" t="s">
        <v>2598</v>
      </c>
      <c r="D478" s="319">
        <v>14610</v>
      </c>
      <c r="E478" s="318" t="s">
        <v>976</v>
      </c>
      <c r="F478" s="323">
        <v>0.66700000000000004</v>
      </c>
      <c r="G478" s="323">
        <v>1.2569999999999999</v>
      </c>
      <c r="H478" s="323">
        <v>0.66700000000000004</v>
      </c>
      <c r="I478" s="323">
        <v>1.2569999999999999</v>
      </c>
      <c r="J478" s="321" t="s">
        <v>4140</v>
      </c>
      <c r="K478" s="322" t="s">
        <v>105</v>
      </c>
      <c r="L478" s="322" t="s">
        <v>124</v>
      </c>
      <c r="M478" s="322" t="s">
        <v>163</v>
      </c>
      <c r="N478" s="439" t="s">
        <v>977</v>
      </c>
    </row>
    <row r="479" spans="2:14" ht="13.2" x14ac:dyDescent="0.25">
      <c r="B479" s="317">
        <v>14614</v>
      </c>
      <c r="C479" s="318" t="s">
        <v>2240</v>
      </c>
      <c r="D479" s="319">
        <v>14614</v>
      </c>
      <c r="E479" s="318" t="s">
        <v>979</v>
      </c>
      <c r="F479" s="323">
        <v>620</v>
      </c>
      <c r="G479" s="323">
        <v>620</v>
      </c>
      <c r="H479" s="323">
        <v>620</v>
      </c>
      <c r="I479" s="323">
        <v>620</v>
      </c>
      <c r="J479" s="321" t="s">
        <v>4142</v>
      </c>
      <c r="K479" s="322" t="s">
        <v>101</v>
      </c>
      <c r="L479" s="322" t="s">
        <v>93</v>
      </c>
      <c r="M479" s="322" t="s">
        <v>101</v>
      </c>
      <c r="N479" s="439" t="s">
        <v>766</v>
      </c>
    </row>
    <row r="480" spans="2:14" ht="13.2" x14ac:dyDescent="0.25">
      <c r="B480" s="317">
        <v>14623</v>
      </c>
      <c r="C480" s="318" t="s">
        <v>2599</v>
      </c>
      <c r="D480" s="319">
        <v>14623</v>
      </c>
      <c r="E480" s="318" t="s">
        <v>981</v>
      </c>
      <c r="F480" s="323">
        <v>0.79</v>
      </c>
      <c r="G480" s="323">
        <v>0.79</v>
      </c>
      <c r="H480" s="323">
        <v>0.79</v>
      </c>
      <c r="I480" s="323">
        <v>0.79</v>
      </c>
      <c r="J480" s="321" t="s">
        <v>4140</v>
      </c>
      <c r="K480" s="322" t="s">
        <v>105</v>
      </c>
      <c r="L480" s="322" t="s">
        <v>218</v>
      </c>
      <c r="M480" s="322" t="s">
        <v>106</v>
      </c>
      <c r="N480" s="439" t="s">
        <v>217</v>
      </c>
    </row>
    <row r="481" spans="2:14" ht="21" x14ac:dyDescent="0.25">
      <c r="B481" s="317">
        <v>14652</v>
      </c>
      <c r="C481" s="318" t="s">
        <v>2600</v>
      </c>
      <c r="D481" s="319">
        <v>14652</v>
      </c>
      <c r="E481" s="318" t="s">
        <v>982</v>
      </c>
      <c r="F481" s="323">
        <v>1.5</v>
      </c>
      <c r="G481" s="323">
        <v>1.5</v>
      </c>
      <c r="H481" s="323">
        <v>0.27800000000000002</v>
      </c>
      <c r="I481" s="323">
        <v>0.441</v>
      </c>
      <c r="J481" s="321" t="s">
        <v>4143</v>
      </c>
      <c r="K481" s="322" t="s">
        <v>105</v>
      </c>
      <c r="L481" s="322" t="s">
        <v>124</v>
      </c>
      <c r="M481" s="322" t="s">
        <v>106</v>
      </c>
      <c r="N481" s="439" t="s">
        <v>438</v>
      </c>
    </row>
    <row r="482" spans="2:14" ht="13.2" x14ac:dyDescent="0.25">
      <c r="B482" s="317">
        <v>14660</v>
      </c>
      <c r="C482" s="318" t="s">
        <v>2601</v>
      </c>
      <c r="D482" s="319">
        <v>15115</v>
      </c>
      <c r="E482" s="318" t="s">
        <v>1006</v>
      </c>
      <c r="F482" s="323">
        <v>24</v>
      </c>
      <c r="G482" s="323">
        <v>24</v>
      </c>
      <c r="H482" s="323">
        <v>4.4249999999999998</v>
      </c>
      <c r="I482" s="323">
        <v>10.023999999999999</v>
      </c>
      <c r="J482" s="321" t="s">
        <v>4142</v>
      </c>
      <c r="K482" s="322" t="s">
        <v>83</v>
      </c>
      <c r="L482" s="322" t="s">
        <v>112</v>
      </c>
      <c r="M482" s="322" t="s">
        <v>83</v>
      </c>
      <c r="N482" s="439" t="s">
        <v>82</v>
      </c>
    </row>
    <row r="483" spans="2:14" ht="21" x14ac:dyDescent="0.25">
      <c r="B483" s="317">
        <v>14661</v>
      </c>
      <c r="C483" s="318" t="s">
        <v>2602</v>
      </c>
      <c r="D483" s="319">
        <v>16614</v>
      </c>
      <c r="E483" s="318" t="s">
        <v>1041</v>
      </c>
      <c r="F483" s="323">
        <v>15</v>
      </c>
      <c r="G483" s="323">
        <v>15</v>
      </c>
      <c r="H483" s="323">
        <v>2.5760000000000001</v>
      </c>
      <c r="I483" s="323">
        <v>6.9880000000000004</v>
      </c>
      <c r="J483" s="321" t="s">
        <v>4141</v>
      </c>
      <c r="K483" s="322" t="s">
        <v>105</v>
      </c>
      <c r="L483" s="322" t="s">
        <v>102</v>
      </c>
      <c r="M483" s="322" t="s">
        <v>106</v>
      </c>
      <c r="N483" s="439" t="s">
        <v>438</v>
      </c>
    </row>
    <row r="484" spans="2:14" ht="13.2" x14ac:dyDescent="0.25">
      <c r="B484" s="317">
        <v>14663</v>
      </c>
      <c r="C484" s="318" t="s">
        <v>2603</v>
      </c>
      <c r="D484" s="319">
        <v>15998</v>
      </c>
      <c r="E484" s="318" t="s">
        <v>1025</v>
      </c>
      <c r="F484" s="323">
        <v>3</v>
      </c>
      <c r="G484" s="323">
        <v>3</v>
      </c>
      <c r="H484" s="323">
        <v>3</v>
      </c>
      <c r="I484" s="323">
        <v>3</v>
      </c>
      <c r="J484" s="321" t="s">
        <v>4140</v>
      </c>
      <c r="K484" s="322" t="s">
        <v>117</v>
      </c>
      <c r="L484" s="322" t="s">
        <v>135</v>
      </c>
      <c r="M484" s="322" t="s">
        <v>117</v>
      </c>
      <c r="N484" s="439" t="s">
        <v>496</v>
      </c>
    </row>
    <row r="485" spans="2:14" ht="13.2" x14ac:dyDescent="0.25">
      <c r="B485" s="317">
        <v>14665</v>
      </c>
      <c r="C485" s="318" t="s">
        <v>2604</v>
      </c>
      <c r="D485" s="319">
        <v>14665</v>
      </c>
      <c r="E485" s="318" t="s">
        <v>983</v>
      </c>
      <c r="F485" s="323">
        <v>50.6</v>
      </c>
      <c r="G485" s="323">
        <v>50.6</v>
      </c>
      <c r="H485" s="323">
        <v>13.6</v>
      </c>
      <c r="I485" s="323">
        <v>16.7</v>
      </c>
      <c r="J485" s="321" t="s">
        <v>4141</v>
      </c>
      <c r="K485" s="322" t="s">
        <v>117</v>
      </c>
      <c r="L485" s="322" t="s">
        <v>84</v>
      </c>
      <c r="M485" s="322" t="s">
        <v>117</v>
      </c>
      <c r="N485" s="439" t="s">
        <v>984</v>
      </c>
    </row>
    <row r="486" spans="2:14" ht="13.2" x14ac:dyDescent="0.25">
      <c r="B486" s="317">
        <v>14706</v>
      </c>
      <c r="C486" s="318" t="s">
        <v>2605</v>
      </c>
      <c r="D486" s="319">
        <v>15097</v>
      </c>
      <c r="E486" s="318" t="s">
        <v>1003</v>
      </c>
      <c r="F486" s="323">
        <v>14</v>
      </c>
      <c r="G486" s="323">
        <v>19.7</v>
      </c>
      <c r="H486" s="323">
        <v>14</v>
      </c>
      <c r="I486" s="323">
        <v>19.7</v>
      </c>
      <c r="J486" s="321" t="s">
        <v>4141</v>
      </c>
      <c r="K486" s="322" t="s">
        <v>101</v>
      </c>
      <c r="L486" s="322" t="s">
        <v>179</v>
      </c>
      <c r="M486" s="322" t="s">
        <v>150</v>
      </c>
      <c r="N486" s="439" t="s">
        <v>1004</v>
      </c>
    </row>
    <row r="487" spans="2:14" ht="13.2" x14ac:dyDescent="0.25">
      <c r="B487" s="317">
        <v>15415</v>
      </c>
      <c r="C487" s="318" t="s">
        <v>2606</v>
      </c>
      <c r="D487" s="319">
        <v>15940</v>
      </c>
      <c r="E487" s="318" t="s">
        <v>1024</v>
      </c>
      <c r="F487" s="323">
        <v>22.8</v>
      </c>
      <c r="G487" s="323">
        <v>23.5</v>
      </c>
      <c r="H487" s="323">
        <v>21.3</v>
      </c>
      <c r="I487" s="323">
        <v>23.5</v>
      </c>
      <c r="J487" s="321" t="s">
        <v>4141</v>
      </c>
      <c r="K487" s="322" t="s">
        <v>105</v>
      </c>
      <c r="L487" s="322" t="s">
        <v>179</v>
      </c>
      <c r="M487" s="322" t="s">
        <v>195</v>
      </c>
      <c r="N487" s="439" t="s">
        <v>225</v>
      </c>
    </row>
    <row r="488" spans="2:14" ht="31.2" x14ac:dyDescent="0.25">
      <c r="B488" s="317">
        <v>15477</v>
      </c>
      <c r="C488" s="324" t="s">
        <v>2607</v>
      </c>
      <c r="D488" s="319" t="s">
        <v>2186</v>
      </c>
      <c r="E488" s="318" t="s">
        <v>2187</v>
      </c>
      <c r="F488" s="323">
        <v>147.89999999999998</v>
      </c>
      <c r="G488" s="323">
        <v>147.89999999999998</v>
      </c>
      <c r="H488" s="323">
        <v>129.6</v>
      </c>
      <c r="I488" s="323">
        <v>145</v>
      </c>
      <c r="J488" s="321" t="s">
        <v>4141</v>
      </c>
      <c r="K488" s="322" t="s">
        <v>101</v>
      </c>
      <c r="L488" s="322" t="s">
        <v>128</v>
      </c>
      <c r="M488" s="322" t="s">
        <v>101</v>
      </c>
      <c r="N488" s="439" t="s">
        <v>1013</v>
      </c>
    </row>
    <row r="489" spans="2:14" ht="13.2" x14ac:dyDescent="0.25">
      <c r="B489" s="317">
        <v>15509</v>
      </c>
      <c r="C489" s="318" t="s">
        <v>2608</v>
      </c>
      <c r="D489" s="319">
        <v>15509</v>
      </c>
      <c r="E489" s="318" t="s">
        <v>1016</v>
      </c>
      <c r="F489" s="323">
        <v>38.5</v>
      </c>
      <c r="G489" s="323">
        <v>38.5</v>
      </c>
      <c r="H489" s="323">
        <v>37.5</v>
      </c>
      <c r="I489" s="323">
        <v>37.5</v>
      </c>
      <c r="J489" s="321" t="s">
        <v>4141</v>
      </c>
      <c r="K489" s="322" t="s">
        <v>101</v>
      </c>
      <c r="L489" s="322" t="s">
        <v>362</v>
      </c>
      <c r="M489" s="322" t="s">
        <v>101</v>
      </c>
      <c r="N489" s="439" t="s">
        <v>1017</v>
      </c>
    </row>
    <row r="490" spans="2:14" ht="13.2" x14ac:dyDescent="0.25">
      <c r="B490" s="317">
        <v>16296</v>
      </c>
      <c r="C490" s="318" t="s">
        <v>3494</v>
      </c>
      <c r="D490" s="319">
        <v>16296</v>
      </c>
      <c r="E490" s="318" t="s">
        <v>1031</v>
      </c>
      <c r="F490" s="323">
        <v>8.9</v>
      </c>
      <c r="G490" s="323">
        <v>8.9</v>
      </c>
      <c r="H490" s="323">
        <v>6.4219999999999997</v>
      </c>
      <c r="I490" s="323">
        <v>6.6429999999999998</v>
      </c>
      <c r="J490" s="321" t="s">
        <v>4141</v>
      </c>
      <c r="K490" s="322" t="s">
        <v>117</v>
      </c>
      <c r="L490" s="322" t="s">
        <v>131</v>
      </c>
      <c r="M490" s="322" t="s">
        <v>245</v>
      </c>
      <c r="N490" s="439" t="s">
        <v>244</v>
      </c>
    </row>
    <row r="491" spans="2:14" ht="13.2" x14ac:dyDescent="0.25">
      <c r="B491" s="317">
        <v>16523</v>
      </c>
      <c r="C491" s="318" t="s">
        <v>2610</v>
      </c>
      <c r="D491" s="319">
        <v>16523</v>
      </c>
      <c r="E491" s="318" t="s">
        <v>1034</v>
      </c>
      <c r="F491" s="323">
        <v>1.8979999999999999</v>
      </c>
      <c r="G491" s="323">
        <v>1.964</v>
      </c>
      <c r="H491" s="323">
        <v>1.8979999999999999</v>
      </c>
      <c r="I491" s="323">
        <v>1.964</v>
      </c>
      <c r="J491" s="321" t="s">
        <v>4140</v>
      </c>
      <c r="K491" s="322" t="s">
        <v>117</v>
      </c>
      <c r="L491" s="322" t="s">
        <v>131</v>
      </c>
      <c r="M491" s="322" t="s">
        <v>245</v>
      </c>
      <c r="N491" s="439" t="s">
        <v>244</v>
      </c>
    </row>
    <row r="492" spans="2:14" ht="13.2" x14ac:dyDescent="0.25">
      <c r="B492" s="317">
        <v>16525</v>
      </c>
      <c r="C492" s="318" t="s">
        <v>2611</v>
      </c>
      <c r="D492" s="319">
        <v>16525</v>
      </c>
      <c r="E492" s="318" t="s">
        <v>1036</v>
      </c>
      <c r="F492" s="323">
        <v>4.0030000000000001</v>
      </c>
      <c r="G492" s="323">
        <v>4.0030000000000001</v>
      </c>
      <c r="H492" s="323">
        <v>3.4430000000000001</v>
      </c>
      <c r="I492" s="323">
        <v>2.8690000000000002</v>
      </c>
      <c r="J492" s="321" t="s">
        <v>4141</v>
      </c>
      <c r="K492" s="322" t="s">
        <v>117</v>
      </c>
      <c r="L492" s="322" t="s">
        <v>131</v>
      </c>
      <c r="M492" s="322" t="s">
        <v>245</v>
      </c>
      <c r="N492" s="439" t="s">
        <v>244</v>
      </c>
    </row>
    <row r="493" spans="2:14" ht="13.2" x14ac:dyDescent="0.25">
      <c r="B493" s="317">
        <v>16631</v>
      </c>
      <c r="C493" s="318" t="s">
        <v>2612</v>
      </c>
      <c r="D493" s="319">
        <v>16631</v>
      </c>
      <c r="E493" s="318" t="s">
        <v>1043</v>
      </c>
      <c r="F493" s="323">
        <v>1</v>
      </c>
      <c r="G493" s="323">
        <v>1</v>
      </c>
      <c r="H493" s="323">
        <v>0.316</v>
      </c>
      <c r="I493" s="323">
        <v>0</v>
      </c>
      <c r="J493" s="321" t="s">
        <v>4143</v>
      </c>
      <c r="K493" s="322" t="s">
        <v>105</v>
      </c>
      <c r="L493" s="322" t="s">
        <v>135</v>
      </c>
      <c r="M493" s="322" t="s">
        <v>260</v>
      </c>
      <c r="N493" s="439" t="s">
        <v>537</v>
      </c>
    </row>
    <row r="494" spans="2:14" ht="13.2" x14ac:dyDescent="0.25">
      <c r="B494" s="317">
        <v>16640</v>
      </c>
      <c r="C494" s="318" t="s">
        <v>2613</v>
      </c>
      <c r="D494" s="319">
        <v>16640</v>
      </c>
      <c r="E494" s="318" t="s">
        <v>1044</v>
      </c>
      <c r="F494" s="323">
        <v>1</v>
      </c>
      <c r="G494" s="323">
        <v>1</v>
      </c>
      <c r="H494" s="323">
        <v>0.27</v>
      </c>
      <c r="I494" s="323">
        <v>0</v>
      </c>
      <c r="J494" s="321" t="s">
        <v>4143</v>
      </c>
      <c r="K494" s="322" t="s">
        <v>105</v>
      </c>
      <c r="L494" s="322" t="s">
        <v>128</v>
      </c>
      <c r="M494" s="322" t="s">
        <v>260</v>
      </c>
      <c r="N494" s="439" t="s">
        <v>537</v>
      </c>
    </row>
    <row r="495" spans="2:14" ht="13.2" x14ac:dyDescent="0.25">
      <c r="B495" s="317">
        <v>16642</v>
      </c>
      <c r="C495" s="318" t="s">
        <v>2614</v>
      </c>
      <c r="D495" s="319">
        <v>16642</v>
      </c>
      <c r="E495" s="318" t="s">
        <v>1045</v>
      </c>
      <c r="F495" s="323">
        <v>1</v>
      </c>
      <c r="G495" s="323">
        <v>1</v>
      </c>
      <c r="H495" s="323">
        <v>0.245</v>
      </c>
      <c r="I495" s="323">
        <v>0</v>
      </c>
      <c r="J495" s="321" t="s">
        <v>4143</v>
      </c>
      <c r="K495" s="322" t="s">
        <v>105</v>
      </c>
      <c r="L495" s="322" t="s">
        <v>135</v>
      </c>
      <c r="M495" s="322" t="s">
        <v>260</v>
      </c>
      <c r="N495" s="439" t="s">
        <v>537</v>
      </c>
    </row>
    <row r="496" spans="2:14" ht="13.2" x14ac:dyDescent="0.25">
      <c r="B496" s="317">
        <v>16643</v>
      </c>
      <c r="C496" s="318" t="s">
        <v>2615</v>
      </c>
      <c r="D496" s="319">
        <v>16643</v>
      </c>
      <c r="E496" s="318" t="s">
        <v>1046</v>
      </c>
      <c r="F496" s="323">
        <v>0.5</v>
      </c>
      <c r="G496" s="323">
        <v>0.5</v>
      </c>
      <c r="H496" s="323">
        <v>0.16800000000000001</v>
      </c>
      <c r="I496" s="323">
        <v>0</v>
      </c>
      <c r="J496" s="321" t="s">
        <v>4143</v>
      </c>
      <c r="K496" s="322" t="s">
        <v>105</v>
      </c>
      <c r="L496" s="322" t="s">
        <v>84</v>
      </c>
      <c r="M496" s="322" t="s">
        <v>260</v>
      </c>
      <c r="N496" s="439" t="s">
        <v>537</v>
      </c>
    </row>
    <row r="497" spans="2:14" ht="13.2" x14ac:dyDescent="0.25">
      <c r="B497" s="317">
        <v>16644</v>
      </c>
      <c r="C497" s="318" t="s">
        <v>2616</v>
      </c>
      <c r="D497" s="319">
        <v>16644</v>
      </c>
      <c r="E497" s="318" t="s">
        <v>1047</v>
      </c>
      <c r="F497" s="323">
        <v>1</v>
      </c>
      <c r="G497" s="323">
        <v>1</v>
      </c>
      <c r="H497" s="323">
        <v>0.28000000000000003</v>
      </c>
      <c r="I497" s="323">
        <v>0</v>
      </c>
      <c r="J497" s="321" t="s">
        <v>4143</v>
      </c>
      <c r="K497" s="322" t="s">
        <v>105</v>
      </c>
      <c r="L497" s="322" t="s">
        <v>124</v>
      </c>
      <c r="M497" s="322" t="s">
        <v>92</v>
      </c>
      <c r="N497" s="439" t="s">
        <v>537</v>
      </c>
    </row>
    <row r="498" spans="2:14" ht="13.2" x14ac:dyDescent="0.25">
      <c r="B498" s="317">
        <v>16653</v>
      </c>
      <c r="C498" s="318" t="s">
        <v>3495</v>
      </c>
      <c r="D498" s="319">
        <v>16653</v>
      </c>
      <c r="E498" s="318" t="s">
        <v>1048</v>
      </c>
      <c r="F498" s="323">
        <v>67.5</v>
      </c>
      <c r="G498" s="323">
        <v>67.5</v>
      </c>
      <c r="H498" s="323">
        <v>65.38</v>
      </c>
      <c r="I498" s="323">
        <v>65.38</v>
      </c>
      <c r="J498" s="321" t="s">
        <v>4141</v>
      </c>
      <c r="K498" s="322" t="s">
        <v>83</v>
      </c>
      <c r="L498" s="322" t="s">
        <v>93</v>
      </c>
      <c r="M498" s="322" t="s">
        <v>83</v>
      </c>
      <c r="N498" s="439" t="s">
        <v>82</v>
      </c>
    </row>
    <row r="499" spans="2:14" ht="13.2" x14ac:dyDescent="0.25">
      <c r="B499" s="317">
        <v>16659</v>
      </c>
      <c r="C499" s="318" t="s">
        <v>2618</v>
      </c>
      <c r="D499" s="319">
        <v>16659</v>
      </c>
      <c r="E499" s="318" t="s">
        <v>1050</v>
      </c>
      <c r="F499" s="323">
        <v>1.5</v>
      </c>
      <c r="G499" s="323">
        <v>1.5</v>
      </c>
      <c r="H499" s="323">
        <v>0.187</v>
      </c>
      <c r="I499" s="323">
        <v>0.34200000000000003</v>
      </c>
      <c r="J499" s="321" t="s">
        <v>4143</v>
      </c>
      <c r="K499" s="322" t="s">
        <v>105</v>
      </c>
      <c r="L499" s="322" t="s">
        <v>128</v>
      </c>
      <c r="M499" s="322" t="s">
        <v>260</v>
      </c>
      <c r="N499" s="439" t="s">
        <v>293</v>
      </c>
    </row>
    <row r="500" spans="2:14" ht="13.2" x14ac:dyDescent="0.25">
      <c r="B500" s="317">
        <v>16675</v>
      </c>
      <c r="C500" s="318" t="s">
        <v>3496</v>
      </c>
      <c r="D500" s="319">
        <v>16675</v>
      </c>
      <c r="E500" s="318" t="s">
        <v>1052</v>
      </c>
      <c r="F500" s="323">
        <v>4.5</v>
      </c>
      <c r="G500" s="323">
        <v>4.5</v>
      </c>
      <c r="H500" s="323">
        <v>0</v>
      </c>
      <c r="I500" s="323">
        <v>0.44400000000000001</v>
      </c>
      <c r="J500" s="321" t="s">
        <v>4143</v>
      </c>
      <c r="K500" s="322" t="s">
        <v>117</v>
      </c>
      <c r="L500" s="322" t="s">
        <v>218</v>
      </c>
      <c r="M500" s="322" t="s">
        <v>117</v>
      </c>
      <c r="N500" s="439" t="s">
        <v>531</v>
      </c>
    </row>
    <row r="501" spans="2:14" ht="21" x14ac:dyDescent="0.25">
      <c r="B501" s="317">
        <v>16688</v>
      </c>
      <c r="C501" s="318" t="s">
        <v>2619</v>
      </c>
      <c r="D501" s="319">
        <v>14816</v>
      </c>
      <c r="E501" s="318" t="s">
        <v>995</v>
      </c>
      <c r="F501" s="323">
        <v>1.958</v>
      </c>
      <c r="G501" s="323">
        <v>1.958</v>
      </c>
      <c r="H501" s="323">
        <v>1.958</v>
      </c>
      <c r="I501" s="323">
        <v>1.958</v>
      </c>
      <c r="J501" s="321" t="s">
        <v>4143</v>
      </c>
      <c r="K501" s="322" t="s">
        <v>101</v>
      </c>
      <c r="L501" s="322" t="s">
        <v>118</v>
      </c>
      <c r="M501" s="322" t="s">
        <v>207</v>
      </c>
      <c r="N501" s="439" t="s">
        <v>367</v>
      </c>
    </row>
    <row r="502" spans="2:14" ht="13.2" x14ac:dyDescent="0.25">
      <c r="B502" s="317">
        <v>16737</v>
      </c>
      <c r="C502" s="318" t="s">
        <v>2620</v>
      </c>
      <c r="D502" s="319">
        <v>16737</v>
      </c>
      <c r="E502" s="318" t="s">
        <v>1054</v>
      </c>
      <c r="F502" s="323">
        <v>2.8</v>
      </c>
      <c r="G502" s="323">
        <v>3.4</v>
      </c>
      <c r="H502" s="323">
        <v>2.5</v>
      </c>
      <c r="I502" s="323">
        <v>2.5</v>
      </c>
      <c r="J502" s="321" t="s">
        <v>4143</v>
      </c>
      <c r="K502" s="322" t="s">
        <v>101</v>
      </c>
      <c r="L502" s="322" t="s">
        <v>102</v>
      </c>
      <c r="M502" s="322" t="s">
        <v>101</v>
      </c>
      <c r="N502" s="439" t="s">
        <v>1056</v>
      </c>
    </row>
    <row r="503" spans="2:14" ht="13.2" x14ac:dyDescent="0.25">
      <c r="B503" s="317">
        <v>16738</v>
      </c>
      <c r="C503" s="318" t="s">
        <v>2621</v>
      </c>
      <c r="D503" s="319">
        <v>16738</v>
      </c>
      <c r="E503" s="318" t="s">
        <v>3497</v>
      </c>
      <c r="F503" s="323">
        <v>14.99</v>
      </c>
      <c r="G503" s="323">
        <v>15.39</v>
      </c>
      <c r="H503" s="323">
        <v>13.054</v>
      </c>
      <c r="I503" s="323">
        <v>13.259</v>
      </c>
      <c r="J503" s="321" t="s">
        <v>4143</v>
      </c>
      <c r="K503" s="322" t="s">
        <v>101</v>
      </c>
      <c r="L503" s="322" t="s">
        <v>118</v>
      </c>
      <c r="M503" s="322" t="s">
        <v>150</v>
      </c>
      <c r="N503" s="439" t="s">
        <v>3498</v>
      </c>
    </row>
    <row r="504" spans="2:14" ht="21" x14ac:dyDescent="0.25">
      <c r="B504" s="317">
        <v>16750</v>
      </c>
      <c r="C504" s="318" t="s">
        <v>2622</v>
      </c>
      <c r="D504" s="319">
        <v>14817</v>
      </c>
      <c r="E504" s="318" t="s">
        <v>997</v>
      </c>
      <c r="F504" s="323">
        <v>1.948</v>
      </c>
      <c r="G504" s="323">
        <v>1.948</v>
      </c>
      <c r="H504" s="323">
        <v>1.948</v>
      </c>
      <c r="I504" s="323">
        <v>1.948</v>
      </c>
      <c r="J504" s="321" t="s">
        <v>4143</v>
      </c>
      <c r="K504" s="322" t="s">
        <v>101</v>
      </c>
      <c r="L504" s="322" t="s">
        <v>118</v>
      </c>
      <c r="M504" s="322" t="s">
        <v>207</v>
      </c>
      <c r="N504" s="439" t="s">
        <v>367</v>
      </c>
    </row>
    <row r="505" spans="2:14" ht="21" x14ac:dyDescent="0.25">
      <c r="B505" s="317">
        <v>16752</v>
      </c>
      <c r="C505" s="318" t="s">
        <v>2623</v>
      </c>
      <c r="D505" s="319">
        <v>14818</v>
      </c>
      <c r="E505" s="318" t="s">
        <v>998</v>
      </c>
      <c r="F505" s="323">
        <v>1.9419999999999999</v>
      </c>
      <c r="G505" s="323">
        <v>1.9419999999999999</v>
      </c>
      <c r="H505" s="323">
        <v>1.9419999999999999</v>
      </c>
      <c r="I505" s="323">
        <v>1.9419999999999999</v>
      </c>
      <c r="J505" s="321" t="s">
        <v>4143</v>
      </c>
      <c r="K505" s="322" t="s">
        <v>101</v>
      </c>
      <c r="L505" s="322" t="s">
        <v>118</v>
      </c>
      <c r="M505" s="322" t="s">
        <v>207</v>
      </c>
      <c r="N505" s="439" t="s">
        <v>367</v>
      </c>
    </row>
    <row r="506" spans="2:14" ht="13.2" x14ac:dyDescent="0.25">
      <c r="B506" s="317">
        <v>17359</v>
      </c>
      <c r="C506" s="318" t="s">
        <v>2624</v>
      </c>
      <c r="D506" s="319">
        <v>17223</v>
      </c>
      <c r="E506" s="318" t="s">
        <v>1066</v>
      </c>
      <c r="F506" s="323">
        <v>0.19900000000000001</v>
      </c>
      <c r="G506" s="323">
        <v>0.19900000000000001</v>
      </c>
      <c r="H506" s="323">
        <v>2.5999999999999999E-2</v>
      </c>
      <c r="I506" s="323">
        <v>0.155</v>
      </c>
      <c r="J506" s="321" t="s">
        <v>4143</v>
      </c>
      <c r="K506" s="322" t="s">
        <v>83</v>
      </c>
      <c r="L506" s="322" t="s">
        <v>131</v>
      </c>
      <c r="M506" s="322" t="s">
        <v>83</v>
      </c>
      <c r="N506" s="439" t="s">
        <v>82</v>
      </c>
    </row>
    <row r="507" spans="2:14" ht="13.2" x14ac:dyDescent="0.25">
      <c r="B507" s="317">
        <v>35442</v>
      </c>
      <c r="C507" s="318" t="s">
        <v>2625</v>
      </c>
      <c r="D507" s="319">
        <v>17259</v>
      </c>
      <c r="E507" s="318" t="s">
        <v>1071</v>
      </c>
      <c r="F507" s="323">
        <v>0.48399999999999999</v>
      </c>
      <c r="G507" s="323">
        <v>0.48399999999999999</v>
      </c>
      <c r="H507" s="323">
        <v>0.48399999999999999</v>
      </c>
      <c r="I507" s="323">
        <v>0.48299999999999998</v>
      </c>
      <c r="J507" s="321" t="s">
        <v>4143</v>
      </c>
      <c r="K507" s="322" t="s">
        <v>105</v>
      </c>
      <c r="L507" s="322" t="s">
        <v>124</v>
      </c>
      <c r="M507" s="322" t="s">
        <v>106</v>
      </c>
      <c r="N507" s="439" t="s">
        <v>1072</v>
      </c>
    </row>
    <row r="508" spans="2:14" ht="13.2" x14ac:dyDescent="0.25">
      <c r="B508" s="317">
        <v>35485</v>
      </c>
      <c r="C508" s="318" t="s">
        <v>2626</v>
      </c>
      <c r="D508" s="319">
        <v>14098</v>
      </c>
      <c r="E508" s="318" t="s">
        <v>955</v>
      </c>
      <c r="F508" s="323">
        <v>4.5810000000000004</v>
      </c>
      <c r="G508" s="323">
        <v>4.5810000000000004</v>
      </c>
      <c r="H508" s="323">
        <v>4.5</v>
      </c>
      <c r="I508" s="323">
        <v>4.5</v>
      </c>
      <c r="J508" s="321" t="s">
        <v>4143</v>
      </c>
      <c r="K508" s="322" t="s">
        <v>105</v>
      </c>
      <c r="L508" s="322" t="s">
        <v>124</v>
      </c>
      <c r="M508" s="322" t="s">
        <v>106</v>
      </c>
      <c r="N508" s="439" t="s">
        <v>531</v>
      </c>
    </row>
    <row r="509" spans="2:14" ht="13.2" x14ac:dyDescent="0.25">
      <c r="B509" s="317">
        <v>35555</v>
      </c>
      <c r="C509" s="318" t="s">
        <v>1074</v>
      </c>
      <c r="D509" s="319">
        <v>35555</v>
      </c>
      <c r="E509" s="318" t="s">
        <v>1074</v>
      </c>
      <c r="F509" s="323">
        <v>9.9</v>
      </c>
      <c r="G509" s="323">
        <v>9.9</v>
      </c>
      <c r="H509" s="323">
        <v>2.38</v>
      </c>
      <c r="I509" s="323">
        <v>3.54</v>
      </c>
      <c r="J509" s="321" t="s">
        <v>4141</v>
      </c>
      <c r="K509" s="322" t="s">
        <v>123</v>
      </c>
      <c r="L509" s="322" t="s">
        <v>93</v>
      </c>
      <c r="M509" s="322" t="s">
        <v>123</v>
      </c>
      <c r="N509" s="439" t="s">
        <v>190</v>
      </c>
    </row>
    <row r="510" spans="2:14" ht="13.2" x14ac:dyDescent="0.25">
      <c r="B510" s="317">
        <v>35593</v>
      </c>
      <c r="C510" s="318" t="s">
        <v>2627</v>
      </c>
      <c r="D510" s="319">
        <v>15201</v>
      </c>
      <c r="E510" s="318" t="s">
        <v>1008</v>
      </c>
      <c r="F510" s="323">
        <v>0.81</v>
      </c>
      <c r="G510" s="323">
        <v>0.81</v>
      </c>
      <c r="H510" s="323">
        <v>7.6999999999999999E-2</v>
      </c>
      <c r="I510" s="323">
        <v>0.113</v>
      </c>
      <c r="J510" s="321" t="s">
        <v>4143</v>
      </c>
      <c r="K510" s="322" t="s">
        <v>83</v>
      </c>
      <c r="L510" s="322" t="s">
        <v>179</v>
      </c>
      <c r="M510" s="322" t="s">
        <v>123</v>
      </c>
      <c r="N510" s="439" t="s">
        <v>82</v>
      </c>
    </row>
    <row r="511" spans="2:14" ht="13.2" x14ac:dyDescent="0.25">
      <c r="B511" s="317">
        <v>35594</v>
      </c>
      <c r="C511" s="318" t="s">
        <v>2628</v>
      </c>
      <c r="D511" s="319">
        <v>35379</v>
      </c>
      <c r="E511" s="318" t="s">
        <v>1073</v>
      </c>
      <c r="F511" s="323">
        <v>0.26500000000000001</v>
      </c>
      <c r="G511" s="323">
        <v>0.26500000000000001</v>
      </c>
      <c r="H511" s="323">
        <v>7.3999999999999996E-2</v>
      </c>
      <c r="I511" s="323">
        <v>0.17199999999999999</v>
      </c>
      <c r="J511" s="321" t="s">
        <v>4143</v>
      </c>
      <c r="K511" s="322" t="s">
        <v>83</v>
      </c>
      <c r="L511" s="322" t="s">
        <v>84</v>
      </c>
      <c r="M511" s="322" t="s">
        <v>83</v>
      </c>
      <c r="N511" s="439" t="s">
        <v>82</v>
      </c>
    </row>
    <row r="512" spans="2:14" ht="13.2" x14ac:dyDescent="0.25">
      <c r="B512" s="317">
        <v>35656</v>
      </c>
      <c r="C512" s="318" t="s">
        <v>2629</v>
      </c>
      <c r="D512" s="319">
        <v>17234</v>
      </c>
      <c r="E512" s="318" t="s">
        <v>1070</v>
      </c>
      <c r="F512" s="323">
        <v>4.0999999999999996</v>
      </c>
      <c r="G512" s="323">
        <v>4.0999999999999996</v>
      </c>
      <c r="H512" s="323">
        <v>4.0999999999999996</v>
      </c>
      <c r="I512" s="323">
        <v>4.0999999999999996</v>
      </c>
      <c r="J512" s="321" t="s">
        <v>4141</v>
      </c>
      <c r="K512" s="322" t="s">
        <v>101</v>
      </c>
      <c r="L512" s="322" t="s">
        <v>102</v>
      </c>
      <c r="M512" s="322" t="s">
        <v>101</v>
      </c>
      <c r="N512" s="439" t="s">
        <v>309</v>
      </c>
    </row>
    <row r="513" spans="2:14" ht="13.2" x14ac:dyDescent="0.25">
      <c r="B513" s="317">
        <v>35657</v>
      </c>
      <c r="C513" s="318" t="s">
        <v>2630</v>
      </c>
      <c r="D513" s="319">
        <v>568</v>
      </c>
      <c r="E513" s="318" t="s">
        <v>423</v>
      </c>
      <c r="F513" s="323">
        <v>13.75</v>
      </c>
      <c r="G513" s="323">
        <v>13.75</v>
      </c>
      <c r="H513" s="323">
        <v>13.75</v>
      </c>
      <c r="I513" s="323">
        <v>13.75</v>
      </c>
      <c r="J513" s="321" t="s">
        <v>4140</v>
      </c>
      <c r="K513" s="322" t="s">
        <v>105</v>
      </c>
      <c r="L513" s="322" t="s">
        <v>124</v>
      </c>
      <c r="M513" s="322" t="s">
        <v>163</v>
      </c>
      <c r="N513" s="439" t="s">
        <v>424</v>
      </c>
    </row>
    <row r="514" spans="2:14" ht="13.2" x14ac:dyDescent="0.25">
      <c r="B514" s="317">
        <v>35658</v>
      </c>
      <c r="C514" s="318" t="s">
        <v>2631</v>
      </c>
      <c r="D514" s="319">
        <v>17233</v>
      </c>
      <c r="E514" s="318" t="s">
        <v>1068</v>
      </c>
      <c r="F514" s="323">
        <v>4.0999999999999996</v>
      </c>
      <c r="G514" s="323">
        <v>4.0999999999999996</v>
      </c>
      <c r="H514" s="323">
        <v>4.0999999999999996</v>
      </c>
      <c r="I514" s="323">
        <v>4.0999999999999996</v>
      </c>
      <c r="J514" s="321" t="s">
        <v>4141</v>
      </c>
      <c r="K514" s="322" t="s">
        <v>101</v>
      </c>
      <c r="L514" s="322" t="s">
        <v>102</v>
      </c>
      <c r="M514" s="322" t="s">
        <v>101</v>
      </c>
      <c r="N514" s="439" t="s">
        <v>309</v>
      </c>
    </row>
    <row r="515" spans="2:14" ht="13.2" x14ac:dyDescent="0.25">
      <c r="B515" s="317">
        <v>35693</v>
      </c>
      <c r="C515" s="318" t="s">
        <v>2632</v>
      </c>
      <c r="D515" s="319">
        <v>35693</v>
      </c>
      <c r="E515" s="318" t="s">
        <v>1076</v>
      </c>
      <c r="F515" s="323">
        <v>20</v>
      </c>
      <c r="G515" s="323">
        <v>20</v>
      </c>
      <c r="H515" s="323">
        <v>4.5</v>
      </c>
      <c r="I515" s="323">
        <v>9</v>
      </c>
      <c r="J515" s="321" t="s">
        <v>4143</v>
      </c>
      <c r="K515" s="322" t="s">
        <v>117</v>
      </c>
      <c r="L515" s="322" t="s">
        <v>84</v>
      </c>
      <c r="M515" s="322" t="s">
        <v>117</v>
      </c>
      <c r="N515" s="439" t="s">
        <v>1077</v>
      </c>
    </row>
    <row r="516" spans="2:14" ht="13.2" x14ac:dyDescent="0.25">
      <c r="B516" s="317">
        <v>35728</v>
      </c>
      <c r="C516" s="318" t="s">
        <v>2633</v>
      </c>
      <c r="D516" s="319">
        <v>15617</v>
      </c>
      <c r="E516" s="318" t="s">
        <v>1018</v>
      </c>
      <c r="F516" s="323">
        <v>3.2</v>
      </c>
      <c r="G516" s="323">
        <v>3.2</v>
      </c>
      <c r="H516" s="323">
        <v>3.2</v>
      </c>
      <c r="I516" s="323">
        <v>3.2</v>
      </c>
      <c r="J516" s="321" t="s">
        <v>4143</v>
      </c>
      <c r="K516" s="322" t="s">
        <v>123</v>
      </c>
      <c r="L516" s="322" t="s">
        <v>140</v>
      </c>
      <c r="M516" s="322" t="s">
        <v>123</v>
      </c>
      <c r="N516" s="439" t="s">
        <v>122</v>
      </c>
    </row>
    <row r="517" spans="2:14" ht="13.2" x14ac:dyDescent="0.25">
      <c r="B517" s="317">
        <v>35979</v>
      </c>
      <c r="C517" s="318" t="s">
        <v>2634</v>
      </c>
      <c r="D517" s="319">
        <v>35979</v>
      </c>
      <c r="E517" s="318" t="s">
        <v>1079</v>
      </c>
      <c r="F517" s="323">
        <v>64.575000000000003</v>
      </c>
      <c r="G517" s="323">
        <v>64.575000000000003</v>
      </c>
      <c r="H517" s="323">
        <v>12</v>
      </c>
      <c r="I517" s="323">
        <v>21.672999999999998</v>
      </c>
      <c r="J517" s="321" t="s">
        <v>4141</v>
      </c>
      <c r="K517" s="322" t="s">
        <v>123</v>
      </c>
      <c r="L517" s="322" t="s">
        <v>131</v>
      </c>
      <c r="M517" s="322" t="s">
        <v>123</v>
      </c>
      <c r="N517" s="439" t="s">
        <v>122</v>
      </c>
    </row>
    <row r="518" spans="2:14" ht="13.2" x14ac:dyDescent="0.25">
      <c r="B518" s="317">
        <v>37040</v>
      </c>
      <c r="C518" s="318" t="s">
        <v>885</v>
      </c>
      <c r="D518" s="319">
        <v>10349</v>
      </c>
      <c r="E518" s="318" t="s">
        <v>884</v>
      </c>
      <c r="F518" s="323">
        <v>27.75</v>
      </c>
      <c r="G518" s="323">
        <v>27.75</v>
      </c>
      <c r="H518" s="323">
        <v>27.75</v>
      </c>
      <c r="I518" s="323">
        <v>27.75</v>
      </c>
      <c r="J518" s="321" t="s">
        <v>4141</v>
      </c>
      <c r="K518" s="322" t="s">
        <v>105</v>
      </c>
      <c r="L518" s="322" t="s">
        <v>84</v>
      </c>
      <c r="M518" s="322" t="s">
        <v>260</v>
      </c>
      <c r="N518" s="439" t="s">
        <v>298</v>
      </c>
    </row>
    <row r="519" spans="2:14" ht="13.2" x14ac:dyDescent="0.25">
      <c r="B519" s="317">
        <v>37050</v>
      </c>
      <c r="C519" s="318" t="s">
        <v>2635</v>
      </c>
      <c r="D519" s="319">
        <v>37050</v>
      </c>
      <c r="E519" s="318" t="s">
        <v>1083</v>
      </c>
      <c r="F519" s="323">
        <v>48</v>
      </c>
      <c r="G519" s="323">
        <v>48</v>
      </c>
      <c r="H519" s="323">
        <v>9.7509999999999994</v>
      </c>
      <c r="I519" s="323">
        <v>19.771000000000001</v>
      </c>
      <c r="J519" s="321" t="s">
        <v>4141</v>
      </c>
      <c r="K519" s="322" t="s">
        <v>83</v>
      </c>
      <c r="L519" s="322" t="s">
        <v>128</v>
      </c>
      <c r="M519" s="322" t="s">
        <v>83</v>
      </c>
      <c r="N519" s="439" t="s">
        <v>931</v>
      </c>
    </row>
    <row r="520" spans="2:14" ht="13.2" x14ac:dyDescent="0.25">
      <c r="B520" s="317">
        <v>37072</v>
      </c>
      <c r="C520" s="318" t="s">
        <v>2636</v>
      </c>
      <c r="D520" s="319">
        <v>15706</v>
      </c>
      <c r="E520" s="318" t="s">
        <v>1020</v>
      </c>
      <c r="F520" s="323">
        <v>4.5</v>
      </c>
      <c r="G520" s="323">
        <v>4.5</v>
      </c>
      <c r="H520" s="323">
        <v>0.47399999999999998</v>
      </c>
      <c r="I520" s="323">
        <v>1.3440000000000001</v>
      </c>
      <c r="J520" s="321" t="s">
        <v>4143</v>
      </c>
      <c r="K520" s="322" t="s">
        <v>117</v>
      </c>
      <c r="L520" s="322" t="s">
        <v>124</v>
      </c>
      <c r="M520" s="322" t="s">
        <v>117</v>
      </c>
      <c r="N520" s="439" t="s">
        <v>703</v>
      </c>
    </row>
    <row r="521" spans="2:14" ht="13.2" x14ac:dyDescent="0.25">
      <c r="B521" s="317">
        <v>37077</v>
      </c>
      <c r="C521" s="318" t="s">
        <v>2637</v>
      </c>
      <c r="D521" s="319">
        <v>15787</v>
      </c>
      <c r="E521" s="318" t="s">
        <v>1022</v>
      </c>
      <c r="F521" s="323">
        <v>2.7</v>
      </c>
      <c r="G521" s="323">
        <v>2.7</v>
      </c>
      <c r="H521" s="323">
        <v>1.181</v>
      </c>
      <c r="I521" s="323">
        <v>1.611</v>
      </c>
      <c r="J521" s="321" t="s">
        <v>4141</v>
      </c>
      <c r="K521" s="322" t="s">
        <v>105</v>
      </c>
      <c r="L521" s="322" t="s">
        <v>218</v>
      </c>
      <c r="M521" s="322" t="s">
        <v>106</v>
      </c>
      <c r="N521" s="439" t="s">
        <v>673</v>
      </c>
    </row>
    <row r="522" spans="2:14" ht="13.2" x14ac:dyDescent="0.25">
      <c r="B522" s="317">
        <v>37105</v>
      </c>
      <c r="C522" s="318" t="s">
        <v>2638</v>
      </c>
      <c r="D522" s="319">
        <v>37105</v>
      </c>
      <c r="E522" s="318" t="s">
        <v>1086</v>
      </c>
      <c r="F522" s="323">
        <v>184.8</v>
      </c>
      <c r="G522" s="323">
        <v>184.8</v>
      </c>
      <c r="H522" s="323">
        <v>22.6</v>
      </c>
      <c r="I522" s="323">
        <v>65.959999999999994</v>
      </c>
      <c r="J522" s="321" t="s">
        <v>4141</v>
      </c>
      <c r="K522" s="322" t="s">
        <v>117</v>
      </c>
      <c r="L522" s="322" t="s">
        <v>135</v>
      </c>
      <c r="M522" s="322" t="s">
        <v>117</v>
      </c>
      <c r="N522" s="439" t="s">
        <v>1087</v>
      </c>
    </row>
    <row r="523" spans="2:14" ht="13.2" x14ac:dyDescent="0.25">
      <c r="B523" s="317">
        <v>37120</v>
      </c>
      <c r="C523" s="318" t="s">
        <v>2639</v>
      </c>
      <c r="D523" s="319">
        <v>16926</v>
      </c>
      <c r="E523" s="318" t="s">
        <v>1057</v>
      </c>
      <c r="F523" s="323">
        <v>1.2529999999999999</v>
      </c>
      <c r="G523" s="323">
        <v>1.2529999999999999</v>
      </c>
      <c r="H523" s="323">
        <v>0</v>
      </c>
      <c r="I523" s="323">
        <v>0.94099999999999995</v>
      </c>
      <c r="J523" s="321" t="s">
        <v>4143</v>
      </c>
      <c r="K523" s="322" t="s">
        <v>92</v>
      </c>
      <c r="L523" s="322" t="s">
        <v>93</v>
      </c>
      <c r="M523" s="322" t="s">
        <v>92</v>
      </c>
      <c r="N523" s="439" t="s">
        <v>534</v>
      </c>
    </row>
    <row r="524" spans="2:14" ht="13.2" x14ac:dyDescent="0.25">
      <c r="B524" s="317">
        <v>38078</v>
      </c>
      <c r="C524" s="318" t="s">
        <v>2640</v>
      </c>
      <c r="D524" s="319">
        <v>40176</v>
      </c>
      <c r="E524" s="318" t="s">
        <v>1143</v>
      </c>
      <c r="F524" s="323">
        <v>1.7</v>
      </c>
      <c r="G524" s="323">
        <v>1.7</v>
      </c>
      <c r="H524" s="323">
        <v>0.50700000000000001</v>
      </c>
      <c r="I524" s="323">
        <v>0</v>
      </c>
      <c r="J524" s="321" t="s">
        <v>4143</v>
      </c>
      <c r="K524" s="322" t="s">
        <v>105</v>
      </c>
      <c r="L524" s="322" t="s">
        <v>112</v>
      </c>
      <c r="M524" s="322" t="s">
        <v>106</v>
      </c>
      <c r="N524" s="439" t="s">
        <v>187</v>
      </c>
    </row>
    <row r="525" spans="2:14" ht="21" x14ac:dyDescent="0.25">
      <c r="B525" s="317">
        <v>38089</v>
      </c>
      <c r="C525" s="324" t="s">
        <v>3555</v>
      </c>
      <c r="D525" s="319" t="s">
        <v>2188</v>
      </c>
      <c r="E525" s="318" t="s">
        <v>2189</v>
      </c>
      <c r="F525" s="323">
        <v>715.6</v>
      </c>
      <c r="G525" s="323">
        <v>715.6</v>
      </c>
      <c r="H525" s="323">
        <v>674</v>
      </c>
      <c r="I525" s="323">
        <v>674</v>
      </c>
      <c r="J525" s="321" t="s">
        <v>4141</v>
      </c>
      <c r="K525" s="322" t="s">
        <v>105</v>
      </c>
      <c r="L525" s="322" t="s">
        <v>128</v>
      </c>
      <c r="M525" s="322" t="s">
        <v>260</v>
      </c>
      <c r="N525" s="439" t="s">
        <v>3556</v>
      </c>
    </row>
    <row r="526" spans="2:14" ht="13.2" x14ac:dyDescent="0.25">
      <c r="B526" s="317">
        <v>38114</v>
      </c>
      <c r="C526" s="318" t="s">
        <v>2642</v>
      </c>
      <c r="D526" s="319">
        <v>43623</v>
      </c>
      <c r="E526" s="318" t="s">
        <v>1282</v>
      </c>
      <c r="F526" s="323">
        <v>2</v>
      </c>
      <c r="G526" s="323">
        <v>2</v>
      </c>
      <c r="H526" s="323">
        <v>0.85</v>
      </c>
      <c r="I526" s="323">
        <v>0</v>
      </c>
      <c r="J526" s="321" t="s">
        <v>4143</v>
      </c>
      <c r="K526" s="322" t="s">
        <v>105</v>
      </c>
      <c r="L526" s="322" t="s">
        <v>140</v>
      </c>
      <c r="M526" s="322" t="s">
        <v>195</v>
      </c>
      <c r="N526" s="439" t="s">
        <v>537</v>
      </c>
    </row>
    <row r="527" spans="2:14" ht="13.2" x14ac:dyDescent="0.25">
      <c r="B527" s="317">
        <v>38115</v>
      </c>
      <c r="C527" s="318" t="s">
        <v>2643</v>
      </c>
      <c r="D527" s="319">
        <v>38115</v>
      </c>
      <c r="E527" s="318" t="s">
        <v>1106</v>
      </c>
      <c r="F527" s="323">
        <v>9.75</v>
      </c>
      <c r="G527" s="323">
        <v>9.75</v>
      </c>
      <c r="H527" s="323">
        <v>3.83</v>
      </c>
      <c r="I527" s="323">
        <v>0</v>
      </c>
      <c r="J527" s="321" t="s">
        <v>4141</v>
      </c>
      <c r="K527" s="322" t="s">
        <v>105</v>
      </c>
      <c r="L527" s="322" t="s">
        <v>124</v>
      </c>
      <c r="M527" s="322" t="s">
        <v>106</v>
      </c>
      <c r="N527" s="439" t="s">
        <v>3499</v>
      </c>
    </row>
    <row r="528" spans="2:14" ht="13.2" x14ac:dyDescent="0.25">
      <c r="B528" s="317">
        <v>38173</v>
      </c>
      <c r="C528" s="318" t="s">
        <v>2644</v>
      </c>
      <c r="D528" s="319">
        <v>38173</v>
      </c>
      <c r="E528" s="318" t="s">
        <v>1107</v>
      </c>
      <c r="F528" s="323">
        <v>34.200000000000003</v>
      </c>
      <c r="G528" s="323">
        <v>34.200000000000003</v>
      </c>
      <c r="H528" s="323">
        <v>3.75</v>
      </c>
      <c r="I528" s="323">
        <v>10.23</v>
      </c>
      <c r="J528" s="321" t="s">
        <v>4141</v>
      </c>
      <c r="K528" s="322" t="s">
        <v>117</v>
      </c>
      <c r="L528" s="322" t="s">
        <v>93</v>
      </c>
      <c r="M528" s="322" t="s">
        <v>117</v>
      </c>
      <c r="N528" s="439" t="s">
        <v>1077</v>
      </c>
    </row>
    <row r="529" spans="2:14" ht="13.2" x14ac:dyDescent="0.25">
      <c r="B529" s="317">
        <v>38178</v>
      </c>
      <c r="C529" s="318" t="s">
        <v>2645</v>
      </c>
      <c r="D529" s="319">
        <v>37073</v>
      </c>
      <c r="E529" s="318" t="s">
        <v>1085</v>
      </c>
      <c r="F529" s="323">
        <v>1.6</v>
      </c>
      <c r="G529" s="323">
        <v>1.6</v>
      </c>
      <c r="H529" s="323">
        <v>1.4</v>
      </c>
      <c r="I529" s="323">
        <v>1.4</v>
      </c>
      <c r="J529" s="321" t="s">
        <v>4141</v>
      </c>
      <c r="K529" s="322" t="s">
        <v>105</v>
      </c>
      <c r="L529" s="322" t="s">
        <v>124</v>
      </c>
      <c r="M529" s="322" t="s">
        <v>106</v>
      </c>
      <c r="N529" s="439" t="s">
        <v>199</v>
      </c>
    </row>
    <row r="530" spans="2:14" ht="41.4" x14ac:dyDescent="0.25">
      <c r="B530" s="317">
        <v>38181</v>
      </c>
      <c r="C530" s="324" t="s">
        <v>2646</v>
      </c>
      <c r="D530" s="319" t="s">
        <v>2190</v>
      </c>
      <c r="E530" s="318" t="s">
        <v>2191</v>
      </c>
      <c r="F530" s="323">
        <v>4</v>
      </c>
      <c r="G530" s="323">
        <v>4</v>
      </c>
      <c r="H530" s="323">
        <v>1.8</v>
      </c>
      <c r="I530" s="323">
        <v>0</v>
      </c>
      <c r="J530" s="321" t="s">
        <v>4143</v>
      </c>
      <c r="K530" s="322" t="s">
        <v>105</v>
      </c>
      <c r="L530" s="322" t="s">
        <v>84</v>
      </c>
      <c r="M530" s="322" t="s">
        <v>163</v>
      </c>
      <c r="N530" s="439" t="s">
        <v>537</v>
      </c>
    </row>
    <row r="531" spans="2:14" ht="13.2" x14ac:dyDescent="0.25">
      <c r="B531" s="317">
        <v>38206</v>
      </c>
      <c r="C531" s="318" t="s">
        <v>2647</v>
      </c>
      <c r="D531" s="319">
        <v>38206</v>
      </c>
      <c r="E531" s="318" t="s">
        <v>1108</v>
      </c>
      <c r="F531" s="323">
        <v>509.6</v>
      </c>
      <c r="G531" s="323">
        <v>532.6</v>
      </c>
      <c r="H531" s="323">
        <v>484.3</v>
      </c>
      <c r="I531" s="323">
        <v>529.79999999999995</v>
      </c>
      <c r="J531" s="321" t="s">
        <v>4141</v>
      </c>
      <c r="K531" s="322" t="s">
        <v>101</v>
      </c>
      <c r="L531" s="322" t="s">
        <v>118</v>
      </c>
      <c r="M531" s="322" t="s">
        <v>150</v>
      </c>
      <c r="N531" s="439" t="s">
        <v>149</v>
      </c>
    </row>
    <row r="532" spans="2:14" ht="13.2" x14ac:dyDescent="0.25">
      <c r="B532" s="317">
        <v>38249</v>
      </c>
      <c r="C532" s="318" t="s">
        <v>2648</v>
      </c>
      <c r="D532" s="319">
        <v>37722</v>
      </c>
      <c r="E532" s="318" t="s">
        <v>1097</v>
      </c>
      <c r="F532" s="323">
        <v>1.5</v>
      </c>
      <c r="G532" s="323">
        <v>1.5</v>
      </c>
      <c r="H532" s="323">
        <v>0.45800000000000002</v>
      </c>
      <c r="I532" s="323">
        <v>0</v>
      </c>
      <c r="J532" s="321" t="s">
        <v>4143</v>
      </c>
      <c r="K532" s="322" t="s">
        <v>105</v>
      </c>
      <c r="L532" s="322" t="s">
        <v>102</v>
      </c>
      <c r="M532" s="322" t="s">
        <v>106</v>
      </c>
      <c r="N532" s="439" t="s">
        <v>162</v>
      </c>
    </row>
    <row r="533" spans="2:14" ht="13.2" x14ac:dyDescent="0.25">
      <c r="B533" s="317">
        <v>38250</v>
      </c>
      <c r="C533" s="318" t="s">
        <v>2649</v>
      </c>
      <c r="D533" s="319">
        <v>40015</v>
      </c>
      <c r="E533" s="318" t="s">
        <v>1135</v>
      </c>
      <c r="F533" s="323">
        <v>1.5</v>
      </c>
      <c r="G533" s="323">
        <v>1.5</v>
      </c>
      <c r="H533" s="323">
        <v>0.59499999999999997</v>
      </c>
      <c r="I533" s="323">
        <v>0</v>
      </c>
      <c r="J533" s="321" t="s">
        <v>4143</v>
      </c>
      <c r="K533" s="322" t="s">
        <v>105</v>
      </c>
      <c r="L533" s="322" t="s">
        <v>218</v>
      </c>
      <c r="M533" s="322" t="s">
        <v>106</v>
      </c>
      <c r="N533" s="439" t="s">
        <v>162</v>
      </c>
    </row>
    <row r="534" spans="2:14" ht="13.2" x14ac:dyDescent="0.25">
      <c r="B534" s="317">
        <v>38252</v>
      </c>
      <c r="C534" s="318" t="s">
        <v>2650</v>
      </c>
      <c r="D534" s="319">
        <v>37823</v>
      </c>
      <c r="E534" s="318" t="s">
        <v>1098</v>
      </c>
      <c r="F534" s="323">
        <v>1.3</v>
      </c>
      <c r="G534" s="323">
        <v>1.3</v>
      </c>
      <c r="H534" s="323">
        <v>0.314</v>
      </c>
      <c r="I534" s="323">
        <v>0.94099999999999995</v>
      </c>
      <c r="J534" s="321" t="s">
        <v>4141</v>
      </c>
      <c r="K534" s="322" t="s">
        <v>105</v>
      </c>
      <c r="L534" s="322" t="s">
        <v>218</v>
      </c>
      <c r="M534" s="322" t="s">
        <v>106</v>
      </c>
      <c r="N534" s="439" t="s">
        <v>673</v>
      </c>
    </row>
    <row r="535" spans="2:14" ht="21" x14ac:dyDescent="0.25">
      <c r="B535" s="317">
        <v>38278</v>
      </c>
      <c r="C535" s="324" t="s">
        <v>2651</v>
      </c>
      <c r="D535" s="319" t="s">
        <v>2192</v>
      </c>
      <c r="E535" s="318" t="s">
        <v>2193</v>
      </c>
      <c r="F535" s="323">
        <v>90</v>
      </c>
      <c r="G535" s="323">
        <v>100</v>
      </c>
      <c r="H535" s="323">
        <v>90</v>
      </c>
      <c r="I535" s="323">
        <v>100</v>
      </c>
      <c r="J535" s="321" t="s">
        <v>4141</v>
      </c>
      <c r="K535" s="322" t="s">
        <v>101</v>
      </c>
      <c r="L535" s="322" t="s">
        <v>128</v>
      </c>
      <c r="M535" s="322" t="s">
        <v>150</v>
      </c>
      <c r="N535" s="439" t="s">
        <v>806</v>
      </c>
    </row>
    <row r="536" spans="2:14" ht="13.2" x14ac:dyDescent="0.25">
      <c r="B536" s="317">
        <v>38287</v>
      </c>
      <c r="C536" s="318" t="s">
        <v>2652</v>
      </c>
      <c r="D536" s="319">
        <v>38287</v>
      </c>
      <c r="E536" s="318" t="s">
        <v>1109</v>
      </c>
      <c r="F536" s="323">
        <v>4.8</v>
      </c>
      <c r="G536" s="323">
        <v>4.8</v>
      </c>
      <c r="H536" s="323">
        <v>1.9039999999999999</v>
      </c>
      <c r="I536" s="323">
        <v>0</v>
      </c>
      <c r="J536" s="321" t="s">
        <v>4143</v>
      </c>
      <c r="K536" s="322" t="s">
        <v>105</v>
      </c>
      <c r="L536" s="322" t="s">
        <v>218</v>
      </c>
      <c r="M536" s="322" t="s">
        <v>106</v>
      </c>
      <c r="N536" s="439" t="s">
        <v>531</v>
      </c>
    </row>
    <row r="537" spans="2:14" ht="21" x14ac:dyDescent="0.25">
      <c r="B537" s="317">
        <v>38289</v>
      </c>
      <c r="C537" s="324" t="s">
        <v>2653</v>
      </c>
      <c r="D537" s="319" t="s">
        <v>2194</v>
      </c>
      <c r="E537" s="318" t="s">
        <v>2195</v>
      </c>
      <c r="F537" s="323">
        <v>206.934</v>
      </c>
      <c r="G537" s="323">
        <v>206.934</v>
      </c>
      <c r="H537" s="323">
        <v>194.8</v>
      </c>
      <c r="I537" s="323">
        <v>205.1</v>
      </c>
      <c r="J537" s="321" t="s">
        <v>4141</v>
      </c>
      <c r="K537" s="322" t="s">
        <v>105</v>
      </c>
      <c r="L537" s="322" t="s">
        <v>390</v>
      </c>
      <c r="M537" s="322" t="s">
        <v>92</v>
      </c>
      <c r="N537" s="439" t="s">
        <v>259</v>
      </c>
    </row>
    <row r="538" spans="2:14" ht="21" x14ac:dyDescent="0.25">
      <c r="B538" s="317">
        <v>38297</v>
      </c>
      <c r="C538" s="324" t="s">
        <v>2654</v>
      </c>
      <c r="D538" s="319" t="s">
        <v>2196</v>
      </c>
      <c r="E538" s="318" t="s">
        <v>2197</v>
      </c>
      <c r="F538" s="323">
        <v>845.5</v>
      </c>
      <c r="G538" s="323">
        <v>876.5</v>
      </c>
      <c r="H538" s="323">
        <v>750.5</v>
      </c>
      <c r="I538" s="323">
        <v>821.5</v>
      </c>
      <c r="J538" s="321" t="s">
        <v>4143</v>
      </c>
      <c r="K538" s="322" t="s">
        <v>101</v>
      </c>
      <c r="L538" s="322" t="s">
        <v>128</v>
      </c>
      <c r="M538" s="322" t="s">
        <v>150</v>
      </c>
      <c r="N538" s="439" t="s">
        <v>221</v>
      </c>
    </row>
    <row r="539" spans="2:14" ht="13.2" x14ac:dyDescent="0.25">
      <c r="B539" s="317">
        <v>38302</v>
      </c>
      <c r="C539" s="318" t="s">
        <v>2655</v>
      </c>
      <c r="D539" s="319">
        <v>38302</v>
      </c>
      <c r="E539" s="318" t="s">
        <v>1110</v>
      </c>
      <c r="F539" s="323">
        <v>4.5599999999999996</v>
      </c>
      <c r="G539" s="323">
        <v>4.5599999999999996</v>
      </c>
      <c r="H539" s="323">
        <v>1.92</v>
      </c>
      <c r="I539" s="323">
        <v>0</v>
      </c>
      <c r="J539" s="321" t="s">
        <v>4143</v>
      </c>
      <c r="K539" s="322" t="s">
        <v>105</v>
      </c>
      <c r="L539" s="322" t="s">
        <v>179</v>
      </c>
      <c r="M539" s="322" t="s">
        <v>195</v>
      </c>
      <c r="N539" s="439" t="s">
        <v>162</v>
      </c>
    </row>
    <row r="540" spans="2:14" ht="13.2" x14ac:dyDescent="0.25">
      <c r="B540" s="317">
        <v>38310</v>
      </c>
      <c r="C540" s="318" t="s">
        <v>2656</v>
      </c>
      <c r="D540" s="319">
        <v>38310</v>
      </c>
      <c r="E540" s="318" t="s">
        <v>1111</v>
      </c>
      <c r="F540" s="323">
        <v>333</v>
      </c>
      <c r="G540" s="323">
        <v>336.2</v>
      </c>
      <c r="H540" s="323">
        <v>333</v>
      </c>
      <c r="I540" s="323">
        <v>336.1</v>
      </c>
      <c r="J540" s="321" t="s">
        <v>4141</v>
      </c>
      <c r="K540" s="322" t="s">
        <v>105</v>
      </c>
      <c r="L540" s="322" t="s">
        <v>118</v>
      </c>
      <c r="M540" s="322" t="s">
        <v>195</v>
      </c>
      <c r="N540" s="439" t="s">
        <v>194</v>
      </c>
    </row>
    <row r="541" spans="2:14" ht="13.2" x14ac:dyDescent="0.25">
      <c r="B541" s="317">
        <v>38372</v>
      </c>
      <c r="C541" s="318" t="s">
        <v>2657</v>
      </c>
      <c r="D541" s="319">
        <v>38372</v>
      </c>
      <c r="E541" s="318" t="s">
        <v>1112</v>
      </c>
      <c r="F541" s="323">
        <v>3.5</v>
      </c>
      <c r="G541" s="323">
        <v>3.5</v>
      </c>
      <c r="H541" s="323">
        <v>1.43</v>
      </c>
      <c r="I541" s="323">
        <v>0</v>
      </c>
      <c r="J541" s="321" t="s">
        <v>4143</v>
      </c>
      <c r="K541" s="322" t="s">
        <v>105</v>
      </c>
      <c r="L541" s="322" t="s">
        <v>179</v>
      </c>
      <c r="M541" s="322" t="s">
        <v>195</v>
      </c>
      <c r="N541" s="439" t="s">
        <v>162</v>
      </c>
    </row>
    <row r="542" spans="2:14" ht="13.2" x14ac:dyDescent="0.25">
      <c r="B542" s="317">
        <v>38373</v>
      </c>
      <c r="C542" s="318" t="s">
        <v>2658</v>
      </c>
      <c r="D542" s="319">
        <v>38373</v>
      </c>
      <c r="E542" s="318" t="s">
        <v>1113</v>
      </c>
      <c r="F542" s="323">
        <v>3</v>
      </c>
      <c r="G542" s="323">
        <v>3</v>
      </c>
      <c r="H542" s="323">
        <v>1.5229999999999999</v>
      </c>
      <c r="I542" s="323">
        <v>0</v>
      </c>
      <c r="J542" s="321" t="s">
        <v>4143</v>
      </c>
      <c r="K542" s="322" t="s">
        <v>105</v>
      </c>
      <c r="L542" s="322" t="s">
        <v>84</v>
      </c>
      <c r="M542" s="322" t="s">
        <v>92</v>
      </c>
      <c r="N542" s="439" t="s">
        <v>162</v>
      </c>
    </row>
    <row r="543" spans="2:14" ht="13.2" x14ac:dyDescent="0.25">
      <c r="B543" s="317">
        <v>38374</v>
      </c>
      <c r="C543" s="324" t="s">
        <v>2659</v>
      </c>
      <c r="D543" s="319">
        <v>47374</v>
      </c>
      <c r="E543" s="318" t="s">
        <v>1443</v>
      </c>
      <c r="F543" s="323">
        <v>4.26</v>
      </c>
      <c r="G543" s="323">
        <v>4.26</v>
      </c>
      <c r="H543" s="323">
        <v>1.9</v>
      </c>
      <c r="I543" s="323">
        <v>0</v>
      </c>
      <c r="J543" s="321" t="s">
        <v>4143</v>
      </c>
      <c r="K543" s="322" t="s">
        <v>105</v>
      </c>
      <c r="L543" s="322" t="s">
        <v>140</v>
      </c>
      <c r="M543" s="322" t="s">
        <v>195</v>
      </c>
      <c r="N543" s="439" t="s">
        <v>162</v>
      </c>
    </row>
    <row r="544" spans="2:14" ht="13.2" x14ac:dyDescent="0.25">
      <c r="B544" s="317">
        <v>38375</v>
      </c>
      <c r="C544" s="318" t="s">
        <v>2660</v>
      </c>
      <c r="D544" s="319">
        <v>38375</v>
      </c>
      <c r="E544" s="318" t="s">
        <v>1114</v>
      </c>
      <c r="F544" s="323">
        <v>3</v>
      </c>
      <c r="G544" s="323">
        <v>3</v>
      </c>
      <c r="H544" s="323">
        <v>1.23</v>
      </c>
      <c r="I544" s="323">
        <v>0</v>
      </c>
      <c r="J544" s="321" t="s">
        <v>4143</v>
      </c>
      <c r="K544" s="322" t="s">
        <v>105</v>
      </c>
      <c r="L544" s="322" t="s">
        <v>124</v>
      </c>
      <c r="M544" s="322" t="s">
        <v>92</v>
      </c>
      <c r="N544" s="439" t="s">
        <v>537</v>
      </c>
    </row>
    <row r="545" spans="2:14" ht="13.2" x14ac:dyDescent="0.25">
      <c r="B545" s="317">
        <v>38376</v>
      </c>
      <c r="C545" s="324" t="s">
        <v>2661</v>
      </c>
      <c r="D545" s="319">
        <v>48705</v>
      </c>
      <c r="E545" s="318" t="s">
        <v>1565</v>
      </c>
      <c r="F545" s="323">
        <v>3</v>
      </c>
      <c r="G545" s="323">
        <v>3</v>
      </c>
      <c r="H545" s="323">
        <v>1.339</v>
      </c>
      <c r="I545" s="323">
        <v>0</v>
      </c>
      <c r="J545" s="321" t="s">
        <v>4143</v>
      </c>
      <c r="K545" s="322" t="s">
        <v>105</v>
      </c>
      <c r="L545" s="322" t="s">
        <v>140</v>
      </c>
      <c r="M545" s="322" t="s">
        <v>195</v>
      </c>
      <c r="N545" s="439" t="s">
        <v>537</v>
      </c>
    </row>
    <row r="546" spans="2:14" ht="13.2" x14ac:dyDescent="0.25">
      <c r="B546" s="317">
        <v>38378</v>
      </c>
      <c r="C546" s="324" t="s">
        <v>1462</v>
      </c>
      <c r="D546" s="319">
        <v>47424</v>
      </c>
      <c r="E546" s="318" t="s">
        <v>1461</v>
      </c>
      <c r="F546" s="323">
        <v>0.98</v>
      </c>
      <c r="G546" s="323">
        <v>0.98</v>
      </c>
      <c r="H546" s="323">
        <v>0.42</v>
      </c>
      <c r="I546" s="323">
        <v>0</v>
      </c>
      <c r="J546" s="321" t="s">
        <v>4143</v>
      </c>
      <c r="K546" s="322" t="s">
        <v>105</v>
      </c>
      <c r="L546" s="322" t="s">
        <v>84</v>
      </c>
      <c r="M546" s="322" t="s">
        <v>260</v>
      </c>
      <c r="N546" s="439" t="s">
        <v>162</v>
      </c>
    </row>
    <row r="547" spans="2:14" ht="13.2" x14ac:dyDescent="0.25">
      <c r="B547" s="317">
        <v>38380</v>
      </c>
      <c r="C547" s="324" t="s">
        <v>2662</v>
      </c>
      <c r="D547" s="319">
        <v>46664</v>
      </c>
      <c r="E547" s="318" t="s">
        <v>1389</v>
      </c>
      <c r="F547" s="323">
        <v>4.9989999999999997</v>
      </c>
      <c r="G547" s="323">
        <v>4.9989999999999997</v>
      </c>
      <c r="H547" s="323">
        <v>2.0699999999999998</v>
      </c>
      <c r="I547" s="323">
        <v>0</v>
      </c>
      <c r="J547" s="321" t="s">
        <v>4143</v>
      </c>
      <c r="K547" s="322" t="s">
        <v>105</v>
      </c>
      <c r="L547" s="322" t="s">
        <v>124</v>
      </c>
      <c r="M547" s="322" t="s">
        <v>106</v>
      </c>
      <c r="N547" s="439" t="s">
        <v>537</v>
      </c>
    </row>
    <row r="548" spans="2:14" ht="13.2" x14ac:dyDescent="0.25">
      <c r="B548" s="317">
        <v>38381</v>
      </c>
      <c r="C548" s="324" t="s">
        <v>2663</v>
      </c>
      <c r="D548" s="319">
        <v>46645</v>
      </c>
      <c r="E548" s="318" t="s">
        <v>1382</v>
      </c>
      <c r="F548" s="323">
        <v>1.3</v>
      </c>
      <c r="G548" s="323">
        <v>1.3</v>
      </c>
      <c r="H548" s="323">
        <v>0.53</v>
      </c>
      <c r="I548" s="323">
        <v>0</v>
      </c>
      <c r="J548" s="321" t="s">
        <v>4143</v>
      </c>
      <c r="K548" s="322" t="s">
        <v>105</v>
      </c>
      <c r="L548" s="322" t="s">
        <v>362</v>
      </c>
      <c r="M548" s="322" t="s">
        <v>106</v>
      </c>
      <c r="N548" s="439" t="s">
        <v>537</v>
      </c>
    </row>
    <row r="549" spans="2:14" ht="13.2" x14ac:dyDescent="0.25">
      <c r="B549" s="317">
        <v>38421</v>
      </c>
      <c r="C549" s="318" t="s">
        <v>2664</v>
      </c>
      <c r="D549" s="319">
        <v>43580</v>
      </c>
      <c r="E549" s="318" t="s">
        <v>1276</v>
      </c>
      <c r="F549" s="323">
        <v>12.05</v>
      </c>
      <c r="G549" s="323">
        <v>12.05</v>
      </c>
      <c r="H549" s="323">
        <v>2.5</v>
      </c>
      <c r="I549" s="323">
        <v>3.9</v>
      </c>
      <c r="J549" s="321" t="s">
        <v>4141</v>
      </c>
      <c r="K549" s="322" t="s">
        <v>83</v>
      </c>
      <c r="L549" s="322" t="s">
        <v>93</v>
      </c>
      <c r="M549" s="322" t="s">
        <v>83</v>
      </c>
      <c r="N549" s="439" t="s">
        <v>1277</v>
      </c>
    </row>
    <row r="550" spans="2:14" ht="13.2" x14ac:dyDescent="0.25">
      <c r="B550" s="317">
        <v>38437</v>
      </c>
      <c r="C550" s="318" t="s">
        <v>2891</v>
      </c>
      <c r="D550" s="319">
        <v>42424</v>
      </c>
      <c r="E550" s="318" t="s">
        <v>1236</v>
      </c>
      <c r="F550" s="323">
        <v>2</v>
      </c>
      <c r="G550" s="323">
        <v>2</v>
      </c>
      <c r="H550" s="323">
        <v>0.13</v>
      </c>
      <c r="I550" s="323">
        <v>0.377</v>
      </c>
      <c r="J550" s="321" t="s">
        <v>4143</v>
      </c>
      <c r="K550" s="322" t="s">
        <v>105</v>
      </c>
      <c r="L550" s="322" t="s">
        <v>128</v>
      </c>
      <c r="M550" s="322" t="s">
        <v>260</v>
      </c>
      <c r="N550" s="439" t="s">
        <v>293</v>
      </c>
    </row>
    <row r="551" spans="2:14" ht="13.2" x14ac:dyDescent="0.25">
      <c r="B551" s="317">
        <v>38438</v>
      </c>
      <c r="C551" s="324" t="s">
        <v>2665</v>
      </c>
      <c r="D551" s="319">
        <v>49406</v>
      </c>
      <c r="E551" s="318" t="s">
        <v>1725</v>
      </c>
      <c r="F551" s="323">
        <v>30</v>
      </c>
      <c r="G551" s="323">
        <v>30</v>
      </c>
      <c r="H551" s="323">
        <v>8.1</v>
      </c>
      <c r="I551" s="323">
        <v>13.6</v>
      </c>
      <c r="J551" s="321" t="s">
        <v>4141</v>
      </c>
      <c r="K551" s="322" t="s">
        <v>123</v>
      </c>
      <c r="L551" s="322" t="s">
        <v>102</v>
      </c>
      <c r="M551" s="322" t="s">
        <v>106</v>
      </c>
      <c r="N551" s="439" t="s">
        <v>931</v>
      </c>
    </row>
    <row r="552" spans="2:14" ht="13.2" x14ac:dyDescent="0.25">
      <c r="B552" s="317">
        <v>38440</v>
      </c>
      <c r="C552" s="324" t="s">
        <v>2666</v>
      </c>
      <c r="D552" s="319">
        <v>46267</v>
      </c>
      <c r="E552" s="318" t="s">
        <v>1359</v>
      </c>
      <c r="F552" s="323">
        <v>3.8940000000000001</v>
      </c>
      <c r="G552" s="323">
        <v>3.8940000000000001</v>
      </c>
      <c r="H552" s="323">
        <v>1.635</v>
      </c>
      <c r="I552" s="323">
        <v>0</v>
      </c>
      <c r="J552" s="321" t="s">
        <v>4143</v>
      </c>
      <c r="K552" s="322" t="s">
        <v>105</v>
      </c>
      <c r="L552" s="322" t="s">
        <v>131</v>
      </c>
      <c r="M552" s="322" t="s">
        <v>106</v>
      </c>
      <c r="N552" s="439" t="s">
        <v>162</v>
      </c>
    </row>
    <row r="553" spans="2:14" ht="13.2" x14ac:dyDescent="0.25">
      <c r="B553" s="317">
        <v>38441</v>
      </c>
      <c r="C553" s="318" t="s">
        <v>1116</v>
      </c>
      <c r="D553" s="319">
        <v>38441</v>
      </c>
      <c r="E553" s="318" t="s">
        <v>1116</v>
      </c>
      <c r="F553" s="323">
        <v>2.8</v>
      </c>
      <c r="G553" s="323">
        <v>2.8</v>
      </c>
      <c r="H553" s="323">
        <v>2.52</v>
      </c>
      <c r="I553" s="323">
        <v>2.52</v>
      </c>
      <c r="J553" s="321" t="s">
        <v>4143</v>
      </c>
      <c r="K553" s="322" t="s">
        <v>101</v>
      </c>
      <c r="L553" s="322" t="s">
        <v>118</v>
      </c>
      <c r="M553" s="322" t="s">
        <v>150</v>
      </c>
      <c r="N553" s="439" t="s">
        <v>1117</v>
      </c>
    </row>
    <row r="554" spans="2:14" ht="13.2" x14ac:dyDescent="0.25">
      <c r="B554" s="317">
        <v>38442</v>
      </c>
      <c r="C554" s="318" t="s">
        <v>1118</v>
      </c>
      <c r="D554" s="319">
        <v>38442</v>
      </c>
      <c r="E554" s="318" t="s">
        <v>1118</v>
      </c>
      <c r="F554" s="323">
        <v>2.8</v>
      </c>
      <c r="G554" s="323">
        <v>2.8</v>
      </c>
      <c r="H554" s="323">
        <v>2.52</v>
      </c>
      <c r="I554" s="323">
        <v>2.52</v>
      </c>
      <c r="J554" s="321" t="s">
        <v>4143</v>
      </c>
      <c r="K554" s="322" t="s">
        <v>101</v>
      </c>
      <c r="L554" s="322" t="s">
        <v>128</v>
      </c>
      <c r="M554" s="322" t="s">
        <v>101</v>
      </c>
      <c r="N554" s="439" t="s">
        <v>1117</v>
      </c>
    </row>
    <row r="555" spans="2:14" ht="13.2" x14ac:dyDescent="0.25">
      <c r="B555" s="317">
        <v>38475</v>
      </c>
      <c r="C555" s="318" t="s">
        <v>2667</v>
      </c>
      <c r="D555" s="319">
        <v>12529</v>
      </c>
      <c r="E555" s="318" t="s">
        <v>930</v>
      </c>
      <c r="F555" s="323">
        <v>28.5</v>
      </c>
      <c r="G555" s="323">
        <v>28.5</v>
      </c>
      <c r="H555" s="323">
        <v>3.9420000000000002</v>
      </c>
      <c r="I555" s="323">
        <v>10.412000000000001</v>
      </c>
      <c r="J555" s="321" t="s">
        <v>4141</v>
      </c>
      <c r="K555" s="322" t="s">
        <v>105</v>
      </c>
      <c r="L555" s="322" t="s">
        <v>102</v>
      </c>
      <c r="M555" s="322" t="s">
        <v>106</v>
      </c>
      <c r="N555" s="439" t="s">
        <v>931</v>
      </c>
    </row>
    <row r="556" spans="2:14" ht="13.2" x14ac:dyDescent="0.25">
      <c r="B556" s="317">
        <v>38480</v>
      </c>
      <c r="C556" s="324" t="s">
        <v>2668</v>
      </c>
      <c r="D556" s="319">
        <v>46918</v>
      </c>
      <c r="E556" s="318" t="s">
        <v>1401</v>
      </c>
      <c r="F556" s="323">
        <v>2.8</v>
      </c>
      <c r="G556" s="323">
        <v>2.8</v>
      </c>
      <c r="H556" s="323">
        <v>1.2949999999999999</v>
      </c>
      <c r="I556" s="323">
        <v>0</v>
      </c>
      <c r="J556" s="321" t="s">
        <v>4143</v>
      </c>
      <c r="K556" s="322" t="s">
        <v>105</v>
      </c>
      <c r="L556" s="322" t="s">
        <v>124</v>
      </c>
      <c r="M556" s="322" t="s">
        <v>163</v>
      </c>
      <c r="N556" s="439" t="s">
        <v>537</v>
      </c>
    </row>
    <row r="557" spans="2:14" ht="13.2" x14ac:dyDescent="0.25">
      <c r="B557" s="317">
        <v>38494</v>
      </c>
      <c r="C557" s="324" t="s">
        <v>2669</v>
      </c>
      <c r="D557" s="319">
        <v>48728</v>
      </c>
      <c r="E557" s="318" t="s">
        <v>1579</v>
      </c>
      <c r="F557" s="323">
        <v>0.68400000000000005</v>
      </c>
      <c r="G557" s="323">
        <v>0.68400000000000005</v>
      </c>
      <c r="H557" s="323">
        <v>0.248</v>
      </c>
      <c r="I557" s="323">
        <v>0</v>
      </c>
      <c r="J557" s="321" t="s">
        <v>4143</v>
      </c>
      <c r="K557" s="322" t="s">
        <v>105</v>
      </c>
      <c r="L557" s="322" t="s">
        <v>124</v>
      </c>
      <c r="M557" s="322" t="s">
        <v>106</v>
      </c>
      <c r="N557" s="439" t="s">
        <v>537</v>
      </c>
    </row>
    <row r="558" spans="2:14" ht="13.2" x14ac:dyDescent="0.25">
      <c r="B558" s="317">
        <v>38495</v>
      </c>
      <c r="C558" s="318" t="s">
        <v>2670</v>
      </c>
      <c r="D558" s="319">
        <v>38495</v>
      </c>
      <c r="E558" s="318" t="s">
        <v>1119</v>
      </c>
      <c r="F558" s="323">
        <v>29</v>
      </c>
      <c r="G558" s="323">
        <v>29</v>
      </c>
      <c r="H558" s="323">
        <v>6.83</v>
      </c>
      <c r="I558" s="323">
        <v>14.1</v>
      </c>
      <c r="J558" s="321" t="s">
        <v>4143</v>
      </c>
      <c r="K558" s="322" t="s">
        <v>92</v>
      </c>
      <c r="L558" s="322" t="s">
        <v>128</v>
      </c>
      <c r="M558" s="322" t="s">
        <v>92</v>
      </c>
      <c r="N558" s="439" t="s">
        <v>1120</v>
      </c>
    </row>
    <row r="559" spans="2:14" ht="13.2" x14ac:dyDescent="0.25">
      <c r="B559" s="317">
        <v>38500</v>
      </c>
      <c r="C559" s="324" t="s">
        <v>3548</v>
      </c>
      <c r="D559" s="319">
        <v>44030</v>
      </c>
      <c r="E559" s="318" t="s">
        <v>1355</v>
      </c>
      <c r="F559" s="323">
        <v>14</v>
      </c>
      <c r="G559" s="323">
        <v>14</v>
      </c>
      <c r="H559" s="323">
        <v>7.11</v>
      </c>
      <c r="I559" s="323">
        <v>0</v>
      </c>
      <c r="J559" s="321" t="s">
        <v>4143</v>
      </c>
      <c r="K559" s="322" t="s">
        <v>105</v>
      </c>
      <c r="L559" s="322" t="s">
        <v>124</v>
      </c>
      <c r="M559" s="322" t="s">
        <v>106</v>
      </c>
      <c r="N559" s="439" t="s">
        <v>1356</v>
      </c>
    </row>
    <row r="560" spans="2:14" ht="13.2" x14ac:dyDescent="0.25">
      <c r="B560" s="317">
        <v>38510</v>
      </c>
      <c r="C560" s="324" t="s">
        <v>3551</v>
      </c>
      <c r="D560" s="319">
        <v>46568</v>
      </c>
      <c r="E560" s="318" t="s">
        <v>1373</v>
      </c>
      <c r="F560" s="323">
        <v>1</v>
      </c>
      <c r="G560" s="323">
        <v>1</v>
      </c>
      <c r="H560" s="323">
        <v>0.39200000000000002</v>
      </c>
      <c r="I560" s="323">
        <v>0</v>
      </c>
      <c r="J560" s="321" t="s">
        <v>4143</v>
      </c>
      <c r="K560" s="322" t="s">
        <v>105</v>
      </c>
      <c r="L560" s="322" t="s">
        <v>124</v>
      </c>
      <c r="M560" s="322" t="s">
        <v>106</v>
      </c>
      <c r="N560" s="439" t="s">
        <v>537</v>
      </c>
    </row>
    <row r="561" spans="2:14" ht="13.2" x14ac:dyDescent="0.25">
      <c r="B561" s="317">
        <v>38527</v>
      </c>
      <c r="C561" s="318" t="s">
        <v>2673</v>
      </c>
      <c r="D561" s="319">
        <v>43729</v>
      </c>
      <c r="E561" s="318" t="s">
        <v>3540</v>
      </c>
      <c r="F561" s="323">
        <v>1.5</v>
      </c>
      <c r="G561" s="323">
        <v>1.5</v>
      </c>
      <c r="H561" s="323">
        <v>0.71499999999999997</v>
      </c>
      <c r="I561" s="323">
        <v>0</v>
      </c>
      <c r="J561" s="321" t="s">
        <v>4143</v>
      </c>
      <c r="K561" s="322" t="s">
        <v>105</v>
      </c>
      <c r="L561" s="322" t="s">
        <v>124</v>
      </c>
      <c r="M561" s="322" t="s">
        <v>163</v>
      </c>
      <c r="N561" s="439" t="s">
        <v>537</v>
      </c>
    </row>
    <row r="562" spans="2:14" ht="13.2" x14ac:dyDescent="0.25">
      <c r="B562" s="317">
        <v>38528</v>
      </c>
      <c r="C562" s="324" t="s">
        <v>2674</v>
      </c>
      <c r="D562" s="319">
        <v>47996</v>
      </c>
      <c r="E562" s="318" t="s">
        <v>1505</v>
      </c>
      <c r="F562" s="323">
        <v>0.68400000000000005</v>
      </c>
      <c r="G562" s="323">
        <v>0.68400000000000005</v>
      </c>
      <c r="H562" s="323">
        <v>0.27500000000000002</v>
      </c>
      <c r="I562" s="323">
        <v>0</v>
      </c>
      <c r="J562" s="321" t="s">
        <v>4143</v>
      </c>
      <c r="K562" s="322" t="s">
        <v>105</v>
      </c>
      <c r="L562" s="322" t="s">
        <v>124</v>
      </c>
      <c r="M562" s="322" t="s">
        <v>106</v>
      </c>
      <c r="N562" s="439" t="s">
        <v>537</v>
      </c>
    </row>
    <row r="563" spans="2:14" ht="13.2" x14ac:dyDescent="0.25">
      <c r="B563" s="317">
        <v>38530</v>
      </c>
      <c r="C563" s="324" t="s">
        <v>2675</v>
      </c>
      <c r="D563" s="319">
        <v>47378</v>
      </c>
      <c r="E563" s="318" t="s">
        <v>1445</v>
      </c>
      <c r="F563" s="323">
        <v>0.75</v>
      </c>
      <c r="G563" s="323">
        <v>0.75</v>
      </c>
      <c r="H563" s="323">
        <v>0.316</v>
      </c>
      <c r="I563" s="323">
        <v>0</v>
      </c>
      <c r="J563" s="321" t="s">
        <v>4143</v>
      </c>
      <c r="K563" s="322" t="s">
        <v>105</v>
      </c>
      <c r="L563" s="322" t="s">
        <v>140</v>
      </c>
      <c r="M563" s="322" t="s">
        <v>195</v>
      </c>
      <c r="N563" s="439" t="s">
        <v>162</v>
      </c>
    </row>
    <row r="564" spans="2:14" ht="13.2" x14ac:dyDescent="0.25">
      <c r="B564" s="317">
        <v>38531</v>
      </c>
      <c r="C564" s="324" t="s">
        <v>2676</v>
      </c>
      <c r="D564" s="319">
        <v>47377</v>
      </c>
      <c r="E564" s="318" t="s">
        <v>1444</v>
      </c>
      <c r="F564" s="323">
        <v>0.75</v>
      </c>
      <c r="G564" s="323">
        <v>0.75</v>
      </c>
      <c r="H564" s="323">
        <v>0.316</v>
      </c>
      <c r="I564" s="323">
        <v>0</v>
      </c>
      <c r="J564" s="321" t="s">
        <v>4143</v>
      </c>
      <c r="K564" s="322" t="s">
        <v>105</v>
      </c>
      <c r="L564" s="322" t="s">
        <v>140</v>
      </c>
      <c r="M564" s="322" t="s">
        <v>195</v>
      </c>
      <c r="N564" s="439" t="s">
        <v>162</v>
      </c>
    </row>
    <row r="565" spans="2:14" ht="31.2" x14ac:dyDescent="0.25">
      <c r="B565" s="317">
        <v>38532</v>
      </c>
      <c r="C565" s="324" t="s">
        <v>2677</v>
      </c>
      <c r="D565" s="319" t="s">
        <v>2198</v>
      </c>
      <c r="E565" s="318" t="s">
        <v>2199</v>
      </c>
      <c r="F565" s="323">
        <v>2.8499999999999996</v>
      </c>
      <c r="G565" s="323">
        <v>2.8499999999999996</v>
      </c>
      <c r="H565" s="323">
        <v>1.409</v>
      </c>
      <c r="I565" s="323">
        <v>0</v>
      </c>
      <c r="J565" s="321" t="s">
        <v>4143</v>
      </c>
      <c r="K565" s="322" t="s">
        <v>105</v>
      </c>
      <c r="L565" s="322" t="s">
        <v>84</v>
      </c>
      <c r="M565" s="322" t="s">
        <v>260</v>
      </c>
      <c r="N565" s="439" t="s">
        <v>537</v>
      </c>
    </row>
    <row r="566" spans="2:14" ht="13.2" x14ac:dyDescent="0.25">
      <c r="B566" s="317">
        <v>38533</v>
      </c>
      <c r="C566" s="324" t="s">
        <v>3552</v>
      </c>
      <c r="D566" s="319">
        <v>46984</v>
      </c>
      <c r="E566" s="318" t="s">
        <v>1411</v>
      </c>
      <c r="F566" s="323">
        <v>0.75</v>
      </c>
      <c r="G566" s="323">
        <v>0.75</v>
      </c>
      <c r="H566" s="323">
        <v>0.34699999999999998</v>
      </c>
      <c r="I566" s="323">
        <v>0</v>
      </c>
      <c r="J566" s="321" t="s">
        <v>4143</v>
      </c>
      <c r="K566" s="322" t="s">
        <v>105</v>
      </c>
      <c r="L566" s="322" t="s">
        <v>124</v>
      </c>
      <c r="M566" s="322" t="s">
        <v>163</v>
      </c>
      <c r="N566" s="439" t="s">
        <v>537</v>
      </c>
    </row>
    <row r="567" spans="2:14" ht="13.2" x14ac:dyDescent="0.25">
      <c r="B567" s="317">
        <v>38534</v>
      </c>
      <c r="C567" s="324" t="s">
        <v>2679</v>
      </c>
      <c r="D567" s="319">
        <v>44007</v>
      </c>
      <c r="E567" s="318" t="s">
        <v>1352</v>
      </c>
      <c r="F567" s="323">
        <v>3</v>
      </c>
      <c r="G567" s="323">
        <v>3</v>
      </c>
      <c r="H567" s="323">
        <v>1.6379999999999999</v>
      </c>
      <c r="I567" s="323">
        <v>0</v>
      </c>
      <c r="J567" s="321" t="s">
        <v>4143</v>
      </c>
      <c r="K567" s="322" t="s">
        <v>105</v>
      </c>
      <c r="L567" s="322" t="s">
        <v>124</v>
      </c>
      <c r="M567" s="322" t="s">
        <v>163</v>
      </c>
      <c r="N567" s="439" t="s">
        <v>537</v>
      </c>
    </row>
    <row r="568" spans="2:14" ht="13.2" x14ac:dyDescent="0.25">
      <c r="B568" s="317">
        <v>38538</v>
      </c>
      <c r="C568" s="324" t="s">
        <v>2680</v>
      </c>
      <c r="D568" s="319">
        <v>47995</v>
      </c>
      <c r="E568" s="318" t="s">
        <v>1504</v>
      </c>
      <c r="F568" s="323">
        <v>0.996</v>
      </c>
      <c r="G568" s="323">
        <v>0.996</v>
      </c>
      <c r="H568" s="323">
        <v>0.41499999999999998</v>
      </c>
      <c r="I568" s="323">
        <v>0</v>
      </c>
      <c r="J568" s="321" t="s">
        <v>4143</v>
      </c>
      <c r="K568" s="322" t="s">
        <v>105</v>
      </c>
      <c r="L568" s="322" t="s">
        <v>84</v>
      </c>
      <c r="M568" s="322" t="s">
        <v>163</v>
      </c>
      <c r="N568" s="439" t="s">
        <v>537</v>
      </c>
    </row>
    <row r="569" spans="2:14" ht="13.2" x14ac:dyDescent="0.25">
      <c r="B569" s="317">
        <v>38539</v>
      </c>
      <c r="C569" s="324" t="s">
        <v>2892</v>
      </c>
      <c r="D569" s="319">
        <v>48314</v>
      </c>
      <c r="E569" s="318" t="s">
        <v>1534</v>
      </c>
      <c r="F569" s="323">
        <v>0.68400000000000005</v>
      </c>
      <c r="G569" s="323">
        <v>0.68400000000000005</v>
      </c>
      <c r="H569" s="323">
        <v>0.248</v>
      </c>
      <c r="I569" s="323">
        <v>0</v>
      </c>
      <c r="J569" s="321" t="s">
        <v>4143</v>
      </c>
      <c r="K569" s="322" t="s">
        <v>105</v>
      </c>
      <c r="L569" s="322" t="s">
        <v>124</v>
      </c>
      <c r="M569" s="322" t="s">
        <v>106</v>
      </c>
      <c r="N569" s="439" t="s">
        <v>537</v>
      </c>
    </row>
    <row r="570" spans="2:14" ht="13.2" x14ac:dyDescent="0.25">
      <c r="B570" s="317">
        <v>38543</v>
      </c>
      <c r="C570" s="324" t="s">
        <v>2681</v>
      </c>
      <c r="D570" s="319">
        <v>66243</v>
      </c>
      <c r="E570" s="318" t="s">
        <v>2020</v>
      </c>
      <c r="F570" s="323">
        <v>1</v>
      </c>
      <c r="G570" s="323">
        <v>1</v>
      </c>
      <c r="H570" s="323">
        <v>0.36799999999999999</v>
      </c>
      <c r="I570" s="323">
        <v>0</v>
      </c>
      <c r="J570" s="321" t="s">
        <v>4143</v>
      </c>
      <c r="K570" s="322" t="s">
        <v>105</v>
      </c>
      <c r="L570" s="322" t="s">
        <v>124</v>
      </c>
      <c r="M570" s="322" t="s">
        <v>106</v>
      </c>
      <c r="N570" s="439" t="s">
        <v>537</v>
      </c>
    </row>
    <row r="571" spans="2:14" ht="13.2" x14ac:dyDescent="0.25">
      <c r="B571" s="317">
        <v>38544</v>
      </c>
      <c r="C571" s="324" t="s">
        <v>2682</v>
      </c>
      <c r="D571" s="319">
        <v>48727</v>
      </c>
      <c r="E571" s="318" t="s">
        <v>1578</v>
      </c>
      <c r="F571" s="323">
        <v>0.996</v>
      </c>
      <c r="G571" s="323">
        <v>0.996</v>
      </c>
      <c r="H571" s="323">
        <v>0.372</v>
      </c>
      <c r="I571" s="323">
        <v>0</v>
      </c>
      <c r="J571" s="321" t="s">
        <v>4143</v>
      </c>
      <c r="K571" s="322" t="s">
        <v>105</v>
      </c>
      <c r="L571" s="322" t="s">
        <v>124</v>
      </c>
      <c r="M571" s="322" t="s">
        <v>106</v>
      </c>
      <c r="N571" s="439" t="s">
        <v>537</v>
      </c>
    </row>
    <row r="572" spans="2:14" ht="13.2" x14ac:dyDescent="0.25">
      <c r="B572" s="317">
        <v>38545</v>
      </c>
      <c r="C572" s="324" t="s">
        <v>2683</v>
      </c>
      <c r="D572" s="319">
        <v>48726</v>
      </c>
      <c r="E572" s="318" t="s">
        <v>1577</v>
      </c>
      <c r="F572" s="323">
        <v>0.996</v>
      </c>
      <c r="G572" s="323">
        <v>0.996</v>
      </c>
      <c r="H572" s="323">
        <v>0.372</v>
      </c>
      <c r="I572" s="323">
        <v>0</v>
      </c>
      <c r="J572" s="321" t="s">
        <v>4143</v>
      </c>
      <c r="K572" s="322" t="s">
        <v>105</v>
      </c>
      <c r="L572" s="322" t="s">
        <v>124</v>
      </c>
      <c r="M572" s="322" t="s">
        <v>106</v>
      </c>
      <c r="N572" s="439" t="s">
        <v>537</v>
      </c>
    </row>
    <row r="573" spans="2:14" ht="13.2" x14ac:dyDescent="0.25">
      <c r="B573" s="317">
        <v>38548</v>
      </c>
      <c r="C573" s="324" t="s">
        <v>2684</v>
      </c>
      <c r="D573" s="319">
        <v>43951</v>
      </c>
      <c r="E573" s="318" t="s">
        <v>1340</v>
      </c>
      <c r="F573" s="323">
        <v>0.95</v>
      </c>
      <c r="G573" s="323">
        <v>0.95</v>
      </c>
      <c r="H573" s="323">
        <v>0.53500000000000003</v>
      </c>
      <c r="I573" s="323">
        <v>0</v>
      </c>
      <c r="J573" s="321" t="s">
        <v>4143</v>
      </c>
      <c r="K573" s="322" t="s">
        <v>105</v>
      </c>
      <c r="L573" s="322" t="s">
        <v>179</v>
      </c>
      <c r="M573" s="322" t="s">
        <v>195</v>
      </c>
      <c r="N573" s="439" t="s">
        <v>537</v>
      </c>
    </row>
    <row r="574" spans="2:14" ht="13.2" x14ac:dyDescent="0.25">
      <c r="B574" s="317">
        <v>38551</v>
      </c>
      <c r="C574" s="324" t="s">
        <v>2685</v>
      </c>
      <c r="D574" s="319">
        <v>43903</v>
      </c>
      <c r="E574" s="318" t="s">
        <v>3546</v>
      </c>
      <c r="F574" s="323">
        <v>2.85</v>
      </c>
      <c r="G574" s="323">
        <v>2.85</v>
      </c>
      <c r="H574" s="323">
        <v>1.748</v>
      </c>
      <c r="I574" s="323">
        <v>0</v>
      </c>
      <c r="J574" s="321" t="s">
        <v>4143</v>
      </c>
      <c r="K574" s="322" t="s">
        <v>105</v>
      </c>
      <c r="L574" s="322" t="s">
        <v>179</v>
      </c>
      <c r="M574" s="322" t="s">
        <v>195</v>
      </c>
      <c r="N574" s="439" t="s">
        <v>537</v>
      </c>
    </row>
    <row r="575" spans="2:14" ht="13.2" x14ac:dyDescent="0.25">
      <c r="B575" s="317">
        <v>38553</v>
      </c>
      <c r="C575" s="318" t="s">
        <v>2686</v>
      </c>
      <c r="D575" s="319">
        <v>38553</v>
      </c>
      <c r="E575" s="318" t="s">
        <v>3501</v>
      </c>
      <c r="F575" s="323">
        <v>28.4</v>
      </c>
      <c r="G575" s="323">
        <v>28.4</v>
      </c>
      <c r="H575" s="323">
        <v>5</v>
      </c>
      <c r="I575" s="323">
        <v>9.9</v>
      </c>
      <c r="J575" s="321" t="s">
        <v>4141</v>
      </c>
      <c r="K575" s="322" t="s">
        <v>83</v>
      </c>
      <c r="L575" s="322" t="s">
        <v>112</v>
      </c>
      <c r="M575" s="322" t="s">
        <v>83</v>
      </c>
      <c r="N575" s="439" t="s">
        <v>3502</v>
      </c>
    </row>
    <row r="576" spans="2:14" ht="13.2" x14ac:dyDescent="0.25">
      <c r="B576" s="317">
        <v>38555</v>
      </c>
      <c r="C576" s="324" t="s">
        <v>2687</v>
      </c>
      <c r="D576" s="319">
        <v>46985</v>
      </c>
      <c r="E576" s="318" t="s">
        <v>1412</v>
      </c>
      <c r="F576" s="323">
        <v>0.75</v>
      </c>
      <c r="G576" s="323">
        <v>0.75</v>
      </c>
      <c r="H576" s="323">
        <v>0.34699999999999998</v>
      </c>
      <c r="I576" s="323">
        <v>0</v>
      </c>
      <c r="J576" s="321" t="s">
        <v>4143</v>
      </c>
      <c r="K576" s="322" t="s">
        <v>105</v>
      </c>
      <c r="L576" s="322" t="s">
        <v>124</v>
      </c>
      <c r="M576" s="322" t="s">
        <v>163</v>
      </c>
      <c r="N576" s="439" t="s">
        <v>537</v>
      </c>
    </row>
    <row r="577" spans="2:14" ht="13.2" x14ac:dyDescent="0.25">
      <c r="B577" s="317">
        <v>38556</v>
      </c>
      <c r="C577" s="324" t="s">
        <v>2688</v>
      </c>
      <c r="D577" s="319">
        <v>46986</v>
      </c>
      <c r="E577" s="318" t="s">
        <v>1413</v>
      </c>
      <c r="F577" s="323">
        <v>0.75</v>
      </c>
      <c r="G577" s="323">
        <v>0.75</v>
      </c>
      <c r="H577" s="323">
        <v>0.34699999999999998</v>
      </c>
      <c r="I577" s="323">
        <v>0</v>
      </c>
      <c r="J577" s="321" t="s">
        <v>4143</v>
      </c>
      <c r="K577" s="322" t="s">
        <v>105</v>
      </c>
      <c r="L577" s="322" t="s">
        <v>124</v>
      </c>
      <c r="M577" s="322" t="s">
        <v>163</v>
      </c>
      <c r="N577" s="439" t="s">
        <v>537</v>
      </c>
    </row>
    <row r="578" spans="2:14" ht="31.2" x14ac:dyDescent="0.25">
      <c r="B578" s="317">
        <v>38558</v>
      </c>
      <c r="C578" s="324" t="s">
        <v>2689</v>
      </c>
      <c r="D578" s="319" t="s">
        <v>2200</v>
      </c>
      <c r="E578" s="318" t="s">
        <v>2201</v>
      </c>
      <c r="F578" s="323">
        <v>2.8499999999999996</v>
      </c>
      <c r="G578" s="323">
        <v>2.8499999999999996</v>
      </c>
      <c r="H578" s="323">
        <v>1.474</v>
      </c>
      <c r="I578" s="323">
        <v>0</v>
      </c>
      <c r="J578" s="321" t="s">
        <v>4143</v>
      </c>
      <c r="K578" s="322" t="s">
        <v>105</v>
      </c>
      <c r="L578" s="322" t="s">
        <v>124</v>
      </c>
      <c r="M578" s="322" t="s">
        <v>92</v>
      </c>
      <c r="N578" s="439" t="s">
        <v>537</v>
      </c>
    </row>
    <row r="579" spans="2:14" ht="13.2" x14ac:dyDescent="0.25">
      <c r="B579" s="317">
        <v>38559</v>
      </c>
      <c r="C579" s="324" t="s">
        <v>2690</v>
      </c>
      <c r="D579" s="319">
        <v>46987</v>
      </c>
      <c r="E579" s="318" t="s">
        <v>1414</v>
      </c>
      <c r="F579" s="323">
        <v>0.75</v>
      </c>
      <c r="G579" s="323">
        <v>0.75</v>
      </c>
      <c r="H579" s="323">
        <v>0.34699999999999998</v>
      </c>
      <c r="I579" s="323">
        <v>0</v>
      </c>
      <c r="J579" s="321" t="s">
        <v>4143</v>
      </c>
      <c r="K579" s="322" t="s">
        <v>105</v>
      </c>
      <c r="L579" s="322" t="s">
        <v>124</v>
      </c>
      <c r="M579" s="322" t="s">
        <v>163</v>
      </c>
      <c r="N579" s="439" t="s">
        <v>537</v>
      </c>
    </row>
    <row r="580" spans="2:14" ht="13.2" x14ac:dyDescent="0.25">
      <c r="B580" s="317">
        <v>38560</v>
      </c>
      <c r="C580" s="324" t="s">
        <v>2691</v>
      </c>
      <c r="D580" s="319">
        <v>47446</v>
      </c>
      <c r="E580" s="318" t="s">
        <v>1466</v>
      </c>
      <c r="F580" s="323">
        <v>2</v>
      </c>
      <c r="G580" s="323">
        <v>2</v>
      </c>
      <c r="H580" s="323">
        <v>0.92500000000000004</v>
      </c>
      <c r="I580" s="323">
        <v>0</v>
      </c>
      <c r="J580" s="321" t="s">
        <v>4143</v>
      </c>
      <c r="K580" s="322" t="s">
        <v>105</v>
      </c>
      <c r="L580" s="322" t="s">
        <v>124</v>
      </c>
      <c r="M580" s="322" t="s">
        <v>163</v>
      </c>
      <c r="N580" s="439" t="s">
        <v>537</v>
      </c>
    </row>
    <row r="581" spans="2:14" ht="51.6" x14ac:dyDescent="0.25">
      <c r="B581" s="317">
        <v>38561</v>
      </c>
      <c r="C581" s="324" t="s">
        <v>2692</v>
      </c>
      <c r="D581" s="319" t="s">
        <v>2202</v>
      </c>
      <c r="E581" s="318" t="s">
        <v>3787</v>
      </c>
      <c r="F581" s="323">
        <v>4.75</v>
      </c>
      <c r="G581" s="323">
        <v>4.75</v>
      </c>
      <c r="H581" s="323">
        <v>2.585</v>
      </c>
      <c r="I581" s="323">
        <v>0</v>
      </c>
      <c r="J581" s="321" t="s">
        <v>4143</v>
      </c>
      <c r="K581" s="322" t="s">
        <v>105</v>
      </c>
      <c r="L581" s="322" t="s">
        <v>128</v>
      </c>
      <c r="M581" s="322" t="s">
        <v>260</v>
      </c>
      <c r="N581" s="439" t="s">
        <v>537</v>
      </c>
    </row>
    <row r="582" spans="2:14" ht="13.2" x14ac:dyDescent="0.25">
      <c r="B582" s="317">
        <v>38562</v>
      </c>
      <c r="C582" s="324" t="s">
        <v>2693</v>
      </c>
      <c r="D582" s="319">
        <v>43952</v>
      </c>
      <c r="E582" s="318" t="s">
        <v>1341</v>
      </c>
      <c r="F582" s="323">
        <v>3</v>
      </c>
      <c r="G582" s="323">
        <v>3</v>
      </c>
      <c r="H582" s="323">
        <v>1.4990000000000001</v>
      </c>
      <c r="I582" s="323">
        <v>0</v>
      </c>
      <c r="J582" s="321" t="s">
        <v>4143</v>
      </c>
      <c r="K582" s="322" t="s">
        <v>105</v>
      </c>
      <c r="L582" s="322" t="s">
        <v>218</v>
      </c>
      <c r="M582" s="322" t="s">
        <v>92</v>
      </c>
      <c r="N582" s="439" t="s">
        <v>537</v>
      </c>
    </row>
    <row r="583" spans="2:14" ht="13.2" x14ac:dyDescent="0.25">
      <c r="B583" s="317">
        <v>38565</v>
      </c>
      <c r="C583" s="324" t="s">
        <v>2694</v>
      </c>
      <c r="D583" s="319">
        <v>43953</v>
      </c>
      <c r="E583" s="318" t="s">
        <v>1342</v>
      </c>
      <c r="F583" s="323">
        <v>4</v>
      </c>
      <c r="G583" s="323">
        <v>4</v>
      </c>
      <c r="H583" s="323">
        <v>2.1459999999999999</v>
      </c>
      <c r="I583" s="323">
        <v>0</v>
      </c>
      <c r="J583" s="321" t="s">
        <v>4143</v>
      </c>
      <c r="K583" s="322" t="s">
        <v>105</v>
      </c>
      <c r="L583" s="322" t="s">
        <v>218</v>
      </c>
      <c r="M583" s="322" t="s">
        <v>92</v>
      </c>
      <c r="N583" s="439" t="s">
        <v>537</v>
      </c>
    </row>
    <row r="584" spans="2:14" ht="13.2" x14ac:dyDescent="0.25">
      <c r="B584" s="317">
        <v>38567</v>
      </c>
      <c r="C584" s="324" t="s">
        <v>2695</v>
      </c>
      <c r="D584" s="319">
        <v>46731</v>
      </c>
      <c r="E584" s="318" t="s">
        <v>1394</v>
      </c>
      <c r="F584" s="323">
        <v>4.9989999999999997</v>
      </c>
      <c r="G584" s="323">
        <v>4.9989999999999997</v>
      </c>
      <c r="H584" s="323">
        <v>2.3069999999999999</v>
      </c>
      <c r="I584" s="323">
        <v>0</v>
      </c>
      <c r="J584" s="321" t="s">
        <v>4143</v>
      </c>
      <c r="K584" s="322" t="s">
        <v>105</v>
      </c>
      <c r="L584" s="322" t="s">
        <v>84</v>
      </c>
      <c r="M584" s="322" t="s">
        <v>163</v>
      </c>
      <c r="N584" s="439" t="s">
        <v>537</v>
      </c>
    </row>
    <row r="585" spans="2:14" ht="13.2" x14ac:dyDescent="0.25">
      <c r="B585" s="317">
        <v>38574</v>
      </c>
      <c r="C585" s="318" t="s">
        <v>2696</v>
      </c>
      <c r="D585" s="319">
        <v>43887</v>
      </c>
      <c r="E585" s="318" t="s">
        <v>1316</v>
      </c>
      <c r="F585" s="323">
        <v>1.5</v>
      </c>
      <c r="G585" s="323">
        <v>1.5</v>
      </c>
      <c r="H585" s="323">
        <v>0.73899999999999999</v>
      </c>
      <c r="I585" s="323">
        <v>0</v>
      </c>
      <c r="J585" s="321" t="s">
        <v>4143</v>
      </c>
      <c r="K585" s="322" t="s">
        <v>105</v>
      </c>
      <c r="L585" s="322" t="s">
        <v>218</v>
      </c>
      <c r="M585" s="322" t="s">
        <v>106</v>
      </c>
      <c r="N585" s="439" t="s">
        <v>162</v>
      </c>
    </row>
    <row r="586" spans="2:14" ht="13.2" x14ac:dyDescent="0.25">
      <c r="B586" s="317">
        <v>38575</v>
      </c>
      <c r="C586" s="318" t="s">
        <v>2697</v>
      </c>
      <c r="D586" s="319">
        <v>43885</v>
      </c>
      <c r="E586" s="318" t="s">
        <v>1314</v>
      </c>
      <c r="F586" s="323">
        <v>1.5</v>
      </c>
      <c r="G586" s="323">
        <v>1.5</v>
      </c>
      <c r="H586" s="323">
        <v>0.70199999999999996</v>
      </c>
      <c r="I586" s="323">
        <v>0</v>
      </c>
      <c r="J586" s="321" t="s">
        <v>4143</v>
      </c>
      <c r="K586" s="322" t="s">
        <v>105</v>
      </c>
      <c r="L586" s="322" t="s">
        <v>218</v>
      </c>
      <c r="M586" s="322" t="s">
        <v>106</v>
      </c>
      <c r="N586" s="439" t="s">
        <v>162</v>
      </c>
    </row>
    <row r="587" spans="2:14" ht="13.2" x14ac:dyDescent="0.25">
      <c r="B587" s="317">
        <v>38576</v>
      </c>
      <c r="C587" s="318" t="s">
        <v>2698</v>
      </c>
      <c r="D587" s="319">
        <v>43886</v>
      </c>
      <c r="E587" s="318" t="s">
        <v>1315</v>
      </c>
      <c r="F587" s="323">
        <v>1.5</v>
      </c>
      <c r="G587" s="323">
        <v>1.5</v>
      </c>
      <c r="H587" s="323">
        <v>0.61699999999999999</v>
      </c>
      <c r="I587" s="323">
        <v>0</v>
      </c>
      <c r="J587" s="321" t="s">
        <v>4143</v>
      </c>
      <c r="K587" s="322" t="s">
        <v>105</v>
      </c>
      <c r="L587" s="322" t="s">
        <v>112</v>
      </c>
      <c r="M587" s="322" t="s">
        <v>106</v>
      </c>
      <c r="N587" s="439" t="s">
        <v>162</v>
      </c>
    </row>
    <row r="588" spans="2:14" ht="13.2" x14ac:dyDescent="0.25">
      <c r="B588" s="317">
        <v>38577</v>
      </c>
      <c r="C588" s="324" t="s">
        <v>2699</v>
      </c>
      <c r="D588" s="319">
        <v>68467</v>
      </c>
      <c r="E588" s="318" t="s">
        <v>3688</v>
      </c>
      <c r="F588" s="323">
        <v>4.9800000000000004</v>
      </c>
      <c r="G588" s="323">
        <v>4.9800000000000004</v>
      </c>
      <c r="H588" s="323">
        <v>0.78400000000000003</v>
      </c>
      <c r="I588" s="323">
        <v>1.2</v>
      </c>
      <c r="J588" s="321" t="s">
        <v>4141</v>
      </c>
      <c r="K588" s="322" t="s">
        <v>105</v>
      </c>
      <c r="L588" s="322" t="s">
        <v>218</v>
      </c>
      <c r="M588" s="322" t="s">
        <v>106</v>
      </c>
      <c r="N588" s="439" t="s">
        <v>345</v>
      </c>
    </row>
    <row r="589" spans="2:14" ht="13.2" x14ac:dyDescent="0.25">
      <c r="B589" s="317">
        <v>38579</v>
      </c>
      <c r="C589" s="324" t="s">
        <v>2700</v>
      </c>
      <c r="D589" s="319">
        <v>43915</v>
      </c>
      <c r="E589" s="318" t="s">
        <v>1320</v>
      </c>
      <c r="F589" s="323">
        <v>2</v>
      </c>
      <c r="G589" s="323">
        <v>2</v>
      </c>
      <c r="H589" s="323">
        <v>1.093</v>
      </c>
      <c r="I589" s="323">
        <v>0</v>
      </c>
      <c r="J589" s="321" t="s">
        <v>4143</v>
      </c>
      <c r="K589" s="322" t="s">
        <v>105</v>
      </c>
      <c r="L589" s="322" t="s">
        <v>179</v>
      </c>
      <c r="M589" s="322" t="s">
        <v>92</v>
      </c>
      <c r="N589" s="439" t="s">
        <v>537</v>
      </c>
    </row>
    <row r="590" spans="2:14" ht="13.2" x14ac:dyDescent="0.25">
      <c r="B590" s="317">
        <v>38580</v>
      </c>
      <c r="C590" s="318" t="s">
        <v>2701</v>
      </c>
      <c r="D590" s="319">
        <v>38580</v>
      </c>
      <c r="E590" s="318" t="s">
        <v>1122</v>
      </c>
      <c r="F590" s="323">
        <v>4.5</v>
      </c>
      <c r="G590" s="323">
        <v>4.5</v>
      </c>
      <c r="H590" s="323">
        <v>2.3119999999999998</v>
      </c>
      <c r="I590" s="323">
        <v>0</v>
      </c>
      <c r="J590" s="321" t="s">
        <v>4143</v>
      </c>
      <c r="K590" s="322" t="s">
        <v>105</v>
      </c>
      <c r="L590" s="322" t="s">
        <v>128</v>
      </c>
      <c r="M590" s="322" t="s">
        <v>260</v>
      </c>
      <c r="N590" s="439" t="s">
        <v>537</v>
      </c>
    </row>
    <row r="591" spans="2:14" ht="13.2" x14ac:dyDescent="0.25">
      <c r="B591" s="317">
        <v>38581</v>
      </c>
      <c r="C591" s="318" t="s">
        <v>2702</v>
      </c>
      <c r="D591" s="319">
        <v>38581</v>
      </c>
      <c r="E591" s="318" t="s">
        <v>1123</v>
      </c>
      <c r="F591" s="323">
        <v>1.6559999999999999</v>
      </c>
      <c r="G591" s="323">
        <v>1.6559999999999999</v>
      </c>
      <c r="H591" s="323">
        <v>1.2829999999999999</v>
      </c>
      <c r="I591" s="323">
        <v>0</v>
      </c>
      <c r="J591" s="321" t="s">
        <v>4143</v>
      </c>
      <c r="K591" s="322" t="s">
        <v>105</v>
      </c>
      <c r="L591" s="322" t="s">
        <v>84</v>
      </c>
      <c r="M591" s="322" t="s">
        <v>163</v>
      </c>
      <c r="N591" s="439" t="s">
        <v>537</v>
      </c>
    </row>
    <row r="592" spans="2:14" ht="13.2" x14ac:dyDescent="0.25">
      <c r="B592" s="317">
        <v>38582</v>
      </c>
      <c r="C592" s="324" t="s">
        <v>2703</v>
      </c>
      <c r="D592" s="319">
        <v>49365</v>
      </c>
      <c r="E592" s="318" t="s">
        <v>1710</v>
      </c>
      <c r="F592" s="323">
        <v>1.5</v>
      </c>
      <c r="G592" s="323">
        <v>1.5</v>
      </c>
      <c r="H592" s="323">
        <v>0.67500000000000004</v>
      </c>
      <c r="I592" s="323">
        <v>0</v>
      </c>
      <c r="J592" s="321" t="s">
        <v>4143</v>
      </c>
      <c r="K592" s="322" t="s">
        <v>105</v>
      </c>
      <c r="L592" s="322" t="s">
        <v>179</v>
      </c>
      <c r="M592" s="322" t="s">
        <v>195</v>
      </c>
      <c r="N592" s="439" t="s">
        <v>537</v>
      </c>
    </row>
    <row r="593" spans="2:14" ht="13.2" x14ac:dyDescent="0.25">
      <c r="B593" s="317">
        <v>38583</v>
      </c>
      <c r="C593" s="324" t="s">
        <v>2704</v>
      </c>
      <c r="D593" s="319">
        <v>50104</v>
      </c>
      <c r="E593" s="318" t="s">
        <v>1787</v>
      </c>
      <c r="F593" s="323">
        <v>1.9359999999999999</v>
      </c>
      <c r="G593" s="323">
        <v>1.9359999999999999</v>
      </c>
      <c r="H593" s="323">
        <v>0.80400000000000005</v>
      </c>
      <c r="I593" s="323">
        <v>0</v>
      </c>
      <c r="J593" s="321" t="s">
        <v>4143</v>
      </c>
      <c r="K593" s="322" t="s">
        <v>105</v>
      </c>
      <c r="L593" s="322" t="s">
        <v>218</v>
      </c>
      <c r="M593" s="322" t="s">
        <v>106</v>
      </c>
      <c r="N593" s="439" t="s">
        <v>162</v>
      </c>
    </row>
    <row r="594" spans="2:14" ht="13.2" x14ac:dyDescent="0.25">
      <c r="B594" s="317">
        <v>38655</v>
      </c>
      <c r="C594" s="318" t="s">
        <v>2706</v>
      </c>
      <c r="D594" s="319">
        <v>42350</v>
      </c>
      <c r="E594" s="318" t="s">
        <v>1220</v>
      </c>
      <c r="F594" s="323">
        <v>0.5</v>
      </c>
      <c r="G594" s="323">
        <v>0.5</v>
      </c>
      <c r="H594" s="323">
        <v>0.23</v>
      </c>
      <c r="I594" s="323">
        <v>0</v>
      </c>
      <c r="J594" s="321" t="s">
        <v>4143</v>
      </c>
      <c r="K594" s="322" t="s">
        <v>105</v>
      </c>
      <c r="L594" s="322" t="s">
        <v>390</v>
      </c>
      <c r="M594" s="322" t="s">
        <v>92</v>
      </c>
      <c r="N594" s="439" t="s">
        <v>537</v>
      </c>
    </row>
    <row r="595" spans="2:14" ht="13.2" x14ac:dyDescent="0.25">
      <c r="B595" s="317">
        <v>38657</v>
      </c>
      <c r="C595" s="324" t="s">
        <v>2707</v>
      </c>
      <c r="D595" s="319">
        <v>49072</v>
      </c>
      <c r="E595" s="318" t="s">
        <v>1651</v>
      </c>
      <c r="F595" s="323">
        <v>1.5</v>
      </c>
      <c r="G595" s="323">
        <v>1.5</v>
      </c>
      <c r="H595" s="323">
        <v>0.63600000000000001</v>
      </c>
      <c r="I595" s="323">
        <v>0</v>
      </c>
      <c r="J595" s="321" t="s">
        <v>4143</v>
      </c>
      <c r="K595" s="322" t="s">
        <v>105</v>
      </c>
      <c r="L595" s="322" t="s">
        <v>84</v>
      </c>
      <c r="M595" s="322" t="s">
        <v>260</v>
      </c>
      <c r="N595" s="439" t="s">
        <v>162</v>
      </c>
    </row>
    <row r="596" spans="2:14" ht="13.2" x14ac:dyDescent="0.25">
      <c r="B596" s="317">
        <v>38661</v>
      </c>
      <c r="C596" s="324" t="s">
        <v>2708</v>
      </c>
      <c r="D596" s="319">
        <v>49055</v>
      </c>
      <c r="E596" s="318" t="s">
        <v>1644</v>
      </c>
      <c r="F596" s="323">
        <v>1.333</v>
      </c>
      <c r="G596" s="323">
        <v>1.333</v>
      </c>
      <c r="H596" s="323">
        <v>0.53500000000000003</v>
      </c>
      <c r="I596" s="323">
        <v>0</v>
      </c>
      <c r="J596" s="321" t="s">
        <v>4143</v>
      </c>
      <c r="K596" s="322" t="s">
        <v>105</v>
      </c>
      <c r="L596" s="322" t="s">
        <v>84</v>
      </c>
      <c r="M596" s="322" t="s">
        <v>260</v>
      </c>
      <c r="N596" s="439" t="s">
        <v>162</v>
      </c>
    </row>
    <row r="597" spans="2:14" ht="13.2" x14ac:dyDescent="0.25">
      <c r="B597" s="317">
        <v>38669</v>
      </c>
      <c r="C597" s="324" t="s">
        <v>2710</v>
      </c>
      <c r="D597" s="319">
        <v>47741</v>
      </c>
      <c r="E597" s="318" t="s">
        <v>1482</v>
      </c>
      <c r="F597" s="323">
        <v>7.8609999999999998</v>
      </c>
      <c r="G597" s="323">
        <v>7.8609999999999998</v>
      </c>
      <c r="H597" s="323">
        <v>2.7</v>
      </c>
      <c r="I597" s="323">
        <v>2.8</v>
      </c>
      <c r="J597" s="321" t="s">
        <v>4143</v>
      </c>
      <c r="K597" s="322" t="s">
        <v>105</v>
      </c>
      <c r="L597" s="322" t="s">
        <v>140</v>
      </c>
      <c r="M597" s="322" t="s">
        <v>195</v>
      </c>
      <c r="N597" s="439" t="s">
        <v>221</v>
      </c>
    </row>
    <row r="598" spans="2:14" ht="13.2" x14ac:dyDescent="0.25">
      <c r="B598" s="317">
        <v>38696</v>
      </c>
      <c r="C598" s="324" t="s">
        <v>2712</v>
      </c>
      <c r="D598" s="319">
        <v>50797</v>
      </c>
      <c r="E598" s="318" t="s">
        <v>1925</v>
      </c>
      <c r="F598" s="323">
        <v>0.996</v>
      </c>
      <c r="G598" s="323">
        <v>0.996</v>
      </c>
      <c r="H598" s="323">
        <v>0.41399999999999998</v>
      </c>
      <c r="I598" s="323">
        <v>0</v>
      </c>
      <c r="J598" s="321" t="s">
        <v>4143</v>
      </c>
      <c r="K598" s="322" t="s">
        <v>105</v>
      </c>
      <c r="L598" s="322" t="s">
        <v>179</v>
      </c>
      <c r="M598" s="322" t="s">
        <v>195</v>
      </c>
      <c r="N598" s="439" t="s">
        <v>537</v>
      </c>
    </row>
    <row r="599" spans="2:14" ht="13.2" x14ac:dyDescent="0.25">
      <c r="B599" s="317">
        <v>38698</v>
      </c>
      <c r="C599" s="324" t="s">
        <v>2713</v>
      </c>
      <c r="D599" s="319">
        <v>50792</v>
      </c>
      <c r="E599" s="318" t="s">
        <v>3580</v>
      </c>
      <c r="F599" s="323">
        <v>0.996</v>
      </c>
      <c r="G599" s="323">
        <v>0.996</v>
      </c>
      <c r="H599" s="323">
        <v>0.41699999999999998</v>
      </c>
      <c r="I599" s="323">
        <v>0</v>
      </c>
      <c r="J599" s="321" t="s">
        <v>4143</v>
      </c>
      <c r="K599" s="322" t="s">
        <v>105</v>
      </c>
      <c r="L599" s="322" t="s">
        <v>179</v>
      </c>
      <c r="M599" s="322" t="s">
        <v>195</v>
      </c>
      <c r="N599" s="439" t="s">
        <v>537</v>
      </c>
    </row>
    <row r="600" spans="2:14" ht="13.2" x14ac:dyDescent="0.25">
      <c r="B600" s="317">
        <v>38699</v>
      </c>
      <c r="C600" s="324" t="s">
        <v>2714</v>
      </c>
      <c r="D600" s="319">
        <v>49247</v>
      </c>
      <c r="E600" s="318" t="s">
        <v>1680</v>
      </c>
      <c r="F600" s="323">
        <v>0.996</v>
      </c>
      <c r="G600" s="323">
        <v>0.996</v>
      </c>
      <c r="H600" s="323">
        <v>0.39</v>
      </c>
      <c r="I600" s="323">
        <v>0</v>
      </c>
      <c r="J600" s="321" t="s">
        <v>4143</v>
      </c>
      <c r="K600" s="322" t="s">
        <v>105</v>
      </c>
      <c r="L600" s="322" t="s">
        <v>140</v>
      </c>
      <c r="M600" s="322" t="s">
        <v>195</v>
      </c>
      <c r="N600" s="439" t="s">
        <v>537</v>
      </c>
    </row>
    <row r="601" spans="2:14" ht="13.2" x14ac:dyDescent="0.25">
      <c r="B601" s="317">
        <v>38700</v>
      </c>
      <c r="C601" s="324" t="s">
        <v>3593</v>
      </c>
      <c r="D601" s="319">
        <v>66236</v>
      </c>
      <c r="E601" s="318" t="s">
        <v>2013</v>
      </c>
      <c r="F601" s="323">
        <v>1</v>
      </c>
      <c r="G601" s="323">
        <v>1</v>
      </c>
      <c r="H601" s="323">
        <v>0.22800000000000001</v>
      </c>
      <c r="I601" s="323">
        <v>0</v>
      </c>
      <c r="J601" s="321" t="s">
        <v>4143</v>
      </c>
      <c r="K601" s="322" t="s">
        <v>105</v>
      </c>
      <c r="L601" s="322" t="s">
        <v>124</v>
      </c>
      <c r="M601" s="322" t="s">
        <v>106</v>
      </c>
      <c r="N601" s="439" t="s">
        <v>537</v>
      </c>
    </row>
    <row r="602" spans="2:14" ht="13.2" x14ac:dyDescent="0.25">
      <c r="B602" s="317">
        <v>38701</v>
      </c>
      <c r="C602" s="324" t="s">
        <v>2716</v>
      </c>
      <c r="D602" s="319">
        <v>48714</v>
      </c>
      <c r="E602" s="318" t="s">
        <v>1567</v>
      </c>
      <c r="F602" s="323">
        <v>1</v>
      </c>
      <c r="G602" s="323">
        <v>1</v>
      </c>
      <c r="H602" s="323">
        <v>0.52</v>
      </c>
      <c r="I602" s="323">
        <v>0</v>
      </c>
      <c r="J602" s="321" t="s">
        <v>4143</v>
      </c>
      <c r="K602" s="322" t="s">
        <v>105</v>
      </c>
      <c r="L602" s="322" t="s">
        <v>140</v>
      </c>
      <c r="M602" s="322" t="s">
        <v>195</v>
      </c>
      <c r="N602" s="439" t="s">
        <v>162</v>
      </c>
    </row>
    <row r="603" spans="2:14" ht="13.2" x14ac:dyDescent="0.25">
      <c r="B603" s="317">
        <v>38702</v>
      </c>
      <c r="C603" s="324" t="s">
        <v>2717</v>
      </c>
      <c r="D603" s="319">
        <v>48715</v>
      </c>
      <c r="E603" s="318" t="s">
        <v>1568</v>
      </c>
      <c r="F603" s="323">
        <v>1</v>
      </c>
      <c r="G603" s="323">
        <v>1</v>
      </c>
      <c r="H603" s="323">
        <v>0.52</v>
      </c>
      <c r="I603" s="323">
        <v>0</v>
      </c>
      <c r="J603" s="321" t="s">
        <v>4143</v>
      </c>
      <c r="K603" s="322" t="s">
        <v>105</v>
      </c>
      <c r="L603" s="322" t="s">
        <v>140</v>
      </c>
      <c r="M603" s="322" t="s">
        <v>195</v>
      </c>
      <c r="N603" s="439" t="s">
        <v>162</v>
      </c>
    </row>
    <row r="604" spans="2:14" ht="13.2" x14ac:dyDescent="0.25">
      <c r="B604" s="317">
        <v>38704</v>
      </c>
      <c r="C604" s="324" t="s">
        <v>2718</v>
      </c>
      <c r="D604" s="319">
        <v>47994</v>
      </c>
      <c r="E604" s="318" t="s">
        <v>1503</v>
      </c>
      <c r="F604" s="323">
        <v>0.996</v>
      </c>
      <c r="G604" s="323">
        <v>0.996</v>
      </c>
      <c r="H604" s="323">
        <v>0.41799999999999998</v>
      </c>
      <c r="I604" s="323">
        <v>0</v>
      </c>
      <c r="J604" s="321" t="s">
        <v>4143</v>
      </c>
      <c r="K604" s="322" t="s">
        <v>105</v>
      </c>
      <c r="L604" s="322" t="s">
        <v>179</v>
      </c>
      <c r="M604" s="322" t="s">
        <v>92</v>
      </c>
      <c r="N604" s="439" t="s">
        <v>537</v>
      </c>
    </row>
    <row r="605" spans="2:14" ht="13.2" x14ac:dyDescent="0.25">
      <c r="B605" s="317">
        <v>38706</v>
      </c>
      <c r="C605" s="324" t="s">
        <v>2719</v>
      </c>
      <c r="D605" s="319">
        <v>49244</v>
      </c>
      <c r="E605" s="318" t="s">
        <v>1678</v>
      </c>
      <c r="F605" s="323">
        <v>0.67200000000000004</v>
      </c>
      <c r="G605" s="323">
        <v>0.67200000000000004</v>
      </c>
      <c r="H605" s="323">
        <v>0.22800000000000001</v>
      </c>
      <c r="I605" s="323">
        <v>0</v>
      </c>
      <c r="J605" s="321" t="s">
        <v>4143</v>
      </c>
      <c r="K605" s="322" t="s">
        <v>105</v>
      </c>
      <c r="L605" s="322" t="s">
        <v>124</v>
      </c>
      <c r="M605" s="322" t="s">
        <v>163</v>
      </c>
      <c r="N605" s="439" t="s">
        <v>537</v>
      </c>
    </row>
    <row r="606" spans="2:14" ht="13.2" x14ac:dyDescent="0.25">
      <c r="B606" s="317">
        <v>38707</v>
      </c>
      <c r="C606" s="324" t="s">
        <v>2720</v>
      </c>
      <c r="D606" s="319">
        <v>49243</v>
      </c>
      <c r="E606" s="318" t="s">
        <v>1677</v>
      </c>
      <c r="F606" s="323">
        <v>0.996</v>
      </c>
      <c r="G606" s="323">
        <v>0.996</v>
      </c>
      <c r="H606" s="323">
        <v>0.34699999999999998</v>
      </c>
      <c r="I606" s="323">
        <v>0</v>
      </c>
      <c r="J606" s="321" t="s">
        <v>4143</v>
      </c>
      <c r="K606" s="322" t="s">
        <v>105</v>
      </c>
      <c r="L606" s="322" t="s">
        <v>179</v>
      </c>
      <c r="M606" s="322" t="s">
        <v>195</v>
      </c>
      <c r="N606" s="439" t="s">
        <v>537</v>
      </c>
    </row>
    <row r="607" spans="2:14" ht="13.2" x14ac:dyDescent="0.25">
      <c r="B607" s="317">
        <v>38708</v>
      </c>
      <c r="C607" s="324" t="s">
        <v>2721</v>
      </c>
      <c r="D607" s="319">
        <v>49245</v>
      </c>
      <c r="E607" s="318" t="s">
        <v>1679</v>
      </c>
      <c r="F607" s="323">
        <v>0.996</v>
      </c>
      <c r="G607" s="323">
        <v>0.996</v>
      </c>
      <c r="H607" s="323">
        <v>0.35899999999999999</v>
      </c>
      <c r="I607" s="323">
        <v>0</v>
      </c>
      <c r="J607" s="321" t="s">
        <v>4143</v>
      </c>
      <c r="K607" s="322" t="s">
        <v>105</v>
      </c>
      <c r="L607" s="322" t="s">
        <v>84</v>
      </c>
      <c r="M607" s="322" t="s">
        <v>163</v>
      </c>
      <c r="N607" s="439" t="s">
        <v>537</v>
      </c>
    </row>
    <row r="608" spans="2:14" ht="13.2" x14ac:dyDescent="0.25">
      <c r="B608" s="317">
        <v>38709</v>
      </c>
      <c r="C608" s="324" t="s">
        <v>2722</v>
      </c>
      <c r="D608" s="319">
        <v>48915</v>
      </c>
      <c r="E608" s="318" t="s">
        <v>1637</v>
      </c>
      <c r="F608" s="323">
        <v>0.68400000000000005</v>
      </c>
      <c r="G608" s="323">
        <v>0.68400000000000005</v>
      </c>
      <c r="H608" s="323">
        <v>0.24399999999999999</v>
      </c>
      <c r="I608" s="323">
        <v>0</v>
      </c>
      <c r="J608" s="321" t="s">
        <v>4143</v>
      </c>
      <c r="K608" s="322" t="s">
        <v>105</v>
      </c>
      <c r="L608" s="322" t="s">
        <v>179</v>
      </c>
      <c r="M608" s="322" t="s">
        <v>92</v>
      </c>
      <c r="N608" s="439" t="s">
        <v>537</v>
      </c>
    </row>
    <row r="609" spans="2:14" ht="13.2" x14ac:dyDescent="0.25">
      <c r="B609" s="317">
        <v>38738</v>
      </c>
      <c r="C609" s="318" t="s">
        <v>2723</v>
      </c>
      <c r="D609" s="319">
        <v>38738</v>
      </c>
      <c r="E609" s="318" t="s">
        <v>1124</v>
      </c>
      <c r="F609" s="323">
        <v>22.8</v>
      </c>
      <c r="G609" s="323">
        <v>22.8</v>
      </c>
      <c r="H609" s="323">
        <v>3.6</v>
      </c>
      <c r="I609" s="323">
        <v>7.2</v>
      </c>
      <c r="J609" s="321" t="s">
        <v>4141</v>
      </c>
      <c r="K609" s="322" t="s">
        <v>117</v>
      </c>
      <c r="L609" s="322" t="s">
        <v>84</v>
      </c>
      <c r="M609" s="322" t="s">
        <v>117</v>
      </c>
      <c r="N609" s="439" t="s">
        <v>1077</v>
      </c>
    </row>
    <row r="610" spans="2:14" ht="13.2" x14ac:dyDescent="0.25">
      <c r="B610" s="317">
        <v>38757</v>
      </c>
      <c r="C610" s="318" t="s">
        <v>1126</v>
      </c>
      <c r="D610" s="319">
        <v>38757</v>
      </c>
      <c r="E610" s="318" t="s">
        <v>1125</v>
      </c>
      <c r="F610" s="323">
        <v>2.2000000000000002</v>
      </c>
      <c r="G610" s="323">
        <v>2.2000000000000002</v>
      </c>
      <c r="H610" s="323">
        <v>2.1</v>
      </c>
      <c r="I610" s="323">
        <v>2.1</v>
      </c>
      <c r="J610" s="321" t="s">
        <v>4143</v>
      </c>
      <c r="K610" s="322" t="s">
        <v>101</v>
      </c>
      <c r="L610" s="322" t="s">
        <v>128</v>
      </c>
      <c r="M610" s="322" t="s">
        <v>150</v>
      </c>
      <c r="N610" s="439" t="s">
        <v>1117</v>
      </c>
    </row>
    <row r="611" spans="2:14" ht="21" x14ac:dyDescent="0.25">
      <c r="B611" s="317">
        <v>38760</v>
      </c>
      <c r="C611" s="318" t="s">
        <v>2724</v>
      </c>
      <c r="D611" s="319">
        <v>14823</v>
      </c>
      <c r="E611" s="318" t="s">
        <v>999</v>
      </c>
      <c r="F611" s="323">
        <v>2</v>
      </c>
      <c r="G611" s="323">
        <v>2</v>
      </c>
      <c r="H611" s="323">
        <v>2</v>
      </c>
      <c r="I611" s="323">
        <v>2</v>
      </c>
      <c r="J611" s="321" t="s">
        <v>4143</v>
      </c>
      <c r="K611" s="322" t="s">
        <v>101</v>
      </c>
      <c r="L611" s="322" t="s">
        <v>112</v>
      </c>
      <c r="M611" s="322" t="s">
        <v>101</v>
      </c>
      <c r="N611" s="439" t="s">
        <v>367</v>
      </c>
    </row>
    <row r="612" spans="2:14" ht="13.2" x14ac:dyDescent="0.25">
      <c r="B612" s="317">
        <v>38795</v>
      </c>
      <c r="C612" s="324" t="s">
        <v>2725</v>
      </c>
      <c r="D612" s="319">
        <v>50090</v>
      </c>
      <c r="E612" s="318" t="s">
        <v>1782</v>
      </c>
      <c r="F612" s="323">
        <v>1.95</v>
      </c>
      <c r="G612" s="323">
        <v>1.95</v>
      </c>
      <c r="H612" s="323">
        <v>0.85099999999999998</v>
      </c>
      <c r="I612" s="323">
        <v>0</v>
      </c>
      <c r="J612" s="321" t="s">
        <v>4143</v>
      </c>
      <c r="K612" s="322" t="s">
        <v>105</v>
      </c>
      <c r="L612" s="322" t="s">
        <v>362</v>
      </c>
      <c r="M612" s="322" t="s">
        <v>106</v>
      </c>
      <c r="N612" s="439" t="s">
        <v>162</v>
      </c>
    </row>
    <row r="613" spans="2:14" ht="13.2" x14ac:dyDescent="0.25">
      <c r="B613" s="317">
        <v>38796</v>
      </c>
      <c r="C613" s="318" t="s">
        <v>3503</v>
      </c>
      <c r="D613" s="319">
        <v>38796</v>
      </c>
      <c r="E613" s="318" t="s">
        <v>1127</v>
      </c>
      <c r="F613" s="323">
        <v>0.17499999999999999</v>
      </c>
      <c r="G613" s="323">
        <v>0.17499999999999999</v>
      </c>
      <c r="H613" s="323">
        <v>5.3999999999999999E-2</v>
      </c>
      <c r="I613" s="323">
        <v>0</v>
      </c>
      <c r="J613" s="321" t="s">
        <v>4143</v>
      </c>
      <c r="K613" s="322" t="s">
        <v>105</v>
      </c>
      <c r="L613" s="322" t="s">
        <v>84</v>
      </c>
      <c r="M613" s="322" t="s">
        <v>260</v>
      </c>
      <c r="N613" s="439" t="s">
        <v>162</v>
      </c>
    </row>
    <row r="614" spans="2:14" ht="13.2" x14ac:dyDescent="0.25">
      <c r="B614" s="317">
        <v>38815</v>
      </c>
      <c r="C614" s="324" t="s">
        <v>2726</v>
      </c>
      <c r="D614" s="319">
        <v>43893</v>
      </c>
      <c r="E614" s="318" t="s">
        <v>3545</v>
      </c>
      <c r="F614" s="323">
        <v>2</v>
      </c>
      <c r="G614" s="323">
        <v>2</v>
      </c>
      <c r="H614" s="323">
        <v>0.99399999999999999</v>
      </c>
      <c r="I614" s="323">
        <v>0</v>
      </c>
      <c r="J614" s="321" t="s">
        <v>4143</v>
      </c>
      <c r="K614" s="322" t="s">
        <v>105</v>
      </c>
      <c r="L614" s="322" t="s">
        <v>124</v>
      </c>
      <c r="M614" s="322" t="s">
        <v>106</v>
      </c>
      <c r="N614" s="439" t="s">
        <v>537</v>
      </c>
    </row>
    <row r="615" spans="2:14" ht="13.2" x14ac:dyDescent="0.25">
      <c r="B615" s="317">
        <v>38823</v>
      </c>
      <c r="C615" s="324" t="s">
        <v>2727</v>
      </c>
      <c r="D615" s="319">
        <v>50815</v>
      </c>
      <c r="E615" s="318" t="s">
        <v>1939</v>
      </c>
      <c r="F615" s="323">
        <v>19.899999999999999</v>
      </c>
      <c r="G615" s="323">
        <v>19.899999999999999</v>
      </c>
      <c r="H615" s="323">
        <v>0</v>
      </c>
      <c r="I615" s="323">
        <v>0</v>
      </c>
      <c r="J615" s="321" t="s">
        <v>4141</v>
      </c>
      <c r="K615" s="322" t="s">
        <v>123</v>
      </c>
      <c r="L615" s="322" t="s">
        <v>124</v>
      </c>
      <c r="M615" s="322" t="s">
        <v>123</v>
      </c>
      <c r="N615" s="439" t="s">
        <v>199</v>
      </c>
    </row>
    <row r="616" spans="2:14" ht="13.2" x14ac:dyDescent="0.25">
      <c r="B616" s="317">
        <v>38831</v>
      </c>
      <c r="C616" s="324" t="s">
        <v>2731</v>
      </c>
      <c r="D616" s="319">
        <v>67306</v>
      </c>
      <c r="E616" s="318" t="s">
        <v>2042</v>
      </c>
      <c r="F616" s="323">
        <v>4.08</v>
      </c>
      <c r="G616" s="323">
        <v>4.08</v>
      </c>
      <c r="H616" s="323">
        <v>0</v>
      </c>
      <c r="I616" s="323">
        <v>0</v>
      </c>
      <c r="J616" s="321" t="s">
        <v>4143</v>
      </c>
      <c r="K616" s="322" t="s">
        <v>105</v>
      </c>
      <c r="L616" s="322" t="s">
        <v>112</v>
      </c>
      <c r="M616" s="322" t="s">
        <v>106</v>
      </c>
      <c r="N616" s="439" t="s">
        <v>162</v>
      </c>
    </row>
    <row r="617" spans="2:14" ht="13.2" x14ac:dyDescent="0.25">
      <c r="B617" s="317">
        <v>38833</v>
      </c>
      <c r="C617" s="318" t="s">
        <v>2732</v>
      </c>
      <c r="D617" s="319">
        <v>43527</v>
      </c>
      <c r="E617" s="318" t="s">
        <v>1266</v>
      </c>
      <c r="F617" s="323">
        <v>0.5</v>
      </c>
      <c r="G617" s="323">
        <v>0.5</v>
      </c>
      <c r="H617" s="323">
        <v>0.184</v>
      </c>
      <c r="I617" s="323">
        <v>0</v>
      </c>
      <c r="J617" s="321" t="s">
        <v>4143</v>
      </c>
      <c r="K617" s="322" t="s">
        <v>92</v>
      </c>
      <c r="L617" s="322" t="s">
        <v>179</v>
      </c>
      <c r="M617" s="322" t="s">
        <v>195</v>
      </c>
      <c r="N617" s="439" t="s">
        <v>534</v>
      </c>
    </row>
    <row r="618" spans="2:14" ht="21" x14ac:dyDescent="0.25">
      <c r="B618" s="317">
        <v>38834</v>
      </c>
      <c r="C618" s="318" t="s">
        <v>2733</v>
      </c>
      <c r="D618" s="319">
        <v>43512</v>
      </c>
      <c r="E618" s="318" t="s">
        <v>1265</v>
      </c>
      <c r="F618" s="323">
        <v>2</v>
      </c>
      <c r="G618" s="323">
        <v>2</v>
      </c>
      <c r="H618" s="323">
        <v>0.85499999999999998</v>
      </c>
      <c r="I618" s="323">
        <v>0</v>
      </c>
      <c r="J618" s="321" t="s">
        <v>4143</v>
      </c>
      <c r="K618" s="322" t="s">
        <v>92</v>
      </c>
      <c r="L618" s="322" t="s">
        <v>102</v>
      </c>
      <c r="M618" s="322" t="s">
        <v>92</v>
      </c>
      <c r="N618" s="439" t="s">
        <v>534</v>
      </c>
    </row>
    <row r="619" spans="2:14" ht="13.2" x14ac:dyDescent="0.25">
      <c r="B619" s="317">
        <v>38835</v>
      </c>
      <c r="C619" s="324" t="s">
        <v>2734</v>
      </c>
      <c r="D619" s="319">
        <v>66261</v>
      </c>
      <c r="E619" s="318" t="s">
        <v>2030</v>
      </c>
      <c r="F619" s="323">
        <v>1.86</v>
      </c>
      <c r="G619" s="323">
        <v>1.86</v>
      </c>
      <c r="H619" s="323">
        <v>0</v>
      </c>
      <c r="I619" s="323">
        <v>0</v>
      </c>
      <c r="J619" s="321" t="s">
        <v>4143</v>
      </c>
      <c r="K619" s="322" t="s">
        <v>105</v>
      </c>
      <c r="L619" s="322" t="s">
        <v>102</v>
      </c>
      <c r="M619" s="322" t="s">
        <v>106</v>
      </c>
      <c r="N619" s="439" t="s">
        <v>162</v>
      </c>
    </row>
    <row r="620" spans="2:14" ht="13.2" x14ac:dyDescent="0.25">
      <c r="B620" s="317">
        <v>38836</v>
      </c>
      <c r="C620" s="324" t="s">
        <v>2735</v>
      </c>
      <c r="D620" s="319">
        <v>66257</v>
      </c>
      <c r="E620" s="318" t="s">
        <v>2027</v>
      </c>
      <c r="F620" s="323">
        <v>1.1599999999999999</v>
      </c>
      <c r="G620" s="323">
        <v>1.1599999999999999</v>
      </c>
      <c r="H620" s="323">
        <v>0</v>
      </c>
      <c r="I620" s="323">
        <v>0</v>
      </c>
      <c r="J620" s="321" t="s">
        <v>4143</v>
      </c>
      <c r="K620" s="322" t="s">
        <v>105</v>
      </c>
      <c r="L620" s="322" t="s">
        <v>102</v>
      </c>
      <c r="M620" s="322" t="s">
        <v>106</v>
      </c>
      <c r="N620" s="439" t="s">
        <v>162</v>
      </c>
    </row>
    <row r="621" spans="2:14" ht="13.2" x14ac:dyDescent="0.25">
      <c r="B621" s="317">
        <v>38841</v>
      </c>
      <c r="C621" s="324" t="s">
        <v>2737</v>
      </c>
      <c r="D621" s="319">
        <v>49937</v>
      </c>
      <c r="E621" s="318" t="s">
        <v>1764</v>
      </c>
      <c r="F621" s="323">
        <v>3.96</v>
      </c>
      <c r="G621" s="323">
        <v>3.96</v>
      </c>
      <c r="H621" s="323">
        <v>1.5</v>
      </c>
      <c r="I621" s="323">
        <v>0</v>
      </c>
      <c r="J621" s="321" t="s">
        <v>4143</v>
      </c>
      <c r="K621" s="322" t="s">
        <v>105</v>
      </c>
      <c r="L621" s="322" t="s">
        <v>179</v>
      </c>
      <c r="M621" s="322" t="s">
        <v>195</v>
      </c>
      <c r="N621" s="439" t="s">
        <v>162</v>
      </c>
    </row>
    <row r="622" spans="2:14" ht="13.2" x14ac:dyDescent="0.25">
      <c r="B622" s="317">
        <v>38842</v>
      </c>
      <c r="C622" s="318" t="s">
        <v>2738</v>
      </c>
      <c r="D622" s="319">
        <v>43762</v>
      </c>
      <c r="E622" s="318" t="s">
        <v>1308</v>
      </c>
      <c r="F622" s="323">
        <v>3</v>
      </c>
      <c r="G622" s="323">
        <v>3</v>
      </c>
      <c r="H622" s="323">
        <v>1.484</v>
      </c>
      <c r="I622" s="323">
        <v>0</v>
      </c>
      <c r="J622" s="321" t="s">
        <v>4143</v>
      </c>
      <c r="K622" s="322" t="s">
        <v>92</v>
      </c>
      <c r="L622" s="322" t="s">
        <v>93</v>
      </c>
      <c r="M622" s="322" t="s">
        <v>92</v>
      </c>
      <c r="N622" s="439" t="s">
        <v>534</v>
      </c>
    </row>
    <row r="623" spans="2:14" ht="13.2" x14ac:dyDescent="0.25">
      <c r="B623" s="317">
        <v>38843</v>
      </c>
      <c r="C623" s="318" t="s">
        <v>2739</v>
      </c>
      <c r="D623" s="319">
        <v>43716</v>
      </c>
      <c r="E623" s="318" t="s">
        <v>1304</v>
      </c>
      <c r="F623" s="323">
        <v>2</v>
      </c>
      <c r="G623" s="323">
        <v>2</v>
      </c>
      <c r="H623" s="323">
        <v>0.90700000000000003</v>
      </c>
      <c r="I623" s="323">
        <v>0</v>
      </c>
      <c r="J623" s="321" t="s">
        <v>4143</v>
      </c>
      <c r="K623" s="322" t="s">
        <v>92</v>
      </c>
      <c r="L623" s="322" t="s">
        <v>128</v>
      </c>
      <c r="M623" s="322" t="s">
        <v>92</v>
      </c>
      <c r="N623" s="439" t="s">
        <v>534</v>
      </c>
    </row>
    <row r="624" spans="2:14" ht="13.2" x14ac:dyDescent="0.25">
      <c r="B624" s="317">
        <v>38845</v>
      </c>
      <c r="C624" s="324" t="s">
        <v>3554</v>
      </c>
      <c r="D624" s="319">
        <v>48083</v>
      </c>
      <c r="E624" s="318" t="s">
        <v>1512</v>
      </c>
      <c r="F624" s="323">
        <v>12.35</v>
      </c>
      <c r="G624" s="323">
        <v>12.35</v>
      </c>
      <c r="H624" s="323">
        <v>6</v>
      </c>
      <c r="I624" s="323">
        <v>0</v>
      </c>
      <c r="J624" s="321" t="s">
        <v>4143</v>
      </c>
      <c r="K624" s="322" t="s">
        <v>105</v>
      </c>
      <c r="L624" s="322" t="s">
        <v>124</v>
      </c>
      <c r="M624" s="322" t="s">
        <v>106</v>
      </c>
      <c r="N624" s="439" t="s">
        <v>936</v>
      </c>
    </row>
    <row r="625" spans="2:14" ht="13.2" x14ac:dyDescent="0.25">
      <c r="B625" s="317">
        <v>38853</v>
      </c>
      <c r="C625" s="318" t="s">
        <v>2742</v>
      </c>
      <c r="D625" s="319">
        <v>43586</v>
      </c>
      <c r="E625" s="318" t="s">
        <v>1279</v>
      </c>
      <c r="F625" s="323">
        <v>0.4</v>
      </c>
      <c r="G625" s="323">
        <v>0.4</v>
      </c>
      <c r="H625" s="323">
        <v>0.21099999999999999</v>
      </c>
      <c r="I625" s="323">
        <v>0</v>
      </c>
      <c r="J625" s="321" t="s">
        <v>4143</v>
      </c>
      <c r="K625" s="322" t="s">
        <v>92</v>
      </c>
      <c r="L625" s="322" t="s">
        <v>93</v>
      </c>
      <c r="M625" s="322" t="s">
        <v>92</v>
      </c>
      <c r="N625" s="439" t="s">
        <v>534</v>
      </c>
    </row>
    <row r="626" spans="2:14" ht="13.2" x14ac:dyDescent="0.25">
      <c r="B626" s="317">
        <v>38855</v>
      </c>
      <c r="C626" s="318" t="s">
        <v>2893</v>
      </c>
      <c r="D626" s="319">
        <v>43607</v>
      </c>
      <c r="E626" s="318" t="s">
        <v>1281</v>
      </c>
      <c r="F626" s="323">
        <v>0.5</v>
      </c>
      <c r="G626" s="323">
        <v>0.5</v>
      </c>
      <c r="H626" s="323">
        <v>0.16200000000000001</v>
      </c>
      <c r="I626" s="323">
        <v>0</v>
      </c>
      <c r="J626" s="321" t="s">
        <v>4143</v>
      </c>
      <c r="K626" s="322" t="s">
        <v>92</v>
      </c>
      <c r="L626" s="322" t="s">
        <v>179</v>
      </c>
      <c r="M626" s="322" t="s">
        <v>92</v>
      </c>
      <c r="N626" s="439" t="s">
        <v>534</v>
      </c>
    </row>
    <row r="627" spans="2:14" ht="13.2" x14ac:dyDescent="0.25">
      <c r="B627" s="317">
        <v>38858</v>
      </c>
      <c r="C627" s="324" t="s">
        <v>2743</v>
      </c>
      <c r="D627" s="319">
        <v>44003</v>
      </c>
      <c r="E627" s="318" t="s">
        <v>1348</v>
      </c>
      <c r="F627" s="323">
        <v>1.2250000000000001</v>
      </c>
      <c r="G627" s="323">
        <v>1.2250000000000001</v>
      </c>
      <c r="H627" s="323">
        <v>0.55200000000000005</v>
      </c>
      <c r="I627" s="323">
        <v>0</v>
      </c>
      <c r="J627" s="321" t="s">
        <v>4143</v>
      </c>
      <c r="K627" s="322" t="s">
        <v>92</v>
      </c>
      <c r="L627" s="322" t="s">
        <v>93</v>
      </c>
      <c r="M627" s="322" t="s">
        <v>92</v>
      </c>
      <c r="N627" s="439" t="s">
        <v>534</v>
      </c>
    </row>
    <row r="628" spans="2:14" ht="13.2" x14ac:dyDescent="0.25">
      <c r="B628" s="317">
        <v>38860</v>
      </c>
      <c r="C628" s="324" t="s">
        <v>2744</v>
      </c>
      <c r="D628" s="319">
        <v>44005</v>
      </c>
      <c r="E628" s="318" t="s">
        <v>1350</v>
      </c>
      <c r="F628" s="323">
        <v>0.45</v>
      </c>
      <c r="G628" s="323">
        <v>0.45</v>
      </c>
      <c r="H628" s="323">
        <v>0.191</v>
      </c>
      <c r="I628" s="323">
        <v>0</v>
      </c>
      <c r="J628" s="321" t="s">
        <v>4143</v>
      </c>
      <c r="K628" s="322" t="s">
        <v>92</v>
      </c>
      <c r="L628" s="322" t="s">
        <v>93</v>
      </c>
      <c r="M628" s="322" t="s">
        <v>92</v>
      </c>
      <c r="N628" s="439" t="s">
        <v>534</v>
      </c>
    </row>
    <row r="629" spans="2:14" ht="13.2" x14ac:dyDescent="0.25">
      <c r="B629" s="317">
        <v>38861</v>
      </c>
      <c r="C629" s="324" t="s">
        <v>2745</v>
      </c>
      <c r="D629" s="319">
        <v>44004</v>
      </c>
      <c r="E629" s="318" t="s">
        <v>1349</v>
      </c>
      <c r="F629" s="323">
        <v>0.3</v>
      </c>
      <c r="G629" s="323">
        <v>0.3</v>
      </c>
      <c r="H629" s="323">
        <v>0.125</v>
      </c>
      <c r="I629" s="323">
        <v>0</v>
      </c>
      <c r="J629" s="321" t="s">
        <v>4143</v>
      </c>
      <c r="K629" s="322" t="s">
        <v>92</v>
      </c>
      <c r="L629" s="322" t="s">
        <v>93</v>
      </c>
      <c r="M629" s="322" t="s">
        <v>92</v>
      </c>
      <c r="N629" s="439" t="s">
        <v>534</v>
      </c>
    </row>
    <row r="630" spans="2:14" ht="13.2" x14ac:dyDescent="0.25">
      <c r="B630" s="317">
        <v>38862</v>
      </c>
      <c r="C630" s="324" t="s">
        <v>2746</v>
      </c>
      <c r="D630" s="319">
        <v>44006</v>
      </c>
      <c r="E630" s="318" t="s">
        <v>1351</v>
      </c>
      <c r="F630" s="323">
        <v>0.45</v>
      </c>
      <c r="G630" s="323">
        <v>0.45</v>
      </c>
      <c r="H630" s="323">
        <v>0.19900000000000001</v>
      </c>
      <c r="I630" s="323">
        <v>0</v>
      </c>
      <c r="J630" s="321" t="s">
        <v>4143</v>
      </c>
      <c r="K630" s="322" t="s">
        <v>92</v>
      </c>
      <c r="L630" s="322" t="s">
        <v>93</v>
      </c>
      <c r="M630" s="322" t="s">
        <v>92</v>
      </c>
      <c r="N630" s="439" t="s">
        <v>534</v>
      </c>
    </row>
    <row r="631" spans="2:14" ht="13.2" x14ac:dyDescent="0.25">
      <c r="B631" s="317">
        <v>38863</v>
      </c>
      <c r="C631" s="324" t="s">
        <v>2747</v>
      </c>
      <c r="D631" s="319">
        <v>50669</v>
      </c>
      <c r="E631" s="318" t="s">
        <v>1893</v>
      </c>
      <c r="F631" s="323">
        <v>1.6240000000000001</v>
      </c>
      <c r="G631" s="323">
        <v>1.6240000000000001</v>
      </c>
      <c r="H631" s="323">
        <v>0.71</v>
      </c>
      <c r="I631" s="323">
        <v>0</v>
      </c>
      <c r="J631" s="321" t="s">
        <v>4143</v>
      </c>
      <c r="K631" s="322" t="s">
        <v>105</v>
      </c>
      <c r="L631" s="322" t="s">
        <v>84</v>
      </c>
      <c r="M631" s="322" t="s">
        <v>260</v>
      </c>
      <c r="N631" s="439" t="s">
        <v>162</v>
      </c>
    </row>
    <row r="632" spans="2:14" ht="13.2" x14ac:dyDescent="0.25">
      <c r="B632" s="317">
        <v>38864</v>
      </c>
      <c r="C632" s="324" t="s">
        <v>2748</v>
      </c>
      <c r="D632" s="319">
        <v>46721</v>
      </c>
      <c r="E632" s="318" t="s">
        <v>1393</v>
      </c>
      <c r="F632" s="323">
        <v>0.25</v>
      </c>
      <c r="G632" s="323">
        <v>0.25</v>
      </c>
      <c r="H632" s="323">
        <v>0.13100000000000001</v>
      </c>
      <c r="I632" s="323">
        <v>0</v>
      </c>
      <c r="J632" s="321" t="s">
        <v>4143</v>
      </c>
      <c r="K632" s="322" t="s">
        <v>92</v>
      </c>
      <c r="L632" s="322" t="s">
        <v>128</v>
      </c>
      <c r="M632" s="322" t="s">
        <v>92</v>
      </c>
      <c r="N632" s="439" t="s">
        <v>534</v>
      </c>
    </row>
    <row r="633" spans="2:14" ht="13.2" x14ac:dyDescent="0.25">
      <c r="B633" s="317">
        <v>38865</v>
      </c>
      <c r="C633" s="324" t="s">
        <v>2749</v>
      </c>
      <c r="D633" s="319">
        <v>46911</v>
      </c>
      <c r="E633" s="318" t="s">
        <v>1396</v>
      </c>
      <c r="F633" s="323">
        <v>0.85</v>
      </c>
      <c r="G633" s="323">
        <v>0.85</v>
      </c>
      <c r="H633" s="323">
        <v>0.41199999999999998</v>
      </c>
      <c r="I633" s="323">
        <v>0</v>
      </c>
      <c r="J633" s="321" t="s">
        <v>4143</v>
      </c>
      <c r="K633" s="322" t="s">
        <v>92</v>
      </c>
      <c r="L633" s="322" t="s">
        <v>93</v>
      </c>
      <c r="M633" s="322" t="s">
        <v>92</v>
      </c>
      <c r="N633" s="439" t="s">
        <v>534</v>
      </c>
    </row>
    <row r="634" spans="2:14" ht="13.2" x14ac:dyDescent="0.25">
      <c r="B634" s="317">
        <v>38867</v>
      </c>
      <c r="C634" s="324" t="s">
        <v>3547</v>
      </c>
      <c r="D634" s="319">
        <v>44010</v>
      </c>
      <c r="E634" s="318" t="s">
        <v>1353</v>
      </c>
      <c r="F634" s="323">
        <v>0.3</v>
      </c>
      <c r="G634" s="323">
        <v>0.3</v>
      </c>
      <c r="H634" s="323">
        <v>0.13400000000000001</v>
      </c>
      <c r="I634" s="323">
        <v>0</v>
      </c>
      <c r="J634" s="321" t="s">
        <v>4143</v>
      </c>
      <c r="K634" s="322" t="s">
        <v>92</v>
      </c>
      <c r="L634" s="322" t="s">
        <v>93</v>
      </c>
      <c r="M634" s="322" t="s">
        <v>92</v>
      </c>
      <c r="N634" s="439" t="s">
        <v>534</v>
      </c>
    </row>
    <row r="635" spans="2:14" ht="13.2" x14ac:dyDescent="0.25">
      <c r="B635" s="317">
        <v>38868</v>
      </c>
      <c r="C635" s="324" t="s">
        <v>2750</v>
      </c>
      <c r="D635" s="319">
        <v>47357</v>
      </c>
      <c r="E635" s="318" t="s">
        <v>1429</v>
      </c>
      <c r="F635" s="323">
        <v>1.375</v>
      </c>
      <c r="G635" s="323">
        <v>1.375</v>
      </c>
      <c r="H635" s="323">
        <v>0.45900000000000002</v>
      </c>
      <c r="I635" s="323">
        <v>0</v>
      </c>
      <c r="J635" s="321" t="s">
        <v>4143</v>
      </c>
      <c r="K635" s="322" t="s">
        <v>92</v>
      </c>
      <c r="L635" s="322" t="s">
        <v>93</v>
      </c>
      <c r="M635" s="322" t="s">
        <v>92</v>
      </c>
      <c r="N635" s="439" t="s">
        <v>534</v>
      </c>
    </row>
    <row r="636" spans="2:14" ht="13.2" x14ac:dyDescent="0.25">
      <c r="B636" s="317">
        <v>38869</v>
      </c>
      <c r="C636" s="324" t="s">
        <v>2751</v>
      </c>
      <c r="D636" s="319">
        <v>47020</v>
      </c>
      <c r="E636" s="318" t="s">
        <v>1418</v>
      </c>
      <c r="F636" s="323">
        <v>0.499</v>
      </c>
      <c r="G636" s="323">
        <v>0.499</v>
      </c>
      <c r="H636" s="323">
        <v>0.2</v>
      </c>
      <c r="I636" s="323">
        <v>0</v>
      </c>
      <c r="J636" s="321" t="s">
        <v>4143</v>
      </c>
      <c r="K636" s="322" t="s">
        <v>92</v>
      </c>
      <c r="L636" s="322" t="s">
        <v>128</v>
      </c>
      <c r="M636" s="322" t="s">
        <v>92</v>
      </c>
      <c r="N636" s="439" t="s">
        <v>534</v>
      </c>
    </row>
    <row r="637" spans="2:14" ht="13.2" x14ac:dyDescent="0.25">
      <c r="B637" s="317">
        <v>38881</v>
      </c>
      <c r="C637" s="324" t="s">
        <v>2752</v>
      </c>
      <c r="D637" s="319">
        <v>47487</v>
      </c>
      <c r="E637" s="318" t="s">
        <v>1474</v>
      </c>
      <c r="F637" s="323">
        <v>0.495</v>
      </c>
      <c r="G637" s="323">
        <v>0.495</v>
      </c>
      <c r="H637" s="323">
        <v>0.20200000000000001</v>
      </c>
      <c r="I637" s="323">
        <v>0</v>
      </c>
      <c r="J637" s="321" t="s">
        <v>4143</v>
      </c>
      <c r="K637" s="322" t="s">
        <v>92</v>
      </c>
      <c r="L637" s="322" t="s">
        <v>128</v>
      </c>
      <c r="M637" s="322" t="s">
        <v>92</v>
      </c>
      <c r="N637" s="439" t="s">
        <v>534</v>
      </c>
    </row>
    <row r="638" spans="2:14" ht="13.2" x14ac:dyDescent="0.25">
      <c r="B638" s="317">
        <v>38883</v>
      </c>
      <c r="C638" s="324" t="s">
        <v>2753</v>
      </c>
      <c r="D638" s="319">
        <v>48774</v>
      </c>
      <c r="E638" s="318" t="s">
        <v>1597</v>
      </c>
      <c r="F638" s="323">
        <v>1.17</v>
      </c>
      <c r="G638" s="323">
        <v>1.17</v>
      </c>
      <c r="H638" s="323">
        <v>0.47499999999999998</v>
      </c>
      <c r="I638" s="323">
        <v>0</v>
      </c>
      <c r="J638" s="321" t="s">
        <v>4143</v>
      </c>
      <c r="K638" s="322" t="s">
        <v>92</v>
      </c>
      <c r="L638" s="322" t="s">
        <v>93</v>
      </c>
      <c r="M638" s="322" t="s">
        <v>92</v>
      </c>
      <c r="N638" s="439" t="s">
        <v>534</v>
      </c>
    </row>
    <row r="639" spans="2:14" ht="13.2" x14ac:dyDescent="0.25">
      <c r="B639" s="317">
        <v>38884</v>
      </c>
      <c r="C639" s="324" t="s">
        <v>2754</v>
      </c>
      <c r="D639" s="319">
        <v>48664</v>
      </c>
      <c r="E639" s="318" t="s">
        <v>1554</v>
      </c>
      <c r="F639" s="323">
        <v>0.878</v>
      </c>
      <c r="G639" s="323">
        <v>0.878</v>
      </c>
      <c r="H639" s="323">
        <v>0.46600000000000003</v>
      </c>
      <c r="I639" s="323">
        <v>0</v>
      </c>
      <c r="J639" s="321" t="s">
        <v>4143</v>
      </c>
      <c r="K639" s="322" t="s">
        <v>92</v>
      </c>
      <c r="L639" s="322" t="s">
        <v>128</v>
      </c>
      <c r="M639" s="322" t="s">
        <v>92</v>
      </c>
      <c r="N639" s="439" t="s">
        <v>534</v>
      </c>
    </row>
    <row r="640" spans="2:14" ht="13.2" x14ac:dyDescent="0.25">
      <c r="B640" s="317">
        <v>38885</v>
      </c>
      <c r="C640" s="324" t="s">
        <v>2755</v>
      </c>
      <c r="D640" s="319">
        <v>48899</v>
      </c>
      <c r="E640" s="318" t="s">
        <v>1634</v>
      </c>
      <c r="F640" s="323">
        <v>1</v>
      </c>
      <c r="G640" s="323">
        <v>1</v>
      </c>
      <c r="H640" s="323">
        <v>0.47399999999999998</v>
      </c>
      <c r="I640" s="323">
        <v>0</v>
      </c>
      <c r="J640" s="321" t="s">
        <v>4143</v>
      </c>
      <c r="K640" s="322" t="s">
        <v>92</v>
      </c>
      <c r="L640" s="322" t="s">
        <v>93</v>
      </c>
      <c r="M640" s="322" t="s">
        <v>92</v>
      </c>
      <c r="N640" s="439" t="s">
        <v>534</v>
      </c>
    </row>
    <row r="641" spans="2:14" ht="13.2" x14ac:dyDescent="0.25">
      <c r="B641" s="317">
        <v>38888</v>
      </c>
      <c r="C641" s="324" t="s">
        <v>2756</v>
      </c>
      <c r="D641" s="319">
        <v>66197</v>
      </c>
      <c r="E641" s="318" t="s">
        <v>2004</v>
      </c>
      <c r="F641" s="323">
        <v>1</v>
      </c>
      <c r="G641" s="323">
        <v>1</v>
      </c>
      <c r="H641" s="323">
        <v>0.115</v>
      </c>
      <c r="I641" s="323">
        <v>0</v>
      </c>
      <c r="J641" s="321" t="s">
        <v>4143</v>
      </c>
      <c r="K641" s="322" t="s">
        <v>105</v>
      </c>
      <c r="L641" s="322" t="s">
        <v>84</v>
      </c>
      <c r="M641" s="322" t="s">
        <v>163</v>
      </c>
      <c r="N641" s="439" t="s">
        <v>537</v>
      </c>
    </row>
    <row r="642" spans="2:14" ht="13.2" x14ac:dyDescent="0.25">
      <c r="B642" s="317">
        <v>38889</v>
      </c>
      <c r="C642" s="324" t="s">
        <v>2757</v>
      </c>
      <c r="D642" s="319">
        <v>66198</v>
      </c>
      <c r="E642" s="318" t="s">
        <v>2005</v>
      </c>
      <c r="F642" s="323">
        <v>1</v>
      </c>
      <c r="G642" s="323">
        <v>1</v>
      </c>
      <c r="H642" s="323">
        <v>0</v>
      </c>
      <c r="I642" s="323">
        <v>0</v>
      </c>
      <c r="J642" s="321" t="s">
        <v>4143</v>
      </c>
      <c r="K642" s="322" t="s">
        <v>105</v>
      </c>
      <c r="L642" s="322" t="s">
        <v>84</v>
      </c>
      <c r="M642" s="322" t="s">
        <v>163</v>
      </c>
      <c r="N642" s="439" t="s">
        <v>537</v>
      </c>
    </row>
    <row r="643" spans="2:14" ht="13.2" x14ac:dyDescent="0.25">
      <c r="B643" s="317">
        <v>38925</v>
      </c>
      <c r="C643" s="324" t="s">
        <v>3560</v>
      </c>
      <c r="D643" s="319">
        <v>49241</v>
      </c>
      <c r="E643" s="318" t="s">
        <v>1676</v>
      </c>
      <c r="F643" s="323">
        <v>0.19600000000000001</v>
      </c>
      <c r="G643" s="323">
        <v>0.19600000000000001</v>
      </c>
      <c r="H643" s="323">
        <v>8.5999999999999993E-2</v>
      </c>
      <c r="I643" s="323">
        <v>0</v>
      </c>
      <c r="J643" s="321" t="s">
        <v>4143</v>
      </c>
      <c r="K643" s="322" t="s">
        <v>92</v>
      </c>
      <c r="L643" s="322" t="s">
        <v>93</v>
      </c>
      <c r="M643" s="322" t="s">
        <v>92</v>
      </c>
      <c r="N643" s="439" t="s">
        <v>534</v>
      </c>
    </row>
    <row r="644" spans="2:14" ht="13.2" x14ac:dyDescent="0.25">
      <c r="B644" s="317">
        <v>38943</v>
      </c>
      <c r="C644" s="324" t="s">
        <v>2758</v>
      </c>
      <c r="D644" s="319">
        <v>48960</v>
      </c>
      <c r="E644" s="318" t="s">
        <v>1638</v>
      </c>
      <c r="F644" s="323">
        <v>7.1</v>
      </c>
      <c r="G644" s="323">
        <v>7.1</v>
      </c>
      <c r="H644" s="323">
        <v>7.1</v>
      </c>
      <c r="I644" s="323">
        <v>7.1</v>
      </c>
      <c r="J644" s="321" t="s">
        <v>4143</v>
      </c>
      <c r="K644" s="322" t="s">
        <v>117</v>
      </c>
      <c r="L644" s="322" t="s">
        <v>135</v>
      </c>
      <c r="M644" s="322" t="s">
        <v>117</v>
      </c>
      <c r="N644" s="439" t="s">
        <v>145</v>
      </c>
    </row>
    <row r="645" spans="2:14" ht="13.2" x14ac:dyDescent="0.25">
      <c r="B645" s="317">
        <v>38944</v>
      </c>
      <c r="C645" s="324" t="s">
        <v>2759</v>
      </c>
      <c r="D645" s="319">
        <v>46564</v>
      </c>
      <c r="E645" s="318" t="s">
        <v>1369</v>
      </c>
      <c r="F645" s="323">
        <v>2</v>
      </c>
      <c r="G645" s="323">
        <v>2</v>
      </c>
      <c r="H645" s="323">
        <v>0.79900000000000004</v>
      </c>
      <c r="I645" s="323">
        <v>0</v>
      </c>
      <c r="J645" s="321" t="s">
        <v>4143</v>
      </c>
      <c r="K645" s="322" t="s">
        <v>105</v>
      </c>
      <c r="L645" s="322" t="s">
        <v>124</v>
      </c>
      <c r="M645" s="322" t="s">
        <v>106</v>
      </c>
      <c r="N645" s="439" t="s">
        <v>537</v>
      </c>
    </row>
    <row r="646" spans="2:14" ht="13.2" x14ac:dyDescent="0.25">
      <c r="B646" s="317">
        <v>38945</v>
      </c>
      <c r="C646" s="324" t="s">
        <v>2760</v>
      </c>
      <c r="D646" s="319">
        <v>66137</v>
      </c>
      <c r="E646" s="318" t="s">
        <v>1989</v>
      </c>
      <c r="F646" s="323">
        <v>1.992</v>
      </c>
      <c r="G646" s="323">
        <v>1.992</v>
      </c>
      <c r="H646" s="323">
        <v>0.95799999999999996</v>
      </c>
      <c r="I646" s="323">
        <v>0</v>
      </c>
      <c r="J646" s="321" t="s">
        <v>4143</v>
      </c>
      <c r="K646" s="322" t="s">
        <v>105</v>
      </c>
      <c r="L646" s="322" t="s">
        <v>112</v>
      </c>
      <c r="M646" s="322" t="s">
        <v>106</v>
      </c>
      <c r="N646" s="439" t="s">
        <v>162</v>
      </c>
    </row>
    <row r="647" spans="2:14" ht="13.2" x14ac:dyDescent="0.25">
      <c r="B647" s="317">
        <v>38949</v>
      </c>
      <c r="C647" s="324" t="s">
        <v>3562</v>
      </c>
      <c r="D647" s="319">
        <v>49256</v>
      </c>
      <c r="E647" s="318" t="s">
        <v>1687</v>
      </c>
      <c r="F647" s="323">
        <v>0.19600000000000001</v>
      </c>
      <c r="G647" s="323">
        <v>0.19600000000000001</v>
      </c>
      <c r="H647" s="323">
        <v>9.9000000000000005E-2</v>
      </c>
      <c r="I647" s="323">
        <v>0</v>
      </c>
      <c r="J647" s="321" t="s">
        <v>4143</v>
      </c>
      <c r="K647" s="322" t="s">
        <v>92</v>
      </c>
      <c r="L647" s="322" t="s">
        <v>93</v>
      </c>
      <c r="M647" s="322" t="s">
        <v>92</v>
      </c>
      <c r="N647" s="439" t="s">
        <v>534</v>
      </c>
    </row>
    <row r="648" spans="2:14" ht="13.2" x14ac:dyDescent="0.25">
      <c r="B648" s="317">
        <v>38950</v>
      </c>
      <c r="C648" s="324" t="s">
        <v>3561</v>
      </c>
      <c r="D648" s="319">
        <v>49254</v>
      </c>
      <c r="E648" s="318" t="s">
        <v>1685</v>
      </c>
      <c r="F648" s="323">
        <v>0.19600000000000001</v>
      </c>
      <c r="G648" s="323">
        <v>0.19600000000000001</v>
      </c>
      <c r="H648" s="323">
        <v>9.7000000000000003E-2</v>
      </c>
      <c r="I648" s="323">
        <v>0</v>
      </c>
      <c r="J648" s="321" t="s">
        <v>4143</v>
      </c>
      <c r="K648" s="322" t="s">
        <v>92</v>
      </c>
      <c r="L648" s="322" t="s">
        <v>93</v>
      </c>
      <c r="M648" s="322" t="s">
        <v>92</v>
      </c>
      <c r="N648" s="439" t="s">
        <v>534</v>
      </c>
    </row>
    <row r="649" spans="2:14" ht="13.2" x14ac:dyDescent="0.25">
      <c r="B649" s="317">
        <v>38961</v>
      </c>
      <c r="C649" s="324" t="s">
        <v>2761</v>
      </c>
      <c r="D649" s="319">
        <v>48975</v>
      </c>
      <c r="E649" s="318" t="s">
        <v>1640</v>
      </c>
      <c r="F649" s="323">
        <v>0.54</v>
      </c>
      <c r="G649" s="323">
        <v>0.54</v>
      </c>
      <c r="H649" s="323">
        <v>0.24</v>
      </c>
      <c r="I649" s="323">
        <v>0</v>
      </c>
      <c r="J649" s="321" t="s">
        <v>4143</v>
      </c>
      <c r="K649" s="322" t="s">
        <v>105</v>
      </c>
      <c r="L649" s="322" t="s">
        <v>124</v>
      </c>
      <c r="M649" s="322" t="s">
        <v>106</v>
      </c>
      <c r="N649" s="439" t="s">
        <v>902</v>
      </c>
    </row>
    <row r="650" spans="2:14" ht="13.2" x14ac:dyDescent="0.25">
      <c r="B650" s="317">
        <v>38962</v>
      </c>
      <c r="C650" s="324" t="s">
        <v>2762</v>
      </c>
      <c r="D650" s="319">
        <v>66103</v>
      </c>
      <c r="E650" s="318" t="s">
        <v>1981</v>
      </c>
      <c r="F650" s="323">
        <v>0.86399999999999999</v>
      </c>
      <c r="G650" s="323">
        <v>0.86399999999999999</v>
      </c>
      <c r="H650" s="323">
        <v>0.374</v>
      </c>
      <c r="I650" s="323">
        <v>0</v>
      </c>
      <c r="J650" s="321" t="s">
        <v>4143</v>
      </c>
      <c r="K650" s="322" t="s">
        <v>105</v>
      </c>
      <c r="L650" s="322" t="s">
        <v>124</v>
      </c>
      <c r="M650" s="322" t="s">
        <v>106</v>
      </c>
      <c r="N650" s="439" t="s">
        <v>902</v>
      </c>
    </row>
    <row r="651" spans="2:14" ht="13.2" x14ac:dyDescent="0.25">
      <c r="B651" s="317">
        <v>38963</v>
      </c>
      <c r="C651" s="324" t="s">
        <v>2763</v>
      </c>
      <c r="D651" s="319">
        <v>66162</v>
      </c>
      <c r="E651" s="318" t="s">
        <v>1997</v>
      </c>
      <c r="F651" s="323">
        <v>0.98399999999999999</v>
      </c>
      <c r="G651" s="323">
        <v>0.98399999999999999</v>
      </c>
      <c r="H651" s="323">
        <v>0.42199999999999999</v>
      </c>
      <c r="I651" s="323">
        <v>0</v>
      </c>
      <c r="J651" s="321" t="s">
        <v>4143</v>
      </c>
      <c r="K651" s="322" t="s">
        <v>105</v>
      </c>
      <c r="L651" s="322" t="s">
        <v>124</v>
      </c>
      <c r="M651" s="322" t="s">
        <v>106</v>
      </c>
      <c r="N651" s="439" t="s">
        <v>902</v>
      </c>
    </row>
    <row r="652" spans="2:14" ht="13.2" x14ac:dyDescent="0.25">
      <c r="B652" s="317">
        <v>38970</v>
      </c>
      <c r="C652" s="324" t="s">
        <v>2764</v>
      </c>
      <c r="D652" s="319">
        <v>46643</v>
      </c>
      <c r="E652" s="318" t="s">
        <v>1380</v>
      </c>
      <c r="F652" s="323">
        <v>1.5</v>
      </c>
      <c r="G652" s="323">
        <v>1.5</v>
      </c>
      <c r="H652" s="323">
        <v>0.72699999999999998</v>
      </c>
      <c r="I652" s="323">
        <v>0</v>
      </c>
      <c r="J652" s="321" t="s">
        <v>4143</v>
      </c>
      <c r="K652" s="322" t="s">
        <v>105</v>
      </c>
      <c r="L652" s="322" t="s">
        <v>124</v>
      </c>
      <c r="M652" s="322" t="s">
        <v>106</v>
      </c>
      <c r="N652" s="439" t="s">
        <v>537</v>
      </c>
    </row>
    <row r="653" spans="2:14" ht="13.2" x14ac:dyDescent="0.25">
      <c r="B653" s="317">
        <v>38973</v>
      </c>
      <c r="C653" s="318" t="s">
        <v>2765</v>
      </c>
      <c r="D653" s="319">
        <v>38973</v>
      </c>
      <c r="E653" s="318" t="s">
        <v>1128</v>
      </c>
      <c r="F653" s="323">
        <v>0.78500000000000003</v>
      </c>
      <c r="G653" s="323">
        <v>0.78500000000000003</v>
      </c>
      <c r="H653" s="323">
        <v>0.41</v>
      </c>
      <c r="I653" s="323">
        <v>0</v>
      </c>
      <c r="J653" s="321" t="s">
        <v>4143</v>
      </c>
      <c r="K653" s="322" t="s">
        <v>105</v>
      </c>
      <c r="L653" s="322" t="s">
        <v>118</v>
      </c>
      <c r="M653" s="322" t="s">
        <v>195</v>
      </c>
      <c r="N653" s="439" t="s">
        <v>162</v>
      </c>
    </row>
    <row r="654" spans="2:14" ht="13.2" x14ac:dyDescent="0.25">
      <c r="B654" s="317">
        <v>40595</v>
      </c>
      <c r="C654" s="324" t="s">
        <v>2766</v>
      </c>
      <c r="D654" s="319">
        <v>47419</v>
      </c>
      <c r="E654" s="318" t="s">
        <v>1457</v>
      </c>
      <c r="F654" s="323">
        <v>3.3</v>
      </c>
      <c r="G654" s="323">
        <v>3.3</v>
      </c>
      <c r="H654" s="323">
        <v>1.867</v>
      </c>
      <c r="I654" s="323">
        <v>0</v>
      </c>
      <c r="J654" s="321" t="s">
        <v>4143</v>
      </c>
      <c r="K654" s="322" t="s">
        <v>105</v>
      </c>
      <c r="L654" s="322" t="s">
        <v>218</v>
      </c>
      <c r="M654" s="322" t="s">
        <v>106</v>
      </c>
      <c r="N654" s="439" t="s">
        <v>162</v>
      </c>
    </row>
    <row r="655" spans="2:14" ht="13.2" x14ac:dyDescent="0.25">
      <c r="B655" s="317">
        <v>40599</v>
      </c>
      <c r="C655" s="324" t="s">
        <v>3579</v>
      </c>
      <c r="D655" s="319">
        <v>50714</v>
      </c>
      <c r="E655" s="318" t="s">
        <v>1905</v>
      </c>
      <c r="F655" s="323">
        <v>0.21</v>
      </c>
      <c r="G655" s="323">
        <v>0.21</v>
      </c>
      <c r="H655" s="323">
        <v>0.106</v>
      </c>
      <c r="I655" s="323">
        <v>0</v>
      </c>
      <c r="J655" s="321" t="s">
        <v>4143</v>
      </c>
      <c r="K655" s="322" t="s">
        <v>105</v>
      </c>
      <c r="L655" s="322" t="s">
        <v>140</v>
      </c>
      <c r="M655" s="322" t="s">
        <v>195</v>
      </c>
      <c r="N655" s="439" t="s">
        <v>162</v>
      </c>
    </row>
    <row r="656" spans="2:14" ht="13.2" x14ac:dyDescent="0.25">
      <c r="B656" s="317">
        <v>40613</v>
      </c>
      <c r="C656" s="324" t="s">
        <v>2767</v>
      </c>
      <c r="D656" s="319">
        <v>50634</v>
      </c>
      <c r="E656" s="318" t="s">
        <v>1875</v>
      </c>
      <c r="F656" s="323">
        <v>20</v>
      </c>
      <c r="G656" s="323">
        <v>20</v>
      </c>
      <c r="H656" s="323">
        <v>7.44</v>
      </c>
      <c r="I656" s="323">
        <v>0</v>
      </c>
      <c r="J656" s="321" t="s">
        <v>4143</v>
      </c>
      <c r="K656" s="322" t="s">
        <v>101</v>
      </c>
      <c r="L656" s="322" t="s">
        <v>112</v>
      </c>
      <c r="M656" s="322" t="s">
        <v>101</v>
      </c>
      <c r="N656" s="439" t="s">
        <v>1876</v>
      </c>
    </row>
    <row r="657" spans="2:14" ht="13.2" x14ac:dyDescent="0.25">
      <c r="B657" s="317">
        <v>40615</v>
      </c>
      <c r="C657" s="324" t="s">
        <v>2768</v>
      </c>
      <c r="D657" s="319">
        <v>67305</v>
      </c>
      <c r="E657" s="318" t="s">
        <v>2041</v>
      </c>
      <c r="F657" s="323">
        <v>3.6</v>
      </c>
      <c r="G657" s="323">
        <v>3.6</v>
      </c>
      <c r="H657" s="323">
        <v>0</v>
      </c>
      <c r="I657" s="323">
        <v>0</v>
      </c>
      <c r="J657" s="321" t="s">
        <v>4143</v>
      </c>
      <c r="K657" s="322" t="s">
        <v>105</v>
      </c>
      <c r="L657" s="322" t="s">
        <v>362</v>
      </c>
      <c r="M657" s="322" t="s">
        <v>106</v>
      </c>
      <c r="N657" s="439" t="s">
        <v>162</v>
      </c>
    </row>
    <row r="658" spans="2:14" ht="13.2" x14ac:dyDescent="0.25">
      <c r="B658" s="317">
        <v>40617</v>
      </c>
      <c r="C658" s="324" t="s">
        <v>2770</v>
      </c>
      <c r="D658" s="319">
        <v>66260</v>
      </c>
      <c r="E658" s="318" t="s">
        <v>2029</v>
      </c>
      <c r="F658" s="323">
        <v>1.0840000000000001</v>
      </c>
      <c r="G658" s="323">
        <v>1.0840000000000001</v>
      </c>
      <c r="H658" s="323">
        <v>0</v>
      </c>
      <c r="I658" s="323">
        <v>0</v>
      </c>
      <c r="J658" s="321" t="s">
        <v>4143</v>
      </c>
      <c r="K658" s="322" t="s">
        <v>105</v>
      </c>
      <c r="L658" s="322" t="s">
        <v>112</v>
      </c>
      <c r="M658" s="322" t="s">
        <v>106</v>
      </c>
      <c r="N658" s="439" t="s">
        <v>162</v>
      </c>
    </row>
    <row r="659" spans="2:14" ht="13.2" x14ac:dyDescent="0.25">
      <c r="B659" s="317">
        <v>40618</v>
      </c>
      <c r="C659" s="324" t="s">
        <v>2771</v>
      </c>
      <c r="D659" s="319">
        <v>67582</v>
      </c>
      <c r="E659" s="318" t="s">
        <v>2111</v>
      </c>
      <c r="F659" s="323">
        <v>2</v>
      </c>
      <c r="G659" s="323">
        <v>2</v>
      </c>
      <c r="H659" s="323">
        <v>0</v>
      </c>
      <c r="I659" s="323">
        <v>0</v>
      </c>
      <c r="J659" s="321" t="s">
        <v>4143</v>
      </c>
      <c r="K659" s="322" t="s">
        <v>105</v>
      </c>
      <c r="L659" s="322" t="s">
        <v>112</v>
      </c>
      <c r="M659" s="322" t="s">
        <v>106</v>
      </c>
      <c r="N659" s="439" t="s">
        <v>162</v>
      </c>
    </row>
    <row r="660" spans="2:14" ht="13.2" x14ac:dyDescent="0.25">
      <c r="B660" s="317">
        <v>40619</v>
      </c>
      <c r="C660" s="324" t="s">
        <v>2772</v>
      </c>
      <c r="D660" s="319">
        <v>67445</v>
      </c>
      <c r="E660" s="318" t="s">
        <v>2069</v>
      </c>
      <c r="F660" s="323">
        <v>2</v>
      </c>
      <c r="G660" s="323">
        <v>2</v>
      </c>
      <c r="H660" s="323">
        <v>0</v>
      </c>
      <c r="I660" s="323">
        <v>0</v>
      </c>
      <c r="J660" s="321" t="s">
        <v>4143</v>
      </c>
      <c r="K660" s="322" t="s">
        <v>105</v>
      </c>
      <c r="L660" s="322" t="s">
        <v>362</v>
      </c>
      <c r="M660" s="322" t="s">
        <v>106</v>
      </c>
      <c r="N660" s="439" t="s">
        <v>162</v>
      </c>
    </row>
    <row r="661" spans="2:14" ht="13.2" x14ac:dyDescent="0.25">
      <c r="B661" s="317">
        <v>40620</v>
      </c>
      <c r="C661" s="324" t="s">
        <v>2773</v>
      </c>
      <c r="D661" s="319">
        <v>67542</v>
      </c>
      <c r="E661" s="318" t="s">
        <v>2086</v>
      </c>
      <c r="F661" s="323">
        <v>2</v>
      </c>
      <c r="G661" s="323">
        <v>2</v>
      </c>
      <c r="H661" s="323">
        <v>0</v>
      </c>
      <c r="I661" s="323">
        <v>0</v>
      </c>
      <c r="J661" s="321" t="s">
        <v>4143</v>
      </c>
      <c r="K661" s="322" t="s">
        <v>105</v>
      </c>
      <c r="L661" s="322" t="s">
        <v>102</v>
      </c>
      <c r="M661" s="322" t="s">
        <v>106</v>
      </c>
      <c r="N661" s="439" t="s">
        <v>162</v>
      </c>
    </row>
    <row r="662" spans="2:14" ht="13.2" x14ac:dyDescent="0.25">
      <c r="B662" s="317">
        <v>40621</v>
      </c>
      <c r="C662" s="324" t="s">
        <v>2774</v>
      </c>
      <c r="D662" s="319">
        <v>68528</v>
      </c>
      <c r="E662" s="318" t="s">
        <v>3696</v>
      </c>
      <c r="F662" s="323">
        <v>3.48</v>
      </c>
      <c r="G662" s="323">
        <v>3.48</v>
      </c>
      <c r="H662" s="323">
        <v>0</v>
      </c>
      <c r="I662" s="323">
        <v>0</v>
      </c>
      <c r="J662" s="321" t="s">
        <v>4143</v>
      </c>
      <c r="K662" s="322" t="s">
        <v>105</v>
      </c>
      <c r="L662" s="322" t="s">
        <v>218</v>
      </c>
      <c r="M662" s="322" t="s">
        <v>106</v>
      </c>
      <c r="N662" s="439" t="s">
        <v>162</v>
      </c>
    </row>
    <row r="663" spans="2:14" ht="13.2" x14ac:dyDescent="0.25">
      <c r="B663" s="317">
        <v>40622</v>
      </c>
      <c r="C663" s="324" t="s">
        <v>2775</v>
      </c>
      <c r="D663" s="319">
        <v>67587</v>
      </c>
      <c r="E663" s="318" t="s">
        <v>2114</v>
      </c>
      <c r="F663" s="323">
        <v>3.992</v>
      </c>
      <c r="G663" s="323">
        <v>3.992</v>
      </c>
      <c r="H663" s="323">
        <v>0</v>
      </c>
      <c r="I663" s="323">
        <v>0</v>
      </c>
      <c r="J663" s="321" t="s">
        <v>4143</v>
      </c>
      <c r="K663" s="322" t="s">
        <v>105</v>
      </c>
      <c r="L663" s="322" t="s">
        <v>218</v>
      </c>
      <c r="M663" s="322" t="s">
        <v>106</v>
      </c>
      <c r="N663" s="439" t="s">
        <v>162</v>
      </c>
    </row>
    <row r="664" spans="2:14" ht="13.2" x14ac:dyDescent="0.25">
      <c r="B664" s="317">
        <v>40623</v>
      </c>
      <c r="C664" s="324" t="s">
        <v>2776</v>
      </c>
      <c r="D664" s="319">
        <v>68427</v>
      </c>
      <c r="E664" s="318" t="s">
        <v>3684</v>
      </c>
      <c r="F664" s="323">
        <v>4.99</v>
      </c>
      <c r="G664" s="323">
        <v>4.99</v>
      </c>
      <c r="H664" s="323">
        <v>0</v>
      </c>
      <c r="I664" s="323">
        <v>0</v>
      </c>
      <c r="J664" s="321" t="s">
        <v>4143</v>
      </c>
      <c r="K664" s="322" t="s">
        <v>105</v>
      </c>
      <c r="L664" s="322" t="s">
        <v>218</v>
      </c>
      <c r="M664" s="322" t="s">
        <v>106</v>
      </c>
      <c r="N664" s="439" t="s">
        <v>162</v>
      </c>
    </row>
    <row r="665" spans="2:14" ht="13.2" x14ac:dyDescent="0.25">
      <c r="B665" s="317">
        <v>40624</v>
      </c>
      <c r="C665" s="324" t="s">
        <v>2777</v>
      </c>
      <c r="D665" s="319">
        <v>67429</v>
      </c>
      <c r="E665" s="318" t="s">
        <v>2058</v>
      </c>
      <c r="F665" s="323">
        <v>1.44</v>
      </c>
      <c r="G665" s="323">
        <v>1.44</v>
      </c>
      <c r="H665" s="323">
        <v>0</v>
      </c>
      <c r="I665" s="323">
        <v>0</v>
      </c>
      <c r="J665" s="321" t="s">
        <v>4143</v>
      </c>
      <c r="K665" s="322" t="s">
        <v>105</v>
      </c>
      <c r="L665" s="322" t="s">
        <v>218</v>
      </c>
      <c r="M665" s="322" t="s">
        <v>106</v>
      </c>
      <c r="N665" s="439" t="s">
        <v>162</v>
      </c>
    </row>
    <row r="666" spans="2:14" ht="13.2" x14ac:dyDescent="0.25">
      <c r="B666" s="317">
        <v>40625</v>
      </c>
      <c r="C666" s="324" t="s">
        <v>2778</v>
      </c>
      <c r="D666" s="319">
        <v>66073</v>
      </c>
      <c r="E666" s="318" t="s">
        <v>1973</v>
      </c>
      <c r="F666" s="323">
        <v>1.86</v>
      </c>
      <c r="G666" s="323">
        <v>1.86</v>
      </c>
      <c r="H666" s="323">
        <v>0</v>
      </c>
      <c r="I666" s="323">
        <v>0</v>
      </c>
      <c r="J666" s="321" t="s">
        <v>4143</v>
      </c>
      <c r="K666" s="322" t="s">
        <v>105</v>
      </c>
      <c r="L666" s="322" t="s">
        <v>218</v>
      </c>
      <c r="M666" s="322" t="s">
        <v>106</v>
      </c>
      <c r="N666" s="439" t="s">
        <v>162</v>
      </c>
    </row>
    <row r="667" spans="2:14" ht="13.2" x14ac:dyDescent="0.25">
      <c r="B667" s="317">
        <v>40626</v>
      </c>
      <c r="C667" s="324" t="s">
        <v>2779</v>
      </c>
      <c r="D667" s="319">
        <v>66255</v>
      </c>
      <c r="E667" s="318" t="s">
        <v>2025</v>
      </c>
      <c r="F667" s="323">
        <v>1.1160000000000001</v>
      </c>
      <c r="G667" s="323">
        <v>1.1160000000000001</v>
      </c>
      <c r="H667" s="323">
        <v>0</v>
      </c>
      <c r="I667" s="323">
        <v>0</v>
      </c>
      <c r="J667" s="321" t="s">
        <v>4143</v>
      </c>
      <c r="K667" s="322" t="s">
        <v>105</v>
      </c>
      <c r="L667" s="322" t="s">
        <v>140</v>
      </c>
      <c r="M667" s="322" t="s">
        <v>195</v>
      </c>
      <c r="N667" s="439" t="s">
        <v>162</v>
      </c>
    </row>
    <row r="668" spans="2:14" ht="13.2" x14ac:dyDescent="0.25">
      <c r="B668" s="317">
        <v>40627</v>
      </c>
      <c r="C668" s="324" t="s">
        <v>2780</v>
      </c>
      <c r="D668" s="319">
        <v>66256</v>
      </c>
      <c r="E668" s="318" t="s">
        <v>2026</v>
      </c>
      <c r="F668" s="323">
        <v>0.95</v>
      </c>
      <c r="G668" s="323">
        <v>0.95</v>
      </c>
      <c r="H668" s="323">
        <v>0</v>
      </c>
      <c r="I668" s="323">
        <v>0</v>
      </c>
      <c r="J668" s="321" t="s">
        <v>4143</v>
      </c>
      <c r="K668" s="322" t="s">
        <v>105</v>
      </c>
      <c r="L668" s="322" t="s">
        <v>179</v>
      </c>
      <c r="M668" s="322" t="s">
        <v>195</v>
      </c>
      <c r="N668" s="439" t="s">
        <v>162</v>
      </c>
    </row>
    <row r="669" spans="2:14" ht="13.2" x14ac:dyDescent="0.25">
      <c r="B669" s="317">
        <v>40629</v>
      </c>
      <c r="C669" s="324" t="s">
        <v>2781</v>
      </c>
      <c r="D669" s="319">
        <v>67543</v>
      </c>
      <c r="E669" s="318" t="s">
        <v>2087</v>
      </c>
      <c r="F669" s="323">
        <v>3.327</v>
      </c>
      <c r="G669" s="323">
        <v>3.327</v>
      </c>
      <c r="H669" s="323">
        <v>0</v>
      </c>
      <c r="I669" s="323">
        <v>0</v>
      </c>
      <c r="J669" s="321" t="s">
        <v>4143</v>
      </c>
      <c r="K669" s="322" t="s">
        <v>105</v>
      </c>
      <c r="L669" s="322" t="s">
        <v>140</v>
      </c>
      <c r="M669" s="322" t="s">
        <v>195</v>
      </c>
      <c r="N669" s="439" t="s">
        <v>162</v>
      </c>
    </row>
    <row r="670" spans="2:14" ht="13.2" x14ac:dyDescent="0.25">
      <c r="B670" s="317">
        <v>40630</v>
      </c>
      <c r="C670" s="324" t="s">
        <v>2782</v>
      </c>
      <c r="D670" s="319">
        <v>67544</v>
      </c>
      <c r="E670" s="318" t="s">
        <v>2088</v>
      </c>
      <c r="F670" s="323">
        <v>2</v>
      </c>
      <c r="G670" s="323">
        <v>2</v>
      </c>
      <c r="H670" s="323">
        <v>0</v>
      </c>
      <c r="I670" s="323">
        <v>0</v>
      </c>
      <c r="J670" s="321" t="s">
        <v>4143</v>
      </c>
      <c r="K670" s="322" t="s">
        <v>105</v>
      </c>
      <c r="L670" s="322" t="s">
        <v>102</v>
      </c>
      <c r="M670" s="322" t="s">
        <v>106</v>
      </c>
      <c r="N670" s="439" t="s">
        <v>162</v>
      </c>
    </row>
    <row r="671" spans="2:14" ht="13.2" x14ac:dyDescent="0.25">
      <c r="B671" s="317">
        <v>40631</v>
      </c>
      <c r="C671" s="324" t="s">
        <v>2783</v>
      </c>
      <c r="D671" s="319">
        <v>67428</v>
      </c>
      <c r="E671" s="318" t="s">
        <v>2057</v>
      </c>
      <c r="F671" s="323">
        <v>4.9800000000000004</v>
      </c>
      <c r="G671" s="323">
        <v>4.9800000000000004</v>
      </c>
      <c r="H671" s="323">
        <v>0</v>
      </c>
      <c r="I671" s="323">
        <v>0</v>
      </c>
      <c r="J671" s="321" t="s">
        <v>4143</v>
      </c>
      <c r="K671" s="322" t="s">
        <v>105</v>
      </c>
      <c r="L671" s="322" t="s">
        <v>218</v>
      </c>
      <c r="M671" s="322" t="s">
        <v>106</v>
      </c>
      <c r="N671" s="439" t="s">
        <v>162</v>
      </c>
    </row>
    <row r="672" spans="2:14" ht="13.2" x14ac:dyDescent="0.25">
      <c r="B672" s="317">
        <v>40632</v>
      </c>
      <c r="C672" s="324" t="s">
        <v>2784</v>
      </c>
      <c r="D672" s="319">
        <v>50731</v>
      </c>
      <c r="E672" s="318" t="s">
        <v>1912</v>
      </c>
      <c r="F672" s="323">
        <v>0.93</v>
      </c>
      <c r="G672" s="323">
        <v>0.93</v>
      </c>
      <c r="H672" s="323">
        <v>0.47399999999999998</v>
      </c>
      <c r="I672" s="323">
        <v>0</v>
      </c>
      <c r="J672" s="321" t="s">
        <v>4143</v>
      </c>
      <c r="K672" s="322" t="s">
        <v>92</v>
      </c>
      <c r="L672" s="322" t="s">
        <v>128</v>
      </c>
      <c r="M672" s="322" t="s">
        <v>92</v>
      </c>
      <c r="N672" s="439" t="s">
        <v>534</v>
      </c>
    </row>
    <row r="673" spans="2:14" ht="13.2" x14ac:dyDescent="0.25">
      <c r="B673" s="317">
        <v>40640</v>
      </c>
      <c r="C673" s="324" t="s">
        <v>3559</v>
      </c>
      <c r="D673" s="319">
        <v>49222</v>
      </c>
      <c r="E673" s="318" t="s">
        <v>1675</v>
      </c>
      <c r="F673" s="323">
        <v>0.153</v>
      </c>
      <c r="G673" s="323">
        <v>0.153</v>
      </c>
      <c r="H673" s="323">
        <v>7.2999999999999995E-2</v>
      </c>
      <c r="I673" s="323">
        <v>0</v>
      </c>
      <c r="J673" s="321" t="s">
        <v>4143</v>
      </c>
      <c r="K673" s="322" t="s">
        <v>92</v>
      </c>
      <c r="L673" s="322" t="s">
        <v>93</v>
      </c>
      <c r="M673" s="322" t="s">
        <v>92</v>
      </c>
      <c r="N673" s="439" t="s">
        <v>534</v>
      </c>
    </row>
    <row r="674" spans="2:14" ht="13.2" x14ac:dyDescent="0.25">
      <c r="B674" s="317">
        <v>40641</v>
      </c>
      <c r="C674" s="324" t="s">
        <v>3564</v>
      </c>
      <c r="D674" s="319">
        <v>50072</v>
      </c>
      <c r="E674" s="318" t="s">
        <v>1776</v>
      </c>
      <c r="F674" s="323">
        <v>0.216</v>
      </c>
      <c r="G674" s="323">
        <v>0.216</v>
      </c>
      <c r="H674" s="323">
        <v>0.14199999999999999</v>
      </c>
      <c r="I674" s="323">
        <v>0</v>
      </c>
      <c r="J674" s="321" t="s">
        <v>4143</v>
      </c>
      <c r="K674" s="322" t="s">
        <v>92</v>
      </c>
      <c r="L674" s="322" t="s">
        <v>179</v>
      </c>
      <c r="M674" s="322" t="s">
        <v>195</v>
      </c>
      <c r="N674" s="439" t="s">
        <v>534</v>
      </c>
    </row>
    <row r="675" spans="2:14" ht="13.2" x14ac:dyDescent="0.25">
      <c r="B675" s="317">
        <v>40642</v>
      </c>
      <c r="C675" s="324" t="s">
        <v>3569</v>
      </c>
      <c r="D675" s="319">
        <v>50212</v>
      </c>
      <c r="E675" s="318" t="s">
        <v>1822</v>
      </c>
      <c r="F675" s="323">
        <v>0.19600000000000001</v>
      </c>
      <c r="G675" s="323">
        <v>0.19600000000000001</v>
      </c>
      <c r="H675" s="323">
        <v>9.2999999999999999E-2</v>
      </c>
      <c r="I675" s="323">
        <v>0</v>
      </c>
      <c r="J675" s="321" t="s">
        <v>4143</v>
      </c>
      <c r="K675" s="322" t="s">
        <v>92</v>
      </c>
      <c r="L675" s="322" t="s">
        <v>93</v>
      </c>
      <c r="M675" s="322" t="s">
        <v>92</v>
      </c>
      <c r="N675" s="439" t="s">
        <v>534</v>
      </c>
    </row>
    <row r="676" spans="2:14" ht="13.2" x14ac:dyDescent="0.25">
      <c r="B676" s="317">
        <v>40644</v>
      </c>
      <c r="C676" s="324" t="s">
        <v>3567</v>
      </c>
      <c r="D676" s="319">
        <v>50128</v>
      </c>
      <c r="E676" s="318" t="s">
        <v>1800</v>
      </c>
      <c r="F676" s="323">
        <v>0.2</v>
      </c>
      <c r="G676" s="323">
        <v>0.2</v>
      </c>
      <c r="H676" s="323">
        <v>8.1000000000000003E-2</v>
      </c>
      <c r="I676" s="323">
        <v>0</v>
      </c>
      <c r="J676" s="321" t="s">
        <v>4143</v>
      </c>
      <c r="K676" s="322" t="s">
        <v>92</v>
      </c>
      <c r="L676" s="322" t="s">
        <v>179</v>
      </c>
      <c r="M676" s="322" t="s">
        <v>195</v>
      </c>
      <c r="N676" s="439" t="s">
        <v>534</v>
      </c>
    </row>
    <row r="677" spans="2:14" ht="13.2" x14ac:dyDescent="0.25">
      <c r="B677" s="317">
        <v>40647</v>
      </c>
      <c r="C677" s="324" t="s">
        <v>3573</v>
      </c>
      <c r="D677" s="319">
        <v>50430</v>
      </c>
      <c r="E677" s="318" t="s">
        <v>1841</v>
      </c>
      <c r="F677" s="323">
        <v>0.19600000000000001</v>
      </c>
      <c r="G677" s="323">
        <v>0.19600000000000001</v>
      </c>
      <c r="H677" s="323">
        <v>0.10299999999999999</v>
      </c>
      <c r="I677" s="323">
        <v>0</v>
      </c>
      <c r="J677" s="321" t="s">
        <v>4143</v>
      </c>
      <c r="K677" s="322" t="s">
        <v>92</v>
      </c>
      <c r="L677" s="322" t="s">
        <v>93</v>
      </c>
      <c r="M677" s="322" t="s">
        <v>92</v>
      </c>
      <c r="N677" s="439" t="s">
        <v>534</v>
      </c>
    </row>
    <row r="678" spans="2:14" ht="13.2" x14ac:dyDescent="0.25">
      <c r="B678" s="317">
        <v>40653</v>
      </c>
      <c r="C678" s="318" t="s">
        <v>2785</v>
      </c>
      <c r="D678" s="319">
        <v>40653</v>
      </c>
      <c r="E678" s="318" t="s">
        <v>3507</v>
      </c>
      <c r="F678" s="323">
        <v>4.99</v>
      </c>
      <c r="G678" s="323">
        <v>4.99</v>
      </c>
      <c r="H678" s="323">
        <v>4.99</v>
      </c>
      <c r="I678" s="323">
        <v>4.99</v>
      </c>
      <c r="J678" s="321" t="s">
        <v>4143</v>
      </c>
      <c r="K678" s="322" t="s">
        <v>117</v>
      </c>
      <c r="L678" s="322" t="s">
        <v>135</v>
      </c>
      <c r="M678" s="322" t="s">
        <v>117</v>
      </c>
      <c r="N678" s="439" t="s">
        <v>3508</v>
      </c>
    </row>
    <row r="679" spans="2:14" ht="13.2" x14ac:dyDescent="0.25">
      <c r="B679" s="317">
        <v>40654</v>
      </c>
      <c r="C679" s="324" t="s">
        <v>2787</v>
      </c>
      <c r="D679" s="319">
        <v>50219</v>
      </c>
      <c r="E679" s="318" t="s">
        <v>1826</v>
      </c>
      <c r="F679" s="323">
        <v>0.4</v>
      </c>
      <c r="G679" s="323">
        <v>0.4</v>
      </c>
      <c r="H679" s="323">
        <v>0.186</v>
      </c>
      <c r="I679" s="323">
        <v>0</v>
      </c>
      <c r="J679" s="321" t="s">
        <v>4143</v>
      </c>
      <c r="K679" s="322" t="s">
        <v>92</v>
      </c>
      <c r="L679" s="322" t="s">
        <v>128</v>
      </c>
      <c r="M679" s="322" t="s">
        <v>92</v>
      </c>
      <c r="N679" s="439" t="s">
        <v>534</v>
      </c>
    </row>
    <row r="680" spans="2:14" ht="13.2" x14ac:dyDescent="0.25">
      <c r="B680" s="317">
        <v>40655</v>
      </c>
      <c r="C680" s="324" t="s">
        <v>2788</v>
      </c>
      <c r="D680" s="319">
        <v>50729</v>
      </c>
      <c r="E680" s="318" t="s">
        <v>1911</v>
      </c>
      <c r="F680" s="323">
        <v>0.78</v>
      </c>
      <c r="G680" s="323">
        <v>0.78</v>
      </c>
      <c r="H680" s="323">
        <v>0.36</v>
      </c>
      <c r="I680" s="323">
        <v>0</v>
      </c>
      <c r="J680" s="321" t="s">
        <v>4143</v>
      </c>
      <c r="K680" s="322" t="s">
        <v>92</v>
      </c>
      <c r="L680" s="322" t="s">
        <v>128</v>
      </c>
      <c r="M680" s="322" t="s">
        <v>92</v>
      </c>
      <c r="N680" s="439" t="s">
        <v>534</v>
      </c>
    </row>
    <row r="681" spans="2:14" ht="13.2" x14ac:dyDescent="0.25">
      <c r="B681" s="317">
        <v>40656</v>
      </c>
      <c r="C681" s="324" t="s">
        <v>2789</v>
      </c>
      <c r="D681" s="319">
        <v>50736</v>
      </c>
      <c r="E681" s="318" t="s">
        <v>1915</v>
      </c>
      <c r="F681" s="323">
        <v>1.98</v>
      </c>
      <c r="G681" s="323">
        <v>1.98</v>
      </c>
      <c r="H681" s="323">
        <v>1.002</v>
      </c>
      <c r="I681" s="323">
        <v>0</v>
      </c>
      <c r="J681" s="321" t="s">
        <v>4143</v>
      </c>
      <c r="K681" s="322" t="s">
        <v>92</v>
      </c>
      <c r="L681" s="322" t="s">
        <v>93</v>
      </c>
      <c r="M681" s="322" t="s">
        <v>92</v>
      </c>
      <c r="N681" s="439" t="s">
        <v>534</v>
      </c>
    </row>
    <row r="682" spans="2:14" ht="13.2" x14ac:dyDescent="0.25">
      <c r="B682" s="317">
        <v>40659</v>
      </c>
      <c r="C682" s="324" t="s">
        <v>2791</v>
      </c>
      <c r="D682" s="319">
        <v>66253</v>
      </c>
      <c r="E682" s="318" t="s">
        <v>2023</v>
      </c>
      <c r="F682" s="323">
        <v>0.88</v>
      </c>
      <c r="G682" s="323">
        <v>0.88</v>
      </c>
      <c r="H682" s="323">
        <v>0</v>
      </c>
      <c r="I682" s="323">
        <v>0</v>
      </c>
      <c r="J682" s="321" t="s">
        <v>4143</v>
      </c>
      <c r="K682" s="322" t="s">
        <v>92</v>
      </c>
      <c r="L682" s="322" t="s">
        <v>128</v>
      </c>
      <c r="M682" s="322" t="s">
        <v>92</v>
      </c>
      <c r="N682" s="439" t="s">
        <v>534</v>
      </c>
    </row>
    <row r="683" spans="2:14" ht="13.2" x14ac:dyDescent="0.25">
      <c r="B683" s="317">
        <v>40664</v>
      </c>
      <c r="C683" s="324" t="s">
        <v>2792</v>
      </c>
      <c r="D683" s="319">
        <v>47211</v>
      </c>
      <c r="E683" s="318" t="s">
        <v>1423</v>
      </c>
      <c r="F683" s="323">
        <v>2</v>
      </c>
      <c r="G683" s="323">
        <v>2</v>
      </c>
      <c r="H683" s="323">
        <v>0.67</v>
      </c>
      <c r="I683" s="323">
        <v>0</v>
      </c>
      <c r="J683" s="321" t="s">
        <v>4143</v>
      </c>
      <c r="K683" s="322" t="s">
        <v>105</v>
      </c>
      <c r="L683" s="322" t="s">
        <v>124</v>
      </c>
      <c r="M683" s="322" t="s">
        <v>163</v>
      </c>
      <c r="N683" s="439" t="s">
        <v>537</v>
      </c>
    </row>
    <row r="684" spans="2:14" ht="13.2" x14ac:dyDescent="0.25">
      <c r="B684" s="317">
        <v>40667</v>
      </c>
      <c r="C684" s="324" t="s">
        <v>2793</v>
      </c>
      <c r="D684" s="319">
        <v>66254</v>
      </c>
      <c r="E684" s="318" t="s">
        <v>2024</v>
      </c>
      <c r="F684" s="323">
        <v>1</v>
      </c>
      <c r="G684" s="323">
        <v>1</v>
      </c>
      <c r="H684" s="323">
        <v>0</v>
      </c>
      <c r="I684" s="323">
        <v>0</v>
      </c>
      <c r="J684" s="321" t="s">
        <v>4143</v>
      </c>
      <c r="K684" s="322" t="s">
        <v>92</v>
      </c>
      <c r="L684" s="322" t="s">
        <v>128</v>
      </c>
      <c r="M684" s="322" t="s">
        <v>92</v>
      </c>
      <c r="N684" s="439" t="s">
        <v>534</v>
      </c>
    </row>
    <row r="685" spans="2:14" ht="13.2" x14ac:dyDescent="0.25">
      <c r="B685" s="317">
        <v>40675</v>
      </c>
      <c r="C685" s="324" t="s">
        <v>2795</v>
      </c>
      <c r="D685" s="319">
        <v>66230</v>
      </c>
      <c r="E685" s="318" t="s">
        <v>2010</v>
      </c>
      <c r="F685" s="323">
        <v>0.216</v>
      </c>
      <c r="G685" s="323">
        <v>0.216</v>
      </c>
      <c r="H685" s="323">
        <v>0</v>
      </c>
      <c r="I685" s="323">
        <v>0</v>
      </c>
      <c r="J685" s="321" t="s">
        <v>4143</v>
      </c>
      <c r="K685" s="322" t="s">
        <v>92</v>
      </c>
      <c r="L685" s="322" t="s">
        <v>128</v>
      </c>
      <c r="M685" s="322" t="s">
        <v>92</v>
      </c>
      <c r="N685" s="439" t="s">
        <v>534</v>
      </c>
    </row>
    <row r="686" spans="2:14" ht="13.2" x14ac:dyDescent="0.25">
      <c r="B686" s="317">
        <v>40676</v>
      </c>
      <c r="C686" s="324" t="s">
        <v>2796</v>
      </c>
      <c r="D686" s="319">
        <v>66034</v>
      </c>
      <c r="E686" s="318" t="s">
        <v>1971</v>
      </c>
      <c r="F686" s="323">
        <v>0.216</v>
      </c>
      <c r="G686" s="323">
        <v>0.216</v>
      </c>
      <c r="H686" s="323">
        <v>0</v>
      </c>
      <c r="I686" s="323">
        <v>0</v>
      </c>
      <c r="J686" s="321" t="s">
        <v>4143</v>
      </c>
      <c r="K686" s="322" t="s">
        <v>92</v>
      </c>
      <c r="L686" s="322" t="s">
        <v>128</v>
      </c>
      <c r="M686" s="322" t="s">
        <v>92</v>
      </c>
      <c r="N686" s="439" t="s">
        <v>534</v>
      </c>
    </row>
    <row r="687" spans="2:14" ht="13.2" x14ac:dyDescent="0.25">
      <c r="B687" s="317">
        <v>40681</v>
      </c>
      <c r="C687" s="324" t="s">
        <v>3588</v>
      </c>
      <c r="D687" s="319">
        <v>65988</v>
      </c>
      <c r="E687" s="318" t="s">
        <v>1969</v>
      </c>
      <c r="F687" s="323">
        <v>0.216</v>
      </c>
      <c r="G687" s="323">
        <v>0.216</v>
      </c>
      <c r="H687" s="323">
        <v>9.6000000000000002E-2</v>
      </c>
      <c r="I687" s="323">
        <v>0</v>
      </c>
      <c r="J687" s="321" t="s">
        <v>4143</v>
      </c>
      <c r="K687" s="322" t="s">
        <v>92</v>
      </c>
      <c r="L687" s="322" t="s">
        <v>128</v>
      </c>
      <c r="M687" s="322" t="s">
        <v>92</v>
      </c>
      <c r="N687" s="439" t="s">
        <v>534</v>
      </c>
    </row>
    <row r="688" spans="2:14" ht="13.2" x14ac:dyDescent="0.25">
      <c r="B688" s="317">
        <v>40684</v>
      </c>
      <c r="C688" s="324" t="s">
        <v>3589</v>
      </c>
      <c r="D688" s="319">
        <v>66072</v>
      </c>
      <c r="E688" s="318" t="s">
        <v>1972</v>
      </c>
      <c r="F688" s="323">
        <v>0.216</v>
      </c>
      <c r="G688" s="323">
        <v>0.216</v>
      </c>
      <c r="H688" s="323">
        <v>9.6000000000000002E-2</v>
      </c>
      <c r="I688" s="323">
        <v>0</v>
      </c>
      <c r="J688" s="321" t="s">
        <v>4143</v>
      </c>
      <c r="K688" s="322" t="s">
        <v>92</v>
      </c>
      <c r="L688" s="322" t="s">
        <v>128</v>
      </c>
      <c r="M688" s="322" t="s">
        <v>92</v>
      </c>
      <c r="N688" s="439" t="s">
        <v>534</v>
      </c>
    </row>
    <row r="689" spans="2:14" ht="13.2" x14ac:dyDescent="0.25">
      <c r="B689" s="317">
        <v>40695</v>
      </c>
      <c r="C689" s="324" t="s">
        <v>3577</v>
      </c>
      <c r="D689" s="319">
        <v>50711</v>
      </c>
      <c r="E689" s="318" t="s">
        <v>1902</v>
      </c>
      <c r="F689" s="323">
        <v>0.216</v>
      </c>
      <c r="G689" s="323">
        <v>0.216</v>
      </c>
      <c r="H689" s="323">
        <v>0.10100000000000001</v>
      </c>
      <c r="I689" s="323">
        <v>0</v>
      </c>
      <c r="J689" s="321" t="s">
        <v>4143</v>
      </c>
      <c r="K689" s="322" t="s">
        <v>92</v>
      </c>
      <c r="L689" s="322" t="s">
        <v>93</v>
      </c>
      <c r="M689" s="322" t="s">
        <v>92</v>
      </c>
      <c r="N689" s="439" t="s">
        <v>534</v>
      </c>
    </row>
    <row r="690" spans="2:14" ht="13.2" x14ac:dyDescent="0.25">
      <c r="B690" s="317">
        <v>40696</v>
      </c>
      <c r="C690" s="324" t="s">
        <v>3578</v>
      </c>
      <c r="D690" s="319">
        <v>50712</v>
      </c>
      <c r="E690" s="318" t="s">
        <v>1903</v>
      </c>
      <c r="F690" s="323">
        <v>0.216</v>
      </c>
      <c r="G690" s="323">
        <v>0.216</v>
      </c>
      <c r="H690" s="323">
        <v>0.1</v>
      </c>
      <c r="I690" s="323">
        <v>0</v>
      </c>
      <c r="J690" s="321" t="s">
        <v>4143</v>
      </c>
      <c r="K690" s="322" t="s">
        <v>92</v>
      </c>
      <c r="L690" s="322" t="s">
        <v>93</v>
      </c>
      <c r="M690" s="322" t="s">
        <v>92</v>
      </c>
      <c r="N690" s="439" t="s">
        <v>534</v>
      </c>
    </row>
    <row r="691" spans="2:14" ht="13.2" x14ac:dyDescent="0.25">
      <c r="B691" s="317">
        <v>40698</v>
      </c>
      <c r="C691" s="324" t="s">
        <v>2797</v>
      </c>
      <c r="D691" s="319">
        <v>47445</v>
      </c>
      <c r="E691" s="318" t="s">
        <v>1465</v>
      </c>
      <c r="F691" s="323">
        <v>2.25</v>
      </c>
      <c r="G691" s="323">
        <v>2.25</v>
      </c>
      <c r="H691" s="323">
        <v>1</v>
      </c>
      <c r="I691" s="323">
        <v>0</v>
      </c>
      <c r="J691" s="321" t="s">
        <v>4143</v>
      </c>
      <c r="K691" s="322" t="s">
        <v>105</v>
      </c>
      <c r="L691" s="322" t="s">
        <v>102</v>
      </c>
      <c r="M691" s="322" t="s">
        <v>106</v>
      </c>
      <c r="N691" s="439" t="s">
        <v>537</v>
      </c>
    </row>
    <row r="692" spans="2:14" ht="13.2" x14ac:dyDescent="0.25">
      <c r="B692" s="317">
        <v>40700</v>
      </c>
      <c r="C692" s="324" t="s">
        <v>2798</v>
      </c>
      <c r="D692" s="319">
        <v>49435</v>
      </c>
      <c r="E692" s="318" t="s">
        <v>1736</v>
      </c>
      <c r="F692" s="323">
        <v>4.4000000000000004</v>
      </c>
      <c r="G692" s="323">
        <v>4.4000000000000004</v>
      </c>
      <c r="H692" s="323">
        <v>1.36</v>
      </c>
      <c r="I692" s="323">
        <v>0</v>
      </c>
      <c r="J692" s="321" t="s">
        <v>4143</v>
      </c>
      <c r="K692" s="322" t="s">
        <v>105</v>
      </c>
      <c r="L692" s="322" t="s">
        <v>218</v>
      </c>
      <c r="M692" s="322" t="s">
        <v>106</v>
      </c>
      <c r="N692" s="439" t="s">
        <v>537</v>
      </c>
    </row>
    <row r="693" spans="2:14" ht="13.2" x14ac:dyDescent="0.25">
      <c r="B693" s="317">
        <v>40718</v>
      </c>
      <c r="C693" s="324" t="s">
        <v>3576</v>
      </c>
      <c r="D693" s="319">
        <v>50627</v>
      </c>
      <c r="E693" s="318" t="s">
        <v>1870</v>
      </c>
      <c r="F693" s="323">
        <v>0.19600000000000001</v>
      </c>
      <c r="G693" s="323">
        <v>0.19600000000000001</v>
      </c>
      <c r="H693" s="323">
        <v>0.1</v>
      </c>
      <c r="I693" s="323">
        <v>0</v>
      </c>
      <c r="J693" s="321" t="s">
        <v>4143</v>
      </c>
      <c r="K693" s="322" t="s">
        <v>92</v>
      </c>
      <c r="L693" s="322" t="s">
        <v>93</v>
      </c>
      <c r="M693" s="322" t="s">
        <v>92</v>
      </c>
      <c r="N693" s="439" t="s">
        <v>534</v>
      </c>
    </row>
    <row r="694" spans="2:14" ht="13.2" x14ac:dyDescent="0.25">
      <c r="B694" s="317">
        <v>40736</v>
      </c>
      <c r="C694" s="324" t="s">
        <v>2804</v>
      </c>
      <c r="D694" s="319">
        <v>49951</v>
      </c>
      <c r="E694" s="318" t="s">
        <v>1765</v>
      </c>
      <c r="F694" s="323">
        <v>4.9989999999999997</v>
      </c>
      <c r="G694" s="323">
        <v>4.9989999999999997</v>
      </c>
      <c r="H694" s="323">
        <v>1.6</v>
      </c>
      <c r="I694" s="323">
        <v>0</v>
      </c>
      <c r="J694" s="321" t="s">
        <v>4143</v>
      </c>
      <c r="K694" s="322" t="s">
        <v>105</v>
      </c>
      <c r="L694" s="322" t="s">
        <v>84</v>
      </c>
      <c r="M694" s="322" t="s">
        <v>163</v>
      </c>
      <c r="N694" s="439" t="s">
        <v>537</v>
      </c>
    </row>
    <row r="695" spans="2:14" ht="13.2" x14ac:dyDescent="0.25">
      <c r="B695" s="317">
        <v>40744</v>
      </c>
      <c r="C695" s="324" t="s">
        <v>2805</v>
      </c>
      <c r="D695" s="319">
        <v>50864</v>
      </c>
      <c r="E695" s="318" t="s">
        <v>1955</v>
      </c>
      <c r="F695" s="323">
        <v>0.84</v>
      </c>
      <c r="G695" s="323">
        <v>0.84</v>
      </c>
      <c r="H695" s="323">
        <v>0.32600000000000001</v>
      </c>
      <c r="I695" s="323">
        <v>0</v>
      </c>
      <c r="J695" s="321" t="s">
        <v>4143</v>
      </c>
      <c r="K695" s="322" t="s">
        <v>92</v>
      </c>
      <c r="L695" s="322" t="s">
        <v>93</v>
      </c>
      <c r="M695" s="322" t="s">
        <v>92</v>
      </c>
      <c r="N695" s="439" t="s">
        <v>534</v>
      </c>
    </row>
    <row r="696" spans="2:14" ht="13.2" x14ac:dyDescent="0.25">
      <c r="B696" s="317">
        <v>40746</v>
      </c>
      <c r="C696" s="324" t="s">
        <v>2806</v>
      </c>
      <c r="D696" s="319">
        <v>66140</v>
      </c>
      <c r="E696" s="318" t="s">
        <v>1992</v>
      </c>
      <c r="F696" s="323">
        <v>2</v>
      </c>
      <c r="G696" s="323">
        <v>2</v>
      </c>
      <c r="H696" s="323">
        <v>0.8</v>
      </c>
      <c r="I696" s="323">
        <v>0</v>
      </c>
      <c r="J696" s="321" t="s">
        <v>4143</v>
      </c>
      <c r="K696" s="322" t="s">
        <v>105</v>
      </c>
      <c r="L696" s="322" t="s">
        <v>102</v>
      </c>
      <c r="M696" s="322" t="s">
        <v>106</v>
      </c>
      <c r="N696" s="439" t="s">
        <v>162</v>
      </c>
    </row>
    <row r="697" spans="2:14" ht="13.2" x14ac:dyDescent="0.25">
      <c r="B697" s="317">
        <v>40747</v>
      </c>
      <c r="C697" s="324" t="s">
        <v>2807</v>
      </c>
      <c r="D697" s="319">
        <v>50602</v>
      </c>
      <c r="E697" s="318" t="s">
        <v>3575</v>
      </c>
      <c r="F697" s="323">
        <v>18.239999999999998</v>
      </c>
      <c r="G697" s="323">
        <v>18.239999999999998</v>
      </c>
      <c r="H697" s="323">
        <v>0</v>
      </c>
      <c r="I697" s="323">
        <v>0</v>
      </c>
      <c r="J697" s="321" t="s">
        <v>4143</v>
      </c>
      <c r="K697" s="322" t="s">
        <v>92</v>
      </c>
      <c r="L697" s="322" t="s">
        <v>93</v>
      </c>
      <c r="M697" s="322" t="s">
        <v>92</v>
      </c>
      <c r="N697" s="439" t="s">
        <v>3558</v>
      </c>
    </row>
    <row r="698" spans="2:14" ht="13.2" x14ac:dyDescent="0.25">
      <c r="B698" s="317">
        <v>40749</v>
      </c>
      <c r="C698" s="324" t="s">
        <v>2808</v>
      </c>
      <c r="D698" s="319">
        <v>66141</v>
      </c>
      <c r="E698" s="318" t="s">
        <v>1993</v>
      </c>
      <c r="F698" s="323">
        <v>2</v>
      </c>
      <c r="G698" s="323">
        <v>2</v>
      </c>
      <c r="H698" s="323">
        <v>0.8</v>
      </c>
      <c r="I698" s="323">
        <v>0</v>
      </c>
      <c r="J698" s="321" t="s">
        <v>4143</v>
      </c>
      <c r="K698" s="322" t="s">
        <v>105</v>
      </c>
      <c r="L698" s="322" t="s">
        <v>102</v>
      </c>
      <c r="M698" s="322" t="s">
        <v>106</v>
      </c>
      <c r="N698" s="439" t="s">
        <v>162</v>
      </c>
    </row>
    <row r="699" spans="2:14" ht="13.2" x14ac:dyDescent="0.25">
      <c r="B699" s="317">
        <v>40750</v>
      </c>
      <c r="C699" s="324" t="s">
        <v>3672</v>
      </c>
      <c r="D699" s="319">
        <v>68357</v>
      </c>
      <c r="E699" s="318" t="s">
        <v>3671</v>
      </c>
      <c r="F699" s="323">
        <v>3.63</v>
      </c>
      <c r="G699" s="323">
        <v>3.63</v>
      </c>
      <c r="H699" s="323">
        <v>1.6140000000000001</v>
      </c>
      <c r="I699" s="323">
        <v>1.6319999999999999</v>
      </c>
      <c r="J699" s="321" t="s">
        <v>4143</v>
      </c>
      <c r="K699" s="322" t="s">
        <v>101</v>
      </c>
      <c r="L699" s="322" t="s">
        <v>118</v>
      </c>
      <c r="M699" s="322" t="s">
        <v>150</v>
      </c>
      <c r="N699" s="439" t="s">
        <v>3673</v>
      </c>
    </row>
    <row r="700" spans="2:14" ht="13.2" x14ac:dyDescent="0.25">
      <c r="B700" s="317">
        <v>40751</v>
      </c>
      <c r="C700" s="324" t="s">
        <v>2809</v>
      </c>
      <c r="D700" s="319">
        <v>67361</v>
      </c>
      <c r="E700" s="318" t="s">
        <v>2045</v>
      </c>
      <c r="F700" s="323">
        <v>1</v>
      </c>
      <c r="G700" s="323">
        <v>1</v>
      </c>
      <c r="H700" s="323">
        <v>0</v>
      </c>
      <c r="I700" s="323">
        <v>0</v>
      </c>
      <c r="J700" s="321" t="s">
        <v>2857</v>
      </c>
      <c r="K700" s="322" t="s">
        <v>105</v>
      </c>
      <c r="L700" s="322" t="s">
        <v>102</v>
      </c>
      <c r="M700" s="322" t="s">
        <v>106</v>
      </c>
      <c r="N700" s="439" t="s">
        <v>162</v>
      </c>
    </row>
    <row r="701" spans="2:14" ht="13.2" x14ac:dyDescent="0.25">
      <c r="B701" s="317">
        <v>40765</v>
      </c>
      <c r="C701" s="324" t="s">
        <v>1475</v>
      </c>
      <c r="D701" s="319">
        <v>47504</v>
      </c>
      <c r="E701" s="318" t="s">
        <v>1475</v>
      </c>
      <c r="F701" s="323">
        <v>1.083</v>
      </c>
      <c r="G701" s="323">
        <v>1.083</v>
      </c>
      <c r="H701" s="323">
        <v>0.497</v>
      </c>
      <c r="I701" s="323">
        <v>0</v>
      </c>
      <c r="J701" s="321" t="s">
        <v>4143</v>
      </c>
      <c r="K701" s="322" t="s">
        <v>105</v>
      </c>
      <c r="L701" s="322" t="s">
        <v>93</v>
      </c>
      <c r="M701" s="322" t="s">
        <v>195</v>
      </c>
      <c r="N701" s="439" t="s">
        <v>162</v>
      </c>
    </row>
    <row r="702" spans="2:14" ht="13.2" x14ac:dyDescent="0.25">
      <c r="B702" s="317">
        <v>40766</v>
      </c>
      <c r="C702" s="318" t="s">
        <v>1171</v>
      </c>
      <c r="D702" s="319">
        <v>40766</v>
      </c>
      <c r="E702" s="318" t="s">
        <v>1170</v>
      </c>
      <c r="F702" s="323">
        <v>0.75</v>
      </c>
      <c r="G702" s="323">
        <v>0.75</v>
      </c>
      <c r="H702" s="323">
        <v>0.155</v>
      </c>
      <c r="I702" s="323">
        <v>0</v>
      </c>
      <c r="J702" s="321" t="s">
        <v>4143</v>
      </c>
      <c r="K702" s="322" t="s">
        <v>105</v>
      </c>
      <c r="L702" s="322" t="s">
        <v>118</v>
      </c>
      <c r="M702" s="322" t="s">
        <v>195</v>
      </c>
      <c r="N702" s="439" t="s">
        <v>162</v>
      </c>
    </row>
    <row r="703" spans="2:14" ht="21" x14ac:dyDescent="0.25">
      <c r="B703" s="317">
        <v>40767</v>
      </c>
      <c r="C703" s="324" t="s">
        <v>1173</v>
      </c>
      <c r="D703" s="319" t="s">
        <v>2203</v>
      </c>
      <c r="E703" s="318" t="s">
        <v>2204</v>
      </c>
      <c r="F703" s="323">
        <v>1</v>
      </c>
      <c r="G703" s="323">
        <v>1</v>
      </c>
      <c r="H703" s="323">
        <v>0.439</v>
      </c>
      <c r="I703" s="323">
        <v>0</v>
      </c>
      <c r="J703" s="321" t="s">
        <v>4143</v>
      </c>
      <c r="K703" s="322" t="s">
        <v>105</v>
      </c>
      <c r="L703" s="322" t="s">
        <v>118</v>
      </c>
      <c r="M703" s="322" t="s">
        <v>195</v>
      </c>
      <c r="N703" s="439" t="s">
        <v>162</v>
      </c>
    </row>
    <row r="704" spans="2:14" ht="13.2" x14ac:dyDescent="0.25">
      <c r="B704" s="317">
        <v>40768</v>
      </c>
      <c r="C704" s="318" t="s">
        <v>1175</v>
      </c>
      <c r="D704" s="319">
        <v>40768</v>
      </c>
      <c r="E704" s="318" t="s">
        <v>1174</v>
      </c>
      <c r="F704" s="323">
        <v>0.5</v>
      </c>
      <c r="G704" s="323">
        <v>0.5</v>
      </c>
      <c r="H704" s="323">
        <v>0.18</v>
      </c>
      <c r="I704" s="323">
        <v>0</v>
      </c>
      <c r="J704" s="321" t="s">
        <v>4143</v>
      </c>
      <c r="K704" s="322" t="s">
        <v>105</v>
      </c>
      <c r="L704" s="322" t="s">
        <v>118</v>
      </c>
      <c r="M704" s="322" t="s">
        <v>195</v>
      </c>
      <c r="N704" s="439" t="s">
        <v>162</v>
      </c>
    </row>
    <row r="705" spans="2:14" ht="13.2" x14ac:dyDescent="0.25">
      <c r="B705" s="317">
        <v>40769</v>
      </c>
      <c r="C705" s="324" t="s">
        <v>1664</v>
      </c>
      <c r="D705" s="319">
        <v>49085</v>
      </c>
      <c r="E705" s="318" t="s">
        <v>1663</v>
      </c>
      <c r="F705" s="323">
        <v>0.75</v>
      </c>
      <c r="G705" s="323">
        <v>0.75</v>
      </c>
      <c r="H705" s="323">
        <v>0.33</v>
      </c>
      <c r="I705" s="323">
        <v>0</v>
      </c>
      <c r="J705" s="321" t="s">
        <v>4143</v>
      </c>
      <c r="K705" s="322" t="s">
        <v>105</v>
      </c>
      <c r="L705" s="322" t="s">
        <v>118</v>
      </c>
      <c r="M705" s="322" t="s">
        <v>195</v>
      </c>
      <c r="N705" s="439" t="s">
        <v>162</v>
      </c>
    </row>
    <row r="706" spans="2:14" ht="21" x14ac:dyDescent="0.25">
      <c r="B706" s="317">
        <v>40770</v>
      </c>
      <c r="C706" s="324" t="s">
        <v>1625</v>
      </c>
      <c r="D706" s="319" t="s">
        <v>2205</v>
      </c>
      <c r="E706" s="318" t="s">
        <v>2206</v>
      </c>
      <c r="F706" s="323">
        <v>3.4159999999999999</v>
      </c>
      <c r="G706" s="323">
        <v>3.4159999999999999</v>
      </c>
      <c r="H706" s="323">
        <v>1.5489999999999999</v>
      </c>
      <c r="I706" s="323">
        <v>0</v>
      </c>
      <c r="J706" s="321" t="s">
        <v>4143</v>
      </c>
      <c r="K706" s="322" t="s">
        <v>105</v>
      </c>
      <c r="L706" s="322" t="s">
        <v>118</v>
      </c>
      <c r="M706" s="322" t="s">
        <v>195</v>
      </c>
      <c r="N706" s="439" t="s">
        <v>162</v>
      </c>
    </row>
    <row r="707" spans="2:14" ht="13.2" x14ac:dyDescent="0.25">
      <c r="B707" s="317">
        <v>40771</v>
      </c>
      <c r="C707" s="324" t="s">
        <v>1662</v>
      </c>
      <c r="D707" s="319">
        <v>49084</v>
      </c>
      <c r="E707" s="318" t="s">
        <v>1661</v>
      </c>
      <c r="F707" s="323">
        <v>0.6</v>
      </c>
      <c r="G707" s="323">
        <v>0.6</v>
      </c>
      <c r="H707" s="323">
        <v>0.27400000000000002</v>
      </c>
      <c r="I707" s="323">
        <v>0</v>
      </c>
      <c r="J707" s="321" t="s">
        <v>4143</v>
      </c>
      <c r="K707" s="322" t="s">
        <v>105</v>
      </c>
      <c r="L707" s="322" t="s">
        <v>93</v>
      </c>
      <c r="M707" s="322" t="s">
        <v>195</v>
      </c>
      <c r="N707" s="439" t="s">
        <v>162</v>
      </c>
    </row>
    <row r="708" spans="2:14" ht="13.2" x14ac:dyDescent="0.25">
      <c r="B708" s="317">
        <v>40772</v>
      </c>
      <c r="C708" s="324" t="s">
        <v>1650</v>
      </c>
      <c r="D708" s="319">
        <v>49071</v>
      </c>
      <c r="E708" s="318" t="s">
        <v>1649</v>
      </c>
      <c r="F708" s="323">
        <v>1.083</v>
      </c>
      <c r="G708" s="323">
        <v>1.083</v>
      </c>
      <c r="H708" s="323">
        <v>0.39900000000000002</v>
      </c>
      <c r="I708" s="323">
        <v>0</v>
      </c>
      <c r="J708" s="321" t="s">
        <v>4143</v>
      </c>
      <c r="K708" s="322" t="s">
        <v>105</v>
      </c>
      <c r="L708" s="322" t="s">
        <v>93</v>
      </c>
      <c r="M708" s="322" t="s">
        <v>195</v>
      </c>
      <c r="N708" s="439" t="s">
        <v>162</v>
      </c>
    </row>
    <row r="709" spans="2:14" ht="13.2" x14ac:dyDescent="0.25">
      <c r="B709" s="317">
        <v>40773</v>
      </c>
      <c r="C709" s="324" t="s">
        <v>1668</v>
      </c>
      <c r="D709" s="319">
        <v>49088</v>
      </c>
      <c r="E709" s="318" t="s">
        <v>1667</v>
      </c>
      <c r="F709" s="323">
        <v>0.5</v>
      </c>
      <c r="G709" s="323">
        <v>0.5</v>
      </c>
      <c r="H709" s="323">
        <v>0.16900000000000001</v>
      </c>
      <c r="I709" s="323">
        <v>0</v>
      </c>
      <c r="J709" s="321" t="s">
        <v>4143</v>
      </c>
      <c r="K709" s="322" t="s">
        <v>105</v>
      </c>
      <c r="L709" s="322" t="s">
        <v>118</v>
      </c>
      <c r="M709" s="322" t="s">
        <v>195</v>
      </c>
      <c r="N709" s="439" t="s">
        <v>162</v>
      </c>
    </row>
    <row r="710" spans="2:14" ht="13.2" x14ac:dyDescent="0.25">
      <c r="B710" s="317">
        <v>40774</v>
      </c>
      <c r="C710" s="324" t="s">
        <v>1628</v>
      </c>
      <c r="D710" s="319">
        <v>48884</v>
      </c>
      <c r="E710" s="318" t="s">
        <v>1627</v>
      </c>
      <c r="F710" s="323">
        <v>4.5</v>
      </c>
      <c r="G710" s="323">
        <v>4.5</v>
      </c>
      <c r="H710" s="323">
        <v>2.294</v>
      </c>
      <c r="I710" s="323">
        <v>0</v>
      </c>
      <c r="J710" s="321" t="s">
        <v>4143</v>
      </c>
      <c r="K710" s="322" t="s">
        <v>105</v>
      </c>
      <c r="L710" s="322" t="s">
        <v>118</v>
      </c>
      <c r="M710" s="322" t="s">
        <v>195</v>
      </c>
      <c r="N710" s="439" t="s">
        <v>162</v>
      </c>
    </row>
    <row r="711" spans="2:14" ht="13.2" x14ac:dyDescent="0.25">
      <c r="B711" s="317">
        <v>40775</v>
      </c>
      <c r="C711" s="324" t="s">
        <v>1618</v>
      </c>
      <c r="D711" s="319">
        <v>48876</v>
      </c>
      <c r="E711" s="318" t="s">
        <v>1617</v>
      </c>
      <c r="F711" s="323">
        <v>1.5</v>
      </c>
      <c r="G711" s="323">
        <v>1.5</v>
      </c>
      <c r="H711" s="323">
        <v>0.58299999999999996</v>
      </c>
      <c r="I711" s="323">
        <v>0</v>
      </c>
      <c r="J711" s="321" t="s">
        <v>4143</v>
      </c>
      <c r="K711" s="322" t="s">
        <v>105</v>
      </c>
      <c r="L711" s="322" t="s">
        <v>118</v>
      </c>
      <c r="M711" s="322" t="s">
        <v>195</v>
      </c>
      <c r="N711" s="439" t="s">
        <v>162</v>
      </c>
    </row>
    <row r="712" spans="2:14" ht="13.2" x14ac:dyDescent="0.25">
      <c r="B712" s="317">
        <v>40776</v>
      </c>
      <c r="C712" s="324" t="s">
        <v>1620</v>
      </c>
      <c r="D712" s="319">
        <v>48877</v>
      </c>
      <c r="E712" s="318" t="s">
        <v>1619</v>
      </c>
      <c r="F712" s="323">
        <v>1.083</v>
      </c>
      <c r="G712" s="323">
        <v>1.083</v>
      </c>
      <c r="H712" s="323">
        <v>0.46600000000000003</v>
      </c>
      <c r="I712" s="323">
        <v>0</v>
      </c>
      <c r="J712" s="321" t="s">
        <v>4143</v>
      </c>
      <c r="K712" s="322" t="s">
        <v>105</v>
      </c>
      <c r="L712" s="322" t="s">
        <v>118</v>
      </c>
      <c r="M712" s="322" t="s">
        <v>195</v>
      </c>
      <c r="N712" s="439" t="s">
        <v>162</v>
      </c>
    </row>
    <row r="713" spans="2:14" ht="13.2" x14ac:dyDescent="0.25">
      <c r="B713" s="317">
        <v>40777</v>
      </c>
      <c r="C713" s="324" t="s">
        <v>1477</v>
      </c>
      <c r="D713" s="319">
        <v>47506</v>
      </c>
      <c r="E713" s="318" t="s">
        <v>1477</v>
      </c>
      <c r="F713" s="323">
        <v>4</v>
      </c>
      <c r="G713" s="323">
        <v>4</v>
      </c>
      <c r="H713" s="323">
        <v>1.748</v>
      </c>
      <c r="I713" s="323">
        <v>0</v>
      </c>
      <c r="J713" s="321" t="s">
        <v>4143</v>
      </c>
      <c r="K713" s="322" t="s">
        <v>105</v>
      </c>
      <c r="L713" s="322" t="s">
        <v>118</v>
      </c>
      <c r="M713" s="322" t="s">
        <v>195</v>
      </c>
      <c r="N713" s="439" t="s">
        <v>162</v>
      </c>
    </row>
    <row r="714" spans="2:14" ht="13.2" x14ac:dyDescent="0.25">
      <c r="B714" s="317">
        <v>40778</v>
      </c>
      <c r="C714" s="324" t="s">
        <v>1476</v>
      </c>
      <c r="D714" s="319">
        <v>47505</v>
      </c>
      <c r="E714" s="318" t="s">
        <v>1476</v>
      </c>
      <c r="F714" s="323">
        <v>1.083</v>
      </c>
      <c r="G714" s="323">
        <v>1.083</v>
      </c>
      <c r="H714" s="323">
        <v>0.443</v>
      </c>
      <c r="I714" s="323">
        <v>0</v>
      </c>
      <c r="J714" s="321" t="s">
        <v>4143</v>
      </c>
      <c r="K714" s="322" t="s">
        <v>105</v>
      </c>
      <c r="L714" s="322" t="s">
        <v>93</v>
      </c>
      <c r="M714" s="322" t="s">
        <v>195</v>
      </c>
      <c r="N714" s="439" t="s">
        <v>162</v>
      </c>
    </row>
    <row r="715" spans="2:14" ht="13.2" x14ac:dyDescent="0.25">
      <c r="B715" s="317">
        <v>40786</v>
      </c>
      <c r="C715" s="318" t="s">
        <v>2810</v>
      </c>
      <c r="D715" s="319">
        <v>40786</v>
      </c>
      <c r="E715" s="318" t="s">
        <v>3509</v>
      </c>
      <c r="F715" s="323">
        <v>0.46600000000000003</v>
      </c>
      <c r="G715" s="323">
        <v>0.46600000000000003</v>
      </c>
      <c r="H715" s="323">
        <v>0</v>
      </c>
      <c r="I715" s="323">
        <v>0</v>
      </c>
      <c r="J715" s="321" t="s">
        <v>4143</v>
      </c>
      <c r="K715" s="322" t="s">
        <v>105</v>
      </c>
      <c r="L715" s="322" t="s">
        <v>84</v>
      </c>
      <c r="M715" s="322" t="s">
        <v>260</v>
      </c>
      <c r="N715" s="439" t="s">
        <v>162</v>
      </c>
    </row>
    <row r="716" spans="2:14" ht="41.4" x14ac:dyDescent="0.25">
      <c r="B716" s="317">
        <v>40789</v>
      </c>
      <c r="C716" s="324" t="s">
        <v>2811</v>
      </c>
      <c r="D716" s="319" t="s">
        <v>3785</v>
      </c>
      <c r="E716" s="318" t="s">
        <v>3786</v>
      </c>
      <c r="F716" s="323">
        <v>0.27500000000000002</v>
      </c>
      <c r="G716" s="323">
        <v>0.27500000000000002</v>
      </c>
      <c r="H716" s="323">
        <v>8.3000000000000004E-2</v>
      </c>
      <c r="I716" s="323">
        <v>0</v>
      </c>
      <c r="J716" s="321" t="s">
        <v>4143</v>
      </c>
      <c r="K716" s="322" t="s">
        <v>105</v>
      </c>
      <c r="L716" s="322" t="s">
        <v>84</v>
      </c>
      <c r="M716" s="322" t="s">
        <v>260</v>
      </c>
      <c r="N716" s="439" t="s">
        <v>162</v>
      </c>
    </row>
    <row r="717" spans="2:14" ht="13.2" x14ac:dyDescent="0.25">
      <c r="B717" s="317">
        <v>40796</v>
      </c>
      <c r="C717" s="318" t="s">
        <v>3511</v>
      </c>
      <c r="D717" s="319">
        <v>40796</v>
      </c>
      <c r="E717" s="318" t="s">
        <v>1176</v>
      </c>
      <c r="F717" s="323">
        <v>0.3</v>
      </c>
      <c r="G717" s="323">
        <v>0.3</v>
      </c>
      <c r="H717" s="323">
        <v>0.12</v>
      </c>
      <c r="I717" s="323">
        <v>0</v>
      </c>
      <c r="J717" s="321" t="s">
        <v>4143</v>
      </c>
      <c r="K717" s="322" t="s">
        <v>105</v>
      </c>
      <c r="L717" s="322" t="s">
        <v>118</v>
      </c>
      <c r="M717" s="322" t="s">
        <v>195</v>
      </c>
      <c r="N717" s="439" t="s">
        <v>162</v>
      </c>
    </row>
    <row r="718" spans="2:14" ht="13.2" x14ac:dyDescent="0.25">
      <c r="B718" s="317">
        <v>40797</v>
      </c>
      <c r="C718" s="318" t="s">
        <v>2812</v>
      </c>
      <c r="D718" s="319">
        <v>40797</v>
      </c>
      <c r="E718" s="318" t="s">
        <v>1177</v>
      </c>
      <c r="F718" s="323">
        <v>0.3</v>
      </c>
      <c r="G718" s="323">
        <v>0.3</v>
      </c>
      <c r="H718" s="323">
        <v>0.12</v>
      </c>
      <c r="I718" s="323">
        <v>0</v>
      </c>
      <c r="J718" s="321" t="s">
        <v>4143</v>
      </c>
      <c r="K718" s="322" t="s">
        <v>105</v>
      </c>
      <c r="L718" s="322" t="s">
        <v>84</v>
      </c>
      <c r="M718" s="322" t="s">
        <v>92</v>
      </c>
      <c r="N718" s="439" t="s">
        <v>162</v>
      </c>
    </row>
    <row r="719" spans="2:14" ht="13.2" x14ac:dyDescent="0.25">
      <c r="B719" s="317">
        <v>40800</v>
      </c>
      <c r="C719" s="318" t="s">
        <v>3512</v>
      </c>
      <c r="D719" s="319">
        <v>40800</v>
      </c>
      <c r="E719" s="318" t="s">
        <v>1178</v>
      </c>
      <c r="F719" s="323">
        <v>0.308</v>
      </c>
      <c r="G719" s="323">
        <v>0.308</v>
      </c>
      <c r="H719" s="323">
        <v>9.1999999999999998E-2</v>
      </c>
      <c r="I719" s="323">
        <v>0</v>
      </c>
      <c r="J719" s="321" t="s">
        <v>4143</v>
      </c>
      <c r="K719" s="322" t="s">
        <v>105</v>
      </c>
      <c r="L719" s="322" t="s">
        <v>84</v>
      </c>
      <c r="M719" s="322" t="s">
        <v>92</v>
      </c>
      <c r="N719" s="439" t="s">
        <v>162</v>
      </c>
    </row>
    <row r="720" spans="2:14" ht="13.2" x14ac:dyDescent="0.25">
      <c r="B720" s="317">
        <v>40996</v>
      </c>
      <c r="C720" s="324" t="s">
        <v>2996</v>
      </c>
      <c r="D720" s="319">
        <v>50738</v>
      </c>
      <c r="E720" s="318" t="s">
        <v>1917</v>
      </c>
      <c r="F720" s="323">
        <v>2</v>
      </c>
      <c r="G720" s="323">
        <v>2</v>
      </c>
      <c r="H720" s="323">
        <v>0</v>
      </c>
      <c r="I720" s="323">
        <v>0</v>
      </c>
      <c r="J720" s="321" t="s">
        <v>2857</v>
      </c>
      <c r="K720" s="322" t="s">
        <v>105</v>
      </c>
      <c r="L720" s="322" t="s">
        <v>124</v>
      </c>
      <c r="M720" s="322" t="s">
        <v>92</v>
      </c>
      <c r="N720" s="439" t="s">
        <v>537</v>
      </c>
    </row>
    <row r="721" spans="2:14" ht="13.2" x14ac:dyDescent="0.25">
      <c r="B721" s="317">
        <v>40998</v>
      </c>
      <c r="C721" s="324" t="s">
        <v>2998</v>
      </c>
      <c r="D721" s="319">
        <v>67714</v>
      </c>
      <c r="E721" s="318" t="s">
        <v>2137</v>
      </c>
      <c r="F721" s="323">
        <v>0.84</v>
      </c>
      <c r="G721" s="323">
        <v>0.84</v>
      </c>
      <c r="H721" s="323">
        <v>0</v>
      </c>
      <c r="I721" s="323">
        <v>0</v>
      </c>
      <c r="J721" s="321" t="s">
        <v>2857</v>
      </c>
      <c r="K721" s="322" t="s">
        <v>92</v>
      </c>
      <c r="L721" s="322" t="s">
        <v>93</v>
      </c>
      <c r="M721" s="322" t="s">
        <v>92</v>
      </c>
      <c r="N721" s="439" t="s">
        <v>534</v>
      </c>
    </row>
    <row r="722" spans="2:14" ht="13.2" x14ac:dyDescent="0.25">
      <c r="B722" s="317">
        <v>41000</v>
      </c>
      <c r="C722" s="324" t="s">
        <v>3000</v>
      </c>
      <c r="D722" s="319">
        <v>68109</v>
      </c>
      <c r="E722" s="318" t="s">
        <v>3629</v>
      </c>
      <c r="F722" s="323">
        <v>0.19800000000000001</v>
      </c>
      <c r="G722" s="323">
        <v>0.19800000000000001</v>
      </c>
      <c r="H722" s="323">
        <v>0</v>
      </c>
      <c r="I722" s="323">
        <v>0</v>
      </c>
      <c r="J722" s="321" t="s">
        <v>4143</v>
      </c>
      <c r="K722" s="322" t="s">
        <v>92</v>
      </c>
      <c r="L722" s="322" t="s">
        <v>93</v>
      </c>
      <c r="M722" s="322" t="s">
        <v>92</v>
      </c>
      <c r="N722" s="439" t="s">
        <v>534</v>
      </c>
    </row>
    <row r="723" spans="2:14" ht="13.2" x14ac:dyDescent="0.25">
      <c r="B723" s="317">
        <v>41002</v>
      </c>
      <c r="C723" s="324" t="s">
        <v>3002</v>
      </c>
      <c r="D723" s="319">
        <v>50830</v>
      </c>
      <c r="E723" s="318" t="s">
        <v>1951</v>
      </c>
      <c r="F723" s="323">
        <v>2</v>
      </c>
      <c r="G723" s="323">
        <v>2</v>
      </c>
      <c r="H723" s="323">
        <v>0</v>
      </c>
      <c r="I723" s="323">
        <v>0</v>
      </c>
      <c r="J723" s="321" t="s">
        <v>2857</v>
      </c>
      <c r="K723" s="322" t="s">
        <v>105</v>
      </c>
      <c r="L723" s="322" t="s">
        <v>124</v>
      </c>
      <c r="M723" s="322" t="s">
        <v>106</v>
      </c>
      <c r="N723" s="439" t="s">
        <v>537</v>
      </c>
    </row>
    <row r="724" spans="2:14" ht="13.2" x14ac:dyDescent="0.25">
      <c r="B724" s="317">
        <v>41003</v>
      </c>
      <c r="C724" s="324" t="s">
        <v>3003</v>
      </c>
      <c r="D724" s="319">
        <v>65961</v>
      </c>
      <c r="E724" s="318" t="s">
        <v>1968</v>
      </c>
      <c r="F724" s="323">
        <v>2</v>
      </c>
      <c r="G724" s="323">
        <v>2</v>
      </c>
      <c r="H724" s="323">
        <v>0</v>
      </c>
      <c r="I724" s="323">
        <v>0</v>
      </c>
      <c r="J724" s="321" t="s">
        <v>2857</v>
      </c>
      <c r="K724" s="322" t="s">
        <v>105</v>
      </c>
      <c r="L724" s="322" t="s">
        <v>218</v>
      </c>
      <c r="M724" s="322" t="s">
        <v>106</v>
      </c>
      <c r="N724" s="439" t="s">
        <v>537</v>
      </c>
    </row>
    <row r="725" spans="2:14" ht="13.2" x14ac:dyDescent="0.25">
      <c r="B725" s="317">
        <v>41026</v>
      </c>
      <c r="C725" s="324" t="s">
        <v>3619</v>
      </c>
      <c r="D725" s="319">
        <v>67853</v>
      </c>
      <c r="E725" s="318" t="s">
        <v>3618</v>
      </c>
      <c r="F725" s="323">
        <v>0.78</v>
      </c>
      <c r="G725" s="323">
        <v>0.78</v>
      </c>
      <c r="H725" s="323">
        <v>0</v>
      </c>
      <c r="I725" s="323">
        <v>0</v>
      </c>
      <c r="J725" s="321" t="s">
        <v>4143</v>
      </c>
      <c r="K725" s="322" t="s">
        <v>92</v>
      </c>
      <c r="L725" s="322" t="s">
        <v>102</v>
      </c>
      <c r="M725" s="322" t="s">
        <v>92</v>
      </c>
      <c r="N725" s="439" t="s">
        <v>534</v>
      </c>
    </row>
    <row r="726" spans="2:14" ht="13.2" x14ac:dyDescent="0.25">
      <c r="B726" s="317">
        <v>41031</v>
      </c>
      <c r="C726" s="324" t="s">
        <v>3016</v>
      </c>
      <c r="D726" s="319">
        <v>68219</v>
      </c>
      <c r="E726" s="318" t="s">
        <v>3647</v>
      </c>
      <c r="F726" s="323">
        <v>0.46200000000000002</v>
      </c>
      <c r="G726" s="323">
        <v>0.46200000000000002</v>
      </c>
      <c r="H726" s="323">
        <v>0</v>
      </c>
      <c r="I726" s="323">
        <v>0</v>
      </c>
      <c r="J726" s="321" t="s">
        <v>4143</v>
      </c>
      <c r="K726" s="322" t="s">
        <v>92</v>
      </c>
      <c r="L726" s="322" t="s">
        <v>93</v>
      </c>
      <c r="M726" s="322" t="s">
        <v>92</v>
      </c>
      <c r="N726" s="439" t="s">
        <v>534</v>
      </c>
    </row>
    <row r="727" spans="2:14" ht="13.2" x14ac:dyDescent="0.25">
      <c r="B727" s="317">
        <v>41032</v>
      </c>
      <c r="C727" s="324" t="s">
        <v>3017</v>
      </c>
      <c r="D727" s="319">
        <v>49770</v>
      </c>
      <c r="E727" s="318" t="s">
        <v>1754</v>
      </c>
      <c r="F727" s="323">
        <v>0.3</v>
      </c>
      <c r="G727" s="323">
        <v>0.3</v>
      </c>
      <c r="H727" s="323">
        <v>0</v>
      </c>
      <c r="I727" s="323">
        <v>0</v>
      </c>
      <c r="J727" s="321" t="s">
        <v>2857</v>
      </c>
      <c r="K727" s="322" t="s">
        <v>105</v>
      </c>
      <c r="L727" s="322" t="s">
        <v>124</v>
      </c>
      <c r="M727" s="322" t="s">
        <v>92</v>
      </c>
      <c r="N727" s="439" t="s">
        <v>537</v>
      </c>
    </row>
    <row r="728" spans="2:14" ht="13.2" x14ac:dyDescent="0.25">
      <c r="B728" s="317">
        <v>41033</v>
      </c>
      <c r="C728" s="324" t="s">
        <v>3018</v>
      </c>
      <c r="D728" s="319">
        <v>67444</v>
      </c>
      <c r="E728" s="318" t="s">
        <v>2068</v>
      </c>
      <c r="F728" s="323">
        <v>0.216</v>
      </c>
      <c r="G728" s="323">
        <v>0.216</v>
      </c>
      <c r="H728" s="323">
        <v>0</v>
      </c>
      <c r="I728" s="323">
        <v>0</v>
      </c>
      <c r="J728" s="321" t="s">
        <v>2857</v>
      </c>
      <c r="K728" s="322" t="s">
        <v>92</v>
      </c>
      <c r="L728" s="322" t="s">
        <v>128</v>
      </c>
      <c r="M728" s="322" t="s">
        <v>92</v>
      </c>
      <c r="N728" s="439" t="s">
        <v>534</v>
      </c>
    </row>
    <row r="729" spans="2:14" ht="13.2" x14ac:dyDescent="0.25">
      <c r="B729" s="317">
        <v>41034</v>
      </c>
      <c r="C729" s="324" t="s">
        <v>3019</v>
      </c>
      <c r="D729" s="319">
        <v>67296</v>
      </c>
      <c r="E729" s="318" t="s">
        <v>2038</v>
      </c>
      <c r="F729" s="323">
        <v>0.216</v>
      </c>
      <c r="G729" s="323">
        <v>0.216</v>
      </c>
      <c r="H729" s="323">
        <v>0</v>
      </c>
      <c r="I729" s="323">
        <v>0</v>
      </c>
      <c r="J729" s="321" t="s">
        <v>2857</v>
      </c>
      <c r="K729" s="322" t="s">
        <v>92</v>
      </c>
      <c r="L729" s="322" t="s">
        <v>128</v>
      </c>
      <c r="M729" s="322" t="s">
        <v>92</v>
      </c>
      <c r="N729" s="439" t="s">
        <v>534</v>
      </c>
    </row>
    <row r="730" spans="2:14" ht="13.2" x14ac:dyDescent="0.25">
      <c r="B730" s="317">
        <v>41035</v>
      </c>
      <c r="C730" s="324" t="s">
        <v>3581</v>
      </c>
      <c r="D730" s="319">
        <v>50807</v>
      </c>
      <c r="E730" s="318" t="s">
        <v>1933</v>
      </c>
      <c r="F730" s="323">
        <v>1</v>
      </c>
      <c r="G730" s="323">
        <v>1</v>
      </c>
      <c r="H730" s="323">
        <v>0</v>
      </c>
      <c r="I730" s="323">
        <v>0</v>
      </c>
      <c r="J730" s="321" t="s">
        <v>2857</v>
      </c>
      <c r="K730" s="322" t="s">
        <v>105</v>
      </c>
      <c r="L730" s="322" t="s">
        <v>124</v>
      </c>
      <c r="M730" s="322" t="s">
        <v>106</v>
      </c>
      <c r="N730" s="439" t="s">
        <v>537</v>
      </c>
    </row>
    <row r="731" spans="2:14" ht="13.2" x14ac:dyDescent="0.25">
      <c r="B731" s="317">
        <v>41036</v>
      </c>
      <c r="C731" s="324" t="s">
        <v>3021</v>
      </c>
      <c r="D731" s="319">
        <v>48859</v>
      </c>
      <c r="E731" s="318" t="s">
        <v>1613</v>
      </c>
      <c r="F731" s="323">
        <v>0.33300000000000002</v>
      </c>
      <c r="G731" s="323">
        <v>0.33300000000000002</v>
      </c>
      <c r="H731" s="323">
        <v>0</v>
      </c>
      <c r="I731" s="323">
        <v>0</v>
      </c>
      <c r="J731" s="321" t="s">
        <v>2857</v>
      </c>
      <c r="K731" s="322" t="s">
        <v>105</v>
      </c>
      <c r="L731" s="322" t="s">
        <v>124</v>
      </c>
      <c r="M731" s="322" t="s">
        <v>106</v>
      </c>
      <c r="N731" s="439" t="s">
        <v>537</v>
      </c>
    </row>
    <row r="732" spans="2:14" ht="13.2" x14ac:dyDescent="0.25">
      <c r="B732" s="317">
        <v>41037</v>
      </c>
      <c r="C732" s="324" t="s">
        <v>3022</v>
      </c>
      <c r="D732" s="319">
        <v>66081</v>
      </c>
      <c r="E732" s="318" t="s">
        <v>1978</v>
      </c>
      <c r="F732" s="323">
        <v>2</v>
      </c>
      <c r="G732" s="323">
        <v>2</v>
      </c>
      <c r="H732" s="323">
        <v>0</v>
      </c>
      <c r="I732" s="323">
        <v>0</v>
      </c>
      <c r="J732" s="321" t="s">
        <v>2857</v>
      </c>
      <c r="K732" s="322" t="s">
        <v>105</v>
      </c>
      <c r="L732" s="322" t="s">
        <v>124</v>
      </c>
      <c r="M732" s="322" t="s">
        <v>106</v>
      </c>
      <c r="N732" s="439" t="s">
        <v>537</v>
      </c>
    </row>
    <row r="733" spans="2:14" ht="13.2" x14ac:dyDescent="0.25">
      <c r="B733" s="317">
        <v>41038</v>
      </c>
      <c r="C733" s="318" t="s">
        <v>3023</v>
      </c>
      <c r="D733" s="319">
        <v>43658</v>
      </c>
      <c r="E733" s="318" t="s">
        <v>1289</v>
      </c>
      <c r="F733" s="323">
        <v>0.5</v>
      </c>
      <c r="G733" s="323">
        <v>0.5</v>
      </c>
      <c r="H733" s="323">
        <v>0</v>
      </c>
      <c r="I733" s="323">
        <v>0</v>
      </c>
      <c r="J733" s="321" t="s">
        <v>2857</v>
      </c>
      <c r="K733" s="322" t="s">
        <v>105</v>
      </c>
      <c r="L733" s="322" t="s">
        <v>124</v>
      </c>
      <c r="M733" s="322" t="s">
        <v>163</v>
      </c>
      <c r="N733" s="439" t="s">
        <v>537</v>
      </c>
    </row>
    <row r="734" spans="2:14" ht="13.2" x14ac:dyDescent="0.25">
      <c r="B734" s="317">
        <v>41039</v>
      </c>
      <c r="C734" s="324" t="s">
        <v>3024</v>
      </c>
      <c r="D734" s="319">
        <v>67397</v>
      </c>
      <c r="E734" s="318" t="s">
        <v>2051</v>
      </c>
      <c r="F734" s="323">
        <v>0.216</v>
      </c>
      <c r="G734" s="323">
        <v>0.216</v>
      </c>
      <c r="H734" s="323">
        <v>0</v>
      </c>
      <c r="I734" s="323">
        <v>0</v>
      </c>
      <c r="J734" s="321" t="s">
        <v>2857</v>
      </c>
      <c r="K734" s="322" t="s">
        <v>92</v>
      </c>
      <c r="L734" s="322" t="s">
        <v>128</v>
      </c>
      <c r="M734" s="322" t="s">
        <v>92</v>
      </c>
      <c r="N734" s="439" t="s">
        <v>534</v>
      </c>
    </row>
    <row r="735" spans="2:14" ht="13.2" x14ac:dyDescent="0.25">
      <c r="B735" s="317">
        <v>41040</v>
      </c>
      <c r="C735" s="324" t="s">
        <v>3025</v>
      </c>
      <c r="D735" s="319">
        <v>49251</v>
      </c>
      <c r="E735" s="318" t="s">
        <v>1682</v>
      </c>
      <c r="F735" s="323">
        <v>1.95</v>
      </c>
      <c r="G735" s="323">
        <v>1.95</v>
      </c>
      <c r="H735" s="323">
        <v>0</v>
      </c>
      <c r="I735" s="323">
        <v>0</v>
      </c>
      <c r="J735" s="321" t="s">
        <v>2857</v>
      </c>
      <c r="K735" s="322" t="s">
        <v>105</v>
      </c>
      <c r="L735" s="322" t="s">
        <v>124</v>
      </c>
      <c r="M735" s="322" t="s">
        <v>92</v>
      </c>
      <c r="N735" s="439" t="s">
        <v>537</v>
      </c>
    </row>
    <row r="736" spans="2:14" ht="13.2" x14ac:dyDescent="0.25">
      <c r="B736" s="317">
        <v>41041</v>
      </c>
      <c r="C736" s="324" t="s">
        <v>3026</v>
      </c>
      <c r="D736" s="319">
        <v>50635</v>
      </c>
      <c r="E736" s="318" t="s">
        <v>1877</v>
      </c>
      <c r="F736" s="323">
        <v>1</v>
      </c>
      <c r="G736" s="323">
        <v>1</v>
      </c>
      <c r="H736" s="323">
        <v>0</v>
      </c>
      <c r="I736" s="323">
        <v>0</v>
      </c>
      <c r="J736" s="321" t="s">
        <v>2857</v>
      </c>
      <c r="K736" s="322" t="s">
        <v>105</v>
      </c>
      <c r="L736" s="322" t="s">
        <v>124</v>
      </c>
      <c r="M736" s="322" t="s">
        <v>106</v>
      </c>
      <c r="N736" s="439" t="s">
        <v>537</v>
      </c>
    </row>
    <row r="737" spans="2:14" ht="13.2" x14ac:dyDescent="0.25">
      <c r="B737" s="317">
        <v>41042</v>
      </c>
      <c r="C737" s="324" t="s">
        <v>3027</v>
      </c>
      <c r="D737" s="319">
        <v>50783</v>
      </c>
      <c r="E737" s="318" t="s">
        <v>1921</v>
      </c>
      <c r="F737" s="323">
        <v>2</v>
      </c>
      <c r="G737" s="323">
        <v>2</v>
      </c>
      <c r="H737" s="323">
        <v>0</v>
      </c>
      <c r="I737" s="323">
        <v>0</v>
      </c>
      <c r="J737" s="321" t="s">
        <v>2857</v>
      </c>
      <c r="K737" s="322" t="s">
        <v>92</v>
      </c>
      <c r="L737" s="322" t="s">
        <v>128</v>
      </c>
      <c r="M737" s="322" t="s">
        <v>92</v>
      </c>
      <c r="N737" s="439" t="s">
        <v>534</v>
      </c>
    </row>
    <row r="738" spans="2:14" ht="13.2" x14ac:dyDescent="0.25">
      <c r="B738" s="317">
        <v>41043</v>
      </c>
      <c r="C738" s="324" t="s">
        <v>3028</v>
      </c>
      <c r="D738" s="319">
        <v>43920</v>
      </c>
      <c r="E738" s="318" t="s">
        <v>1324</v>
      </c>
      <c r="F738" s="323">
        <v>1</v>
      </c>
      <c r="G738" s="323">
        <v>1</v>
      </c>
      <c r="H738" s="323">
        <v>0</v>
      </c>
      <c r="I738" s="323">
        <v>0</v>
      </c>
      <c r="J738" s="321" t="s">
        <v>2857</v>
      </c>
      <c r="K738" s="322" t="s">
        <v>105</v>
      </c>
      <c r="L738" s="322" t="s">
        <v>124</v>
      </c>
      <c r="M738" s="322" t="s">
        <v>106</v>
      </c>
      <c r="N738" s="439" t="s">
        <v>537</v>
      </c>
    </row>
    <row r="739" spans="2:14" ht="13.2" x14ac:dyDescent="0.25">
      <c r="B739" s="317">
        <v>41044</v>
      </c>
      <c r="C739" s="324" t="s">
        <v>3029</v>
      </c>
      <c r="D739" s="319">
        <v>48698</v>
      </c>
      <c r="E739" s="318" t="s">
        <v>1564</v>
      </c>
      <c r="F739" s="323">
        <v>2</v>
      </c>
      <c r="G739" s="323">
        <v>2</v>
      </c>
      <c r="H739" s="323">
        <v>0</v>
      </c>
      <c r="I739" s="323">
        <v>0</v>
      </c>
      <c r="J739" s="321" t="s">
        <v>2857</v>
      </c>
      <c r="K739" s="322" t="s">
        <v>105</v>
      </c>
      <c r="L739" s="322" t="s">
        <v>124</v>
      </c>
      <c r="M739" s="322" t="s">
        <v>106</v>
      </c>
      <c r="N739" s="439" t="s">
        <v>537</v>
      </c>
    </row>
    <row r="740" spans="2:14" ht="13.2" x14ac:dyDescent="0.25">
      <c r="B740" s="317">
        <v>41045</v>
      </c>
      <c r="C740" s="324" t="s">
        <v>3030</v>
      </c>
      <c r="D740" s="319">
        <v>50734</v>
      </c>
      <c r="E740" s="318" t="s">
        <v>1913</v>
      </c>
      <c r="F740" s="323">
        <v>1.86</v>
      </c>
      <c r="G740" s="323">
        <v>1.86</v>
      </c>
      <c r="H740" s="323">
        <v>0</v>
      </c>
      <c r="I740" s="323">
        <v>0</v>
      </c>
      <c r="J740" s="321" t="s">
        <v>2857</v>
      </c>
      <c r="K740" s="322" t="s">
        <v>105</v>
      </c>
      <c r="L740" s="322" t="s">
        <v>124</v>
      </c>
      <c r="M740" s="322" t="s">
        <v>92</v>
      </c>
      <c r="N740" s="439" t="s">
        <v>537</v>
      </c>
    </row>
    <row r="741" spans="2:14" ht="13.2" x14ac:dyDescent="0.25">
      <c r="B741" s="317">
        <v>41047</v>
      </c>
      <c r="C741" s="324" t="s">
        <v>3032</v>
      </c>
      <c r="D741" s="319">
        <v>50697</v>
      </c>
      <c r="E741" s="318" t="s">
        <v>1898</v>
      </c>
      <c r="F741" s="323">
        <v>1</v>
      </c>
      <c r="G741" s="323">
        <v>1</v>
      </c>
      <c r="H741" s="323">
        <v>0</v>
      </c>
      <c r="I741" s="323">
        <v>0</v>
      </c>
      <c r="J741" s="321" t="s">
        <v>2857</v>
      </c>
      <c r="K741" s="322" t="s">
        <v>105</v>
      </c>
      <c r="L741" s="322" t="s">
        <v>124</v>
      </c>
      <c r="M741" s="322" t="s">
        <v>106</v>
      </c>
      <c r="N741" s="439" t="s">
        <v>537</v>
      </c>
    </row>
    <row r="742" spans="2:14" ht="13.2" x14ac:dyDescent="0.25">
      <c r="B742" s="317">
        <v>41048</v>
      </c>
      <c r="C742" s="324" t="s">
        <v>3033</v>
      </c>
      <c r="D742" s="319">
        <v>50629</v>
      </c>
      <c r="E742" s="318" t="s">
        <v>1872</v>
      </c>
      <c r="F742" s="323">
        <v>1.5</v>
      </c>
      <c r="G742" s="323">
        <v>1.5</v>
      </c>
      <c r="H742" s="323">
        <v>0</v>
      </c>
      <c r="I742" s="323">
        <v>0</v>
      </c>
      <c r="J742" s="321" t="s">
        <v>2857</v>
      </c>
      <c r="K742" s="322" t="s">
        <v>105</v>
      </c>
      <c r="L742" s="322" t="s">
        <v>102</v>
      </c>
      <c r="M742" s="322" t="s">
        <v>106</v>
      </c>
      <c r="N742" s="439" t="s">
        <v>537</v>
      </c>
    </row>
    <row r="743" spans="2:14" ht="13.2" x14ac:dyDescent="0.25">
      <c r="B743" s="317">
        <v>41050</v>
      </c>
      <c r="C743" s="324" t="s">
        <v>3034</v>
      </c>
      <c r="D743" s="319">
        <v>48713</v>
      </c>
      <c r="E743" s="318" t="s">
        <v>1566</v>
      </c>
      <c r="F743" s="323">
        <v>2</v>
      </c>
      <c r="G743" s="323">
        <v>2</v>
      </c>
      <c r="H743" s="323">
        <v>0</v>
      </c>
      <c r="I743" s="323">
        <v>0</v>
      </c>
      <c r="J743" s="321" t="s">
        <v>2857</v>
      </c>
      <c r="K743" s="322" t="s">
        <v>105</v>
      </c>
      <c r="L743" s="322" t="s">
        <v>124</v>
      </c>
      <c r="M743" s="322" t="s">
        <v>106</v>
      </c>
      <c r="N743" s="439" t="s">
        <v>537</v>
      </c>
    </row>
    <row r="744" spans="2:14" ht="13.2" x14ac:dyDescent="0.25">
      <c r="B744" s="317">
        <v>41053</v>
      </c>
      <c r="C744" s="324" t="s">
        <v>3036</v>
      </c>
      <c r="D744" s="319">
        <v>48914</v>
      </c>
      <c r="E744" s="318" t="s">
        <v>1636</v>
      </c>
      <c r="F744" s="323">
        <v>1.98</v>
      </c>
      <c r="G744" s="323">
        <v>1.98</v>
      </c>
      <c r="H744" s="323">
        <v>0</v>
      </c>
      <c r="I744" s="323">
        <v>0</v>
      </c>
      <c r="J744" s="321" t="s">
        <v>2857</v>
      </c>
      <c r="K744" s="322" t="s">
        <v>105</v>
      </c>
      <c r="L744" s="322" t="s">
        <v>124</v>
      </c>
      <c r="M744" s="322" t="s">
        <v>106</v>
      </c>
      <c r="N744" s="439" t="s">
        <v>537</v>
      </c>
    </row>
    <row r="745" spans="2:14" ht="13.2" x14ac:dyDescent="0.25">
      <c r="B745" s="317">
        <v>41054</v>
      </c>
      <c r="C745" s="324" t="s">
        <v>3037</v>
      </c>
      <c r="D745" s="319">
        <v>50577</v>
      </c>
      <c r="E745" s="318" t="s">
        <v>1852</v>
      </c>
      <c r="F745" s="323">
        <v>1</v>
      </c>
      <c r="G745" s="323">
        <v>1</v>
      </c>
      <c r="H745" s="323">
        <v>0</v>
      </c>
      <c r="I745" s="323">
        <v>0</v>
      </c>
      <c r="J745" s="321" t="s">
        <v>2857</v>
      </c>
      <c r="K745" s="322" t="s">
        <v>105</v>
      </c>
      <c r="L745" s="322" t="s">
        <v>124</v>
      </c>
      <c r="M745" s="322" t="s">
        <v>106</v>
      </c>
      <c r="N745" s="439" t="s">
        <v>537</v>
      </c>
    </row>
    <row r="746" spans="2:14" ht="13.2" x14ac:dyDescent="0.25">
      <c r="B746" s="317">
        <v>41056</v>
      </c>
      <c r="C746" s="324" t="s">
        <v>3039</v>
      </c>
      <c r="D746" s="319">
        <v>50608</v>
      </c>
      <c r="E746" s="318" t="s">
        <v>1862</v>
      </c>
      <c r="F746" s="323">
        <v>1</v>
      </c>
      <c r="G746" s="323">
        <v>1</v>
      </c>
      <c r="H746" s="323">
        <v>0</v>
      </c>
      <c r="I746" s="323">
        <v>0</v>
      </c>
      <c r="J746" s="321" t="s">
        <v>2857</v>
      </c>
      <c r="K746" s="322" t="s">
        <v>105</v>
      </c>
      <c r="L746" s="322" t="s">
        <v>124</v>
      </c>
      <c r="M746" s="322" t="s">
        <v>106</v>
      </c>
      <c r="N746" s="439" t="s">
        <v>537</v>
      </c>
    </row>
    <row r="747" spans="2:14" ht="13.2" x14ac:dyDescent="0.25">
      <c r="B747" s="317">
        <v>41059</v>
      </c>
      <c r="C747" s="324" t="s">
        <v>3040</v>
      </c>
      <c r="D747" s="319">
        <v>50618</v>
      </c>
      <c r="E747" s="318" t="s">
        <v>1867</v>
      </c>
      <c r="F747" s="323">
        <v>1</v>
      </c>
      <c r="G747" s="323">
        <v>1</v>
      </c>
      <c r="H747" s="323">
        <v>0</v>
      </c>
      <c r="I747" s="323">
        <v>0</v>
      </c>
      <c r="J747" s="321" t="s">
        <v>2857</v>
      </c>
      <c r="K747" s="322" t="s">
        <v>105</v>
      </c>
      <c r="L747" s="322" t="s">
        <v>124</v>
      </c>
      <c r="M747" s="322" t="s">
        <v>106</v>
      </c>
      <c r="N747" s="439" t="s">
        <v>537</v>
      </c>
    </row>
    <row r="748" spans="2:14" ht="13.2" x14ac:dyDescent="0.25">
      <c r="B748" s="317">
        <v>41060</v>
      </c>
      <c r="C748" s="324" t="s">
        <v>3041</v>
      </c>
      <c r="D748" s="319">
        <v>48820</v>
      </c>
      <c r="E748" s="318" t="s">
        <v>1609</v>
      </c>
      <c r="F748" s="323">
        <v>0.35399999999999998</v>
      </c>
      <c r="G748" s="323">
        <v>0.35399999999999998</v>
      </c>
      <c r="H748" s="323">
        <v>0</v>
      </c>
      <c r="I748" s="323">
        <v>0</v>
      </c>
      <c r="J748" s="321" t="s">
        <v>2857</v>
      </c>
      <c r="K748" s="322" t="s">
        <v>105</v>
      </c>
      <c r="L748" s="322" t="s">
        <v>128</v>
      </c>
      <c r="M748" s="322" t="s">
        <v>260</v>
      </c>
      <c r="N748" s="439" t="s">
        <v>537</v>
      </c>
    </row>
    <row r="749" spans="2:14" ht="13.2" x14ac:dyDescent="0.25">
      <c r="B749" s="317">
        <v>41061</v>
      </c>
      <c r="C749" s="324" t="s">
        <v>3042</v>
      </c>
      <c r="D749" s="319">
        <v>50619</v>
      </c>
      <c r="E749" s="318" t="s">
        <v>1868</v>
      </c>
      <c r="F749" s="323">
        <v>1</v>
      </c>
      <c r="G749" s="323">
        <v>1</v>
      </c>
      <c r="H749" s="323">
        <v>0</v>
      </c>
      <c r="I749" s="323">
        <v>0</v>
      </c>
      <c r="J749" s="321" t="s">
        <v>2857</v>
      </c>
      <c r="K749" s="322" t="s">
        <v>105</v>
      </c>
      <c r="L749" s="322" t="s">
        <v>124</v>
      </c>
      <c r="M749" s="322" t="s">
        <v>106</v>
      </c>
      <c r="N749" s="439" t="s">
        <v>537</v>
      </c>
    </row>
    <row r="750" spans="2:14" ht="13.2" x14ac:dyDescent="0.25">
      <c r="B750" s="317">
        <v>41062</v>
      </c>
      <c r="C750" s="324" t="s">
        <v>3043</v>
      </c>
      <c r="D750" s="319">
        <v>50806</v>
      </c>
      <c r="E750" s="318" t="s">
        <v>1932</v>
      </c>
      <c r="F750" s="323">
        <v>0.98399999999999999</v>
      </c>
      <c r="G750" s="323">
        <v>0.98399999999999999</v>
      </c>
      <c r="H750" s="323">
        <v>0</v>
      </c>
      <c r="I750" s="323">
        <v>0</v>
      </c>
      <c r="J750" s="321" t="s">
        <v>2857</v>
      </c>
      <c r="K750" s="322" t="s">
        <v>105</v>
      </c>
      <c r="L750" s="322" t="s">
        <v>124</v>
      </c>
      <c r="M750" s="322" t="s">
        <v>106</v>
      </c>
      <c r="N750" s="439" t="s">
        <v>537</v>
      </c>
    </row>
    <row r="751" spans="2:14" ht="13.2" x14ac:dyDescent="0.25">
      <c r="B751" s="317">
        <v>41063</v>
      </c>
      <c r="C751" s="324" t="s">
        <v>3044</v>
      </c>
      <c r="D751" s="319">
        <v>49306</v>
      </c>
      <c r="E751" s="318" t="s">
        <v>1698</v>
      </c>
      <c r="F751" s="323">
        <v>0.88600000000000001</v>
      </c>
      <c r="G751" s="323">
        <v>0.88600000000000001</v>
      </c>
      <c r="H751" s="323">
        <v>0</v>
      </c>
      <c r="I751" s="323">
        <v>0</v>
      </c>
      <c r="J751" s="321" t="s">
        <v>2857</v>
      </c>
      <c r="K751" s="322" t="s">
        <v>105</v>
      </c>
      <c r="L751" s="322" t="s">
        <v>124</v>
      </c>
      <c r="M751" s="322" t="s">
        <v>163</v>
      </c>
      <c r="N751" s="439" t="s">
        <v>537</v>
      </c>
    </row>
    <row r="752" spans="2:14" ht="13.2" x14ac:dyDescent="0.25">
      <c r="B752" s="317">
        <v>41064</v>
      </c>
      <c r="C752" s="324" t="s">
        <v>3045</v>
      </c>
      <c r="D752" s="319">
        <v>50723</v>
      </c>
      <c r="E752" s="318" t="s">
        <v>1909</v>
      </c>
      <c r="F752" s="323">
        <v>0.74299999999999999</v>
      </c>
      <c r="G752" s="323">
        <v>0.74299999999999999</v>
      </c>
      <c r="H752" s="323">
        <v>0</v>
      </c>
      <c r="I752" s="323">
        <v>0</v>
      </c>
      <c r="J752" s="321" t="s">
        <v>2857</v>
      </c>
      <c r="K752" s="322" t="s">
        <v>105</v>
      </c>
      <c r="L752" s="322" t="s">
        <v>124</v>
      </c>
      <c r="M752" s="322" t="s">
        <v>92</v>
      </c>
      <c r="N752" s="439" t="s">
        <v>537</v>
      </c>
    </row>
    <row r="753" spans="2:14" ht="13.2" x14ac:dyDescent="0.25">
      <c r="B753" s="317">
        <v>41078</v>
      </c>
      <c r="C753" s="324" t="s">
        <v>3049</v>
      </c>
      <c r="D753" s="319">
        <v>49641</v>
      </c>
      <c r="E753" s="318" t="s">
        <v>1743</v>
      </c>
      <c r="F753" s="323">
        <v>0.45500000000000002</v>
      </c>
      <c r="G753" s="323">
        <v>0.45500000000000002</v>
      </c>
      <c r="H753" s="323">
        <v>0</v>
      </c>
      <c r="I753" s="323">
        <v>0</v>
      </c>
      <c r="J753" s="321" t="s">
        <v>2857</v>
      </c>
      <c r="K753" s="322" t="s">
        <v>105</v>
      </c>
      <c r="L753" s="322" t="s">
        <v>124</v>
      </c>
      <c r="M753" s="322" t="s">
        <v>106</v>
      </c>
      <c r="N753" s="439" t="s">
        <v>537</v>
      </c>
    </row>
    <row r="754" spans="2:14" ht="13.2" x14ac:dyDescent="0.25">
      <c r="B754" s="317">
        <v>41080</v>
      </c>
      <c r="C754" s="324" t="s">
        <v>3050</v>
      </c>
      <c r="D754" s="319">
        <v>66221</v>
      </c>
      <c r="E754" s="318" t="s">
        <v>2009</v>
      </c>
      <c r="F754" s="323">
        <v>0.57599999999999996</v>
      </c>
      <c r="G754" s="323">
        <v>0.57599999999999996</v>
      </c>
      <c r="H754" s="323">
        <v>0</v>
      </c>
      <c r="I754" s="323">
        <v>0</v>
      </c>
      <c r="J754" s="321" t="s">
        <v>2857</v>
      </c>
      <c r="K754" s="322" t="s">
        <v>105</v>
      </c>
      <c r="L754" s="322" t="s">
        <v>112</v>
      </c>
      <c r="M754" s="322" t="s">
        <v>106</v>
      </c>
      <c r="N754" s="439" t="s">
        <v>537</v>
      </c>
    </row>
    <row r="755" spans="2:14" ht="13.2" x14ac:dyDescent="0.25">
      <c r="B755" s="317">
        <v>41081</v>
      </c>
      <c r="C755" s="324" t="s">
        <v>3051</v>
      </c>
      <c r="D755" s="319">
        <v>50449</v>
      </c>
      <c r="E755" s="318" t="s">
        <v>1844</v>
      </c>
      <c r="F755" s="323">
        <v>0.5</v>
      </c>
      <c r="G755" s="323">
        <v>0.5</v>
      </c>
      <c r="H755" s="323">
        <v>0</v>
      </c>
      <c r="I755" s="323">
        <v>0</v>
      </c>
      <c r="J755" s="321" t="s">
        <v>2857</v>
      </c>
      <c r="K755" s="322" t="s">
        <v>105</v>
      </c>
      <c r="L755" s="322" t="s">
        <v>102</v>
      </c>
      <c r="M755" s="322" t="s">
        <v>106</v>
      </c>
      <c r="N755" s="439" t="s">
        <v>537</v>
      </c>
    </row>
    <row r="756" spans="2:14" ht="13.2" x14ac:dyDescent="0.25">
      <c r="B756" s="317">
        <v>41082</v>
      </c>
      <c r="C756" s="324" t="s">
        <v>3052</v>
      </c>
      <c r="D756" s="319">
        <v>49511</v>
      </c>
      <c r="E756" s="318" t="s">
        <v>1737</v>
      </c>
      <c r="F756" s="323">
        <v>0.41899999999999998</v>
      </c>
      <c r="G756" s="323">
        <v>0.41899999999999998</v>
      </c>
      <c r="H756" s="323">
        <v>0</v>
      </c>
      <c r="I756" s="323">
        <v>0</v>
      </c>
      <c r="J756" s="321" t="s">
        <v>2857</v>
      </c>
      <c r="K756" s="322" t="s">
        <v>105</v>
      </c>
      <c r="L756" s="322" t="s">
        <v>140</v>
      </c>
      <c r="M756" s="322" t="s">
        <v>92</v>
      </c>
      <c r="N756" s="439" t="s">
        <v>537</v>
      </c>
    </row>
    <row r="757" spans="2:14" ht="13.2" x14ac:dyDescent="0.25">
      <c r="B757" s="317">
        <v>41083</v>
      </c>
      <c r="C757" s="324" t="s">
        <v>3053</v>
      </c>
      <c r="D757" s="319">
        <v>48172</v>
      </c>
      <c r="E757" s="318" t="s">
        <v>1522</v>
      </c>
      <c r="F757" s="323">
        <v>1.67</v>
      </c>
      <c r="G757" s="323">
        <v>1.67</v>
      </c>
      <c r="H757" s="323">
        <v>0</v>
      </c>
      <c r="I757" s="323">
        <v>0</v>
      </c>
      <c r="J757" s="321" t="s">
        <v>2857</v>
      </c>
      <c r="K757" s="322" t="s">
        <v>105</v>
      </c>
      <c r="L757" s="322" t="s">
        <v>179</v>
      </c>
      <c r="M757" s="322" t="s">
        <v>92</v>
      </c>
      <c r="N757" s="439" t="s">
        <v>537</v>
      </c>
    </row>
    <row r="758" spans="2:14" ht="13.2" x14ac:dyDescent="0.25">
      <c r="B758" s="317">
        <v>41084</v>
      </c>
      <c r="C758" s="324" t="s">
        <v>3054</v>
      </c>
      <c r="D758" s="319">
        <v>49672</v>
      </c>
      <c r="E758" s="318" t="s">
        <v>1747</v>
      </c>
      <c r="F758" s="323">
        <v>0.499</v>
      </c>
      <c r="G758" s="323">
        <v>0.499</v>
      </c>
      <c r="H758" s="323">
        <v>0</v>
      </c>
      <c r="I758" s="323">
        <v>0</v>
      </c>
      <c r="J758" s="321" t="s">
        <v>2857</v>
      </c>
      <c r="K758" s="322" t="s">
        <v>105</v>
      </c>
      <c r="L758" s="322" t="s">
        <v>124</v>
      </c>
      <c r="M758" s="322" t="s">
        <v>106</v>
      </c>
      <c r="N758" s="439" t="s">
        <v>537</v>
      </c>
    </row>
    <row r="759" spans="2:14" ht="13.2" x14ac:dyDescent="0.25">
      <c r="B759" s="317">
        <v>41085</v>
      </c>
      <c r="C759" s="324" t="s">
        <v>3571</v>
      </c>
      <c r="D759" s="319">
        <v>50235</v>
      </c>
      <c r="E759" s="318" t="s">
        <v>1834</v>
      </c>
      <c r="F759" s="323">
        <v>0.4</v>
      </c>
      <c r="G759" s="323">
        <v>0.4</v>
      </c>
      <c r="H759" s="323">
        <v>0</v>
      </c>
      <c r="I759" s="323">
        <v>0</v>
      </c>
      <c r="J759" s="321" t="s">
        <v>2857</v>
      </c>
      <c r="K759" s="322" t="s">
        <v>105</v>
      </c>
      <c r="L759" s="322" t="s">
        <v>124</v>
      </c>
      <c r="M759" s="322" t="s">
        <v>106</v>
      </c>
      <c r="N759" s="439" t="s">
        <v>537</v>
      </c>
    </row>
    <row r="760" spans="2:14" ht="13.2" x14ac:dyDescent="0.25">
      <c r="B760" s="317">
        <v>41086</v>
      </c>
      <c r="C760" s="324" t="s">
        <v>3056</v>
      </c>
      <c r="D760" s="319">
        <v>49000</v>
      </c>
      <c r="E760" s="318" t="s">
        <v>1641</v>
      </c>
      <c r="F760" s="323">
        <v>1.98</v>
      </c>
      <c r="G760" s="323">
        <v>1.98</v>
      </c>
      <c r="H760" s="323">
        <v>0</v>
      </c>
      <c r="I760" s="323">
        <v>0</v>
      </c>
      <c r="J760" s="321" t="s">
        <v>2857</v>
      </c>
      <c r="K760" s="322" t="s">
        <v>105</v>
      </c>
      <c r="L760" s="322" t="s">
        <v>124</v>
      </c>
      <c r="M760" s="322" t="s">
        <v>106</v>
      </c>
      <c r="N760" s="439" t="s">
        <v>537</v>
      </c>
    </row>
    <row r="761" spans="2:14" ht="13.2" x14ac:dyDescent="0.25">
      <c r="B761" s="317">
        <v>41087</v>
      </c>
      <c r="C761" s="324" t="s">
        <v>3057</v>
      </c>
      <c r="D761" s="319">
        <v>50818</v>
      </c>
      <c r="E761" s="318" t="s">
        <v>1942</v>
      </c>
      <c r="F761" s="323">
        <v>0.495</v>
      </c>
      <c r="G761" s="323">
        <v>0.495</v>
      </c>
      <c r="H761" s="323">
        <v>0</v>
      </c>
      <c r="I761" s="323">
        <v>0</v>
      </c>
      <c r="J761" s="321" t="s">
        <v>2857</v>
      </c>
      <c r="K761" s="322" t="s">
        <v>105</v>
      </c>
      <c r="L761" s="322" t="s">
        <v>179</v>
      </c>
      <c r="M761" s="322" t="s">
        <v>92</v>
      </c>
      <c r="N761" s="439" t="s">
        <v>537</v>
      </c>
    </row>
    <row r="762" spans="2:14" ht="13.2" x14ac:dyDescent="0.25">
      <c r="B762" s="317">
        <v>41088</v>
      </c>
      <c r="C762" s="324" t="s">
        <v>3058</v>
      </c>
      <c r="D762" s="319">
        <v>50816</v>
      </c>
      <c r="E762" s="318" t="s">
        <v>1940</v>
      </c>
      <c r="F762" s="323">
        <v>0.495</v>
      </c>
      <c r="G762" s="323">
        <v>0.495</v>
      </c>
      <c r="H762" s="323">
        <v>0</v>
      </c>
      <c r="I762" s="323">
        <v>0</v>
      </c>
      <c r="J762" s="321" t="s">
        <v>2857</v>
      </c>
      <c r="K762" s="322" t="s">
        <v>105</v>
      </c>
      <c r="L762" s="322" t="s">
        <v>179</v>
      </c>
      <c r="M762" s="322" t="s">
        <v>92</v>
      </c>
      <c r="N762" s="439" t="s">
        <v>537</v>
      </c>
    </row>
    <row r="763" spans="2:14" ht="13.2" x14ac:dyDescent="0.25">
      <c r="B763" s="317">
        <v>41089</v>
      </c>
      <c r="C763" s="324" t="s">
        <v>3059</v>
      </c>
      <c r="D763" s="319">
        <v>50690</v>
      </c>
      <c r="E763" s="318" t="s">
        <v>1895</v>
      </c>
      <c r="F763" s="323">
        <v>0.48</v>
      </c>
      <c r="G763" s="323">
        <v>0.48</v>
      </c>
      <c r="H763" s="323">
        <v>0</v>
      </c>
      <c r="I763" s="323">
        <v>0</v>
      </c>
      <c r="J763" s="321" t="s">
        <v>2857</v>
      </c>
      <c r="K763" s="322" t="s">
        <v>105</v>
      </c>
      <c r="L763" s="322" t="s">
        <v>124</v>
      </c>
      <c r="M763" s="322" t="s">
        <v>163</v>
      </c>
      <c r="N763" s="439" t="s">
        <v>537</v>
      </c>
    </row>
    <row r="764" spans="2:14" ht="13.2" x14ac:dyDescent="0.25">
      <c r="B764" s="317">
        <v>41090</v>
      </c>
      <c r="C764" s="324" t="s">
        <v>3060</v>
      </c>
      <c r="D764" s="319">
        <v>50896</v>
      </c>
      <c r="E764" s="318" t="s">
        <v>1963</v>
      </c>
      <c r="F764" s="323">
        <v>1</v>
      </c>
      <c r="G764" s="323">
        <v>1</v>
      </c>
      <c r="H764" s="323">
        <v>0</v>
      </c>
      <c r="I764" s="323">
        <v>0</v>
      </c>
      <c r="J764" s="321" t="s">
        <v>2857</v>
      </c>
      <c r="K764" s="322" t="s">
        <v>105</v>
      </c>
      <c r="L764" s="322" t="s">
        <v>124</v>
      </c>
      <c r="M764" s="322" t="s">
        <v>92</v>
      </c>
      <c r="N764" s="439" t="s">
        <v>537</v>
      </c>
    </row>
    <row r="765" spans="2:14" ht="13.2" x14ac:dyDescent="0.25">
      <c r="B765" s="317">
        <v>41091</v>
      </c>
      <c r="C765" s="324" t="s">
        <v>3061</v>
      </c>
      <c r="D765" s="319">
        <v>48751</v>
      </c>
      <c r="E765" s="318" t="s">
        <v>1586</v>
      </c>
      <c r="F765" s="323">
        <v>0.75</v>
      </c>
      <c r="G765" s="323">
        <v>0.75</v>
      </c>
      <c r="H765" s="323">
        <v>0</v>
      </c>
      <c r="I765" s="323">
        <v>0</v>
      </c>
      <c r="J765" s="321" t="s">
        <v>2857</v>
      </c>
      <c r="K765" s="322" t="s">
        <v>105</v>
      </c>
      <c r="L765" s="322" t="s">
        <v>179</v>
      </c>
      <c r="M765" s="322" t="s">
        <v>195</v>
      </c>
      <c r="N765" s="439" t="s">
        <v>537</v>
      </c>
    </row>
    <row r="766" spans="2:14" ht="13.2" x14ac:dyDescent="0.25">
      <c r="B766" s="317">
        <v>41092</v>
      </c>
      <c r="C766" s="324" t="s">
        <v>3062</v>
      </c>
      <c r="D766" s="319">
        <v>48752</v>
      </c>
      <c r="E766" s="318" t="s">
        <v>1587</v>
      </c>
      <c r="F766" s="323">
        <v>0.75</v>
      </c>
      <c r="G766" s="323">
        <v>0.75</v>
      </c>
      <c r="H766" s="323">
        <v>0</v>
      </c>
      <c r="I766" s="323">
        <v>0</v>
      </c>
      <c r="J766" s="321" t="s">
        <v>2857</v>
      </c>
      <c r="K766" s="322" t="s">
        <v>105</v>
      </c>
      <c r="L766" s="322" t="s">
        <v>179</v>
      </c>
      <c r="M766" s="322" t="s">
        <v>195</v>
      </c>
      <c r="N766" s="439" t="s">
        <v>537</v>
      </c>
    </row>
    <row r="767" spans="2:14" ht="13.2" x14ac:dyDescent="0.25">
      <c r="B767" s="317">
        <v>41093</v>
      </c>
      <c r="C767" s="324" t="s">
        <v>3063</v>
      </c>
      <c r="D767" s="319">
        <v>68208</v>
      </c>
      <c r="E767" s="318" t="s">
        <v>3643</v>
      </c>
      <c r="F767" s="323">
        <v>0.5</v>
      </c>
      <c r="G767" s="323">
        <v>0.5</v>
      </c>
      <c r="H767" s="323">
        <v>0</v>
      </c>
      <c r="I767" s="323">
        <v>0</v>
      </c>
      <c r="J767" s="321" t="s">
        <v>4143</v>
      </c>
      <c r="K767" s="322" t="s">
        <v>105</v>
      </c>
      <c r="L767" s="322" t="s">
        <v>179</v>
      </c>
      <c r="M767" s="322" t="s">
        <v>195</v>
      </c>
      <c r="N767" s="439" t="s">
        <v>537</v>
      </c>
    </row>
    <row r="768" spans="2:14" ht="13.2" x14ac:dyDescent="0.25">
      <c r="B768" s="317">
        <v>41104</v>
      </c>
      <c r="C768" s="324" t="s">
        <v>3070</v>
      </c>
      <c r="D768" s="319">
        <v>50119</v>
      </c>
      <c r="E768" s="318" t="s">
        <v>1795</v>
      </c>
      <c r="F768" s="323">
        <v>2</v>
      </c>
      <c r="G768" s="323">
        <v>2</v>
      </c>
      <c r="H768" s="323">
        <v>0</v>
      </c>
      <c r="I768" s="323">
        <v>0</v>
      </c>
      <c r="J768" s="321" t="s">
        <v>2857</v>
      </c>
      <c r="K768" s="322" t="s">
        <v>105</v>
      </c>
      <c r="L768" s="322" t="s">
        <v>179</v>
      </c>
      <c r="M768" s="322" t="s">
        <v>195</v>
      </c>
      <c r="N768" s="439" t="s">
        <v>537</v>
      </c>
    </row>
    <row r="769" spans="2:14" ht="13.2" x14ac:dyDescent="0.25">
      <c r="B769" s="317">
        <v>41105</v>
      </c>
      <c r="C769" s="324" t="s">
        <v>3071</v>
      </c>
      <c r="D769" s="319">
        <v>50196</v>
      </c>
      <c r="E769" s="318" t="s">
        <v>1816</v>
      </c>
      <c r="F769" s="323">
        <v>4.8899999999999997</v>
      </c>
      <c r="G769" s="323">
        <v>4.8899999999999997</v>
      </c>
      <c r="H769" s="323">
        <v>0</v>
      </c>
      <c r="I769" s="323">
        <v>0</v>
      </c>
      <c r="J769" s="321" t="s">
        <v>2857</v>
      </c>
      <c r="K769" s="322" t="s">
        <v>105</v>
      </c>
      <c r="L769" s="322" t="s">
        <v>390</v>
      </c>
      <c r="M769" s="322" t="s">
        <v>92</v>
      </c>
      <c r="N769" s="439" t="s">
        <v>537</v>
      </c>
    </row>
    <row r="770" spans="2:14" ht="13.2" x14ac:dyDescent="0.25">
      <c r="B770" s="317">
        <v>41107</v>
      </c>
      <c r="C770" s="324" t="s">
        <v>3072</v>
      </c>
      <c r="D770" s="319">
        <v>50459</v>
      </c>
      <c r="E770" s="318" t="s">
        <v>1847</v>
      </c>
      <c r="F770" s="323">
        <v>1</v>
      </c>
      <c r="G770" s="323">
        <v>1</v>
      </c>
      <c r="H770" s="323">
        <v>0</v>
      </c>
      <c r="I770" s="323">
        <v>0</v>
      </c>
      <c r="J770" s="321" t="s">
        <v>2857</v>
      </c>
      <c r="K770" s="322" t="s">
        <v>105</v>
      </c>
      <c r="L770" s="322" t="s">
        <v>124</v>
      </c>
      <c r="M770" s="322" t="s">
        <v>106</v>
      </c>
      <c r="N770" s="439" t="s">
        <v>537</v>
      </c>
    </row>
    <row r="771" spans="2:14" ht="13.2" x14ac:dyDescent="0.25">
      <c r="B771" s="317">
        <v>41108</v>
      </c>
      <c r="C771" s="324" t="s">
        <v>3073</v>
      </c>
      <c r="D771" s="319">
        <v>49408</v>
      </c>
      <c r="E771" s="318" t="s">
        <v>1726</v>
      </c>
      <c r="F771" s="323">
        <v>0.499</v>
      </c>
      <c r="G771" s="323">
        <v>0.499</v>
      </c>
      <c r="H771" s="323">
        <v>0</v>
      </c>
      <c r="I771" s="323">
        <v>0</v>
      </c>
      <c r="J771" s="321" t="s">
        <v>2857</v>
      </c>
      <c r="K771" s="322" t="s">
        <v>105</v>
      </c>
      <c r="L771" s="322" t="s">
        <v>218</v>
      </c>
      <c r="M771" s="322" t="s">
        <v>106</v>
      </c>
      <c r="N771" s="439" t="s">
        <v>537</v>
      </c>
    </row>
    <row r="772" spans="2:14" ht="13.2" x14ac:dyDescent="0.25">
      <c r="B772" s="317">
        <v>41110</v>
      </c>
      <c r="C772" s="324" t="s">
        <v>3074</v>
      </c>
      <c r="D772" s="319">
        <v>50803</v>
      </c>
      <c r="E772" s="318" t="s">
        <v>1930</v>
      </c>
      <c r="F772" s="323">
        <v>0.499</v>
      </c>
      <c r="G772" s="323">
        <v>0.499</v>
      </c>
      <c r="H772" s="323">
        <v>0</v>
      </c>
      <c r="I772" s="323">
        <v>0</v>
      </c>
      <c r="J772" s="321" t="s">
        <v>2857</v>
      </c>
      <c r="K772" s="322" t="s">
        <v>105</v>
      </c>
      <c r="L772" s="322" t="s">
        <v>124</v>
      </c>
      <c r="M772" s="322" t="s">
        <v>106</v>
      </c>
      <c r="N772" s="439" t="s">
        <v>537</v>
      </c>
    </row>
    <row r="773" spans="2:14" ht="13.2" x14ac:dyDescent="0.25">
      <c r="B773" s="317">
        <v>41111</v>
      </c>
      <c r="C773" s="324" t="s">
        <v>3075</v>
      </c>
      <c r="D773" s="319">
        <v>50817</v>
      </c>
      <c r="E773" s="318" t="s">
        <v>1941</v>
      </c>
      <c r="F773" s="323">
        <v>0.499</v>
      </c>
      <c r="G773" s="323">
        <v>0.499</v>
      </c>
      <c r="H773" s="323">
        <v>0</v>
      </c>
      <c r="I773" s="323">
        <v>0</v>
      </c>
      <c r="J773" s="321" t="s">
        <v>2857</v>
      </c>
      <c r="K773" s="322" t="s">
        <v>105</v>
      </c>
      <c r="L773" s="322" t="s">
        <v>124</v>
      </c>
      <c r="M773" s="322" t="s">
        <v>106</v>
      </c>
      <c r="N773" s="439" t="s">
        <v>537</v>
      </c>
    </row>
    <row r="774" spans="2:14" ht="13.2" x14ac:dyDescent="0.25">
      <c r="B774" s="317">
        <v>41112</v>
      </c>
      <c r="C774" s="324" t="s">
        <v>3076</v>
      </c>
      <c r="D774" s="319">
        <v>48810</v>
      </c>
      <c r="E774" s="318" t="s">
        <v>1602</v>
      </c>
      <c r="F774" s="323">
        <v>0.48</v>
      </c>
      <c r="G774" s="323">
        <v>0.48</v>
      </c>
      <c r="H774" s="323">
        <v>0</v>
      </c>
      <c r="I774" s="323">
        <v>0</v>
      </c>
      <c r="J774" s="321" t="s">
        <v>2857</v>
      </c>
      <c r="K774" s="322" t="s">
        <v>105</v>
      </c>
      <c r="L774" s="322" t="s">
        <v>124</v>
      </c>
      <c r="M774" s="322" t="s">
        <v>106</v>
      </c>
      <c r="N774" s="439" t="s">
        <v>537</v>
      </c>
    </row>
    <row r="775" spans="2:14" ht="13.2" x14ac:dyDescent="0.25">
      <c r="B775" s="317">
        <v>41113</v>
      </c>
      <c r="C775" s="324" t="s">
        <v>3077</v>
      </c>
      <c r="D775" s="319">
        <v>50231</v>
      </c>
      <c r="E775" s="318" t="s">
        <v>1830</v>
      </c>
      <c r="F775" s="323">
        <v>1.6559999999999999</v>
      </c>
      <c r="G775" s="323">
        <v>1.6559999999999999</v>
      </c>
      <c r="H775" s="323">
        <v>0</v>
      </c>
      <c r="I775" s="323">
        <v>0</v>
      </c>
      <c r="J775" s="321" t="s">
        <v>2857</v>
      </c>
      <c r="K775" s="322" t="s">
        <v>105</v>
      </c>
      <c r="L775" s="322" t="s">
        <v>179</v>
      </c>
      <c r="M775" s="322" t="s">
        <v>92</v>
      </c>
      <c r="N775" s="439" t="s">
        <v>537</v>
      </c>
    </row>
    <row r="776" spans="2:14" ht="13.2" x14ac:dyDescent="0.25">
      <c r="B776" s="317">
        <v>41117</v>
      </c>
      <c r="C776" s="324" t="s">
        <v>3079</v>
      </c>
      <c r="D776" s="319">
        <v>50901</v>
      </c>
      <c r="E776" s="318" t="s">
        <v>1964</v>
      </c>
      <c r="F776" s="323">
        <v>2</v>
      </c>
      <c r="G776" s="323">
        <v>2</v>
      </c>
      <c r="H776" s="323">
        <v>0</v>
      </c>
      <c r="I776" s="323">
        <v>0</v>
      </c>
      <c r="J776" s="321" t="s">
        <v>2857</v>
      </c>
      <c r="K776" s="322" t="s">
        <v>105</v>
      </c>
      <c r="L776" s="322" t="s">
        <v>362</v>
      </c>
      <c r="M776" s="322" t="s">
        <v>106</v>
      </c>
      <c r="N776" s="439" t="s">
        <v>537</v>
      </c>
    </row>
    <row r="777" spans="2:14" ht="13.2" x14ac:dyDescent="0.25">
      <c r="B777" s="317">
        <v>41120</v>
      </c>
      <c r="C777" s="324" t="s">
        <v>3081</v>
      </c>
      <c r="D777" s="319">
        <v>48818</v>
      </c>
      <c r="E777" s="318" t="s">
        <v>1607</v>
      </c>
      <c r="F777" s="323">
        <v>0.48</v>
      </c>
      <c r="G777" s="323">
        <v>0.48</v>
      </c>
      <c r="H777" s="323">
        <v>0</v>
      </c>
      <c r="I777" s="323">
        <v>0</v>
      </c>
      <c r="J777" s="321" t="s">
        <v>2857</v>
      </c>
      <c r="K777" s="322" t="s">
        <v>105</v>
      </c>
      <c r="L777" s="322" t="s">
        <v>124</v>
      </c>
      <c r="M777" s="322" t="s">
        <v>106</v>
      </c>
      <c r="N777" s="439" t="s">
        <v>537</v>
      </c>
    </row>
    <row r="778" spans="2:14" ht="13.2" x14ac:dyDescent="0.25">
      <c r="B778" s="317">
        <v>41121</v>
      </c>
      <c r="C778" s="324" t="s">
        <v>3082</v>
      </c>
      <c r="D778" s="319">
        <v>48816</v>
      </c>
      <c r="E778" s="318" t="s">
        <v>1605</v>
      </c>
      <c r="F778" s="323">
        <v>0.48</v>
      </c>
      <c r="G778" s="323">
        <v>0.48</v>
      </c>
      <c r="H778" s="323">
        <v>0</v>
      </c>
      <c r="I778" s="323">
        <v>0</v>
      </c>
      <c r="J778" s="321" t="s">
        <v>2857</v>
      </c>
      <c r="K778" s="322" t="s">
        <v>105</v>
      </c>
      <c r="L778" s="322" t="s">
        <v>124</v>
      </c>
      <c r="M778" s="322" t="s">
        <v>106</v>
      </c>
      <c r="N778" s="439" t="s">
        <v>537</v>
      </c>
    </row>
    <row r="779" spans="2:14" ht="13.2" x14ac:dyDescent="0.25">
      <c r="B779" s="317">
        <v>41123</v>
      </c>
      <c r="C779" s="324" t="s">
        <v>3083</v>
      </c>
      <c r="D779" s="319">
        <v>50182</v>
      </c>
      <c r="E779" s="318" t="s">
        <v>1812</v>
      </c>
      <c r="F779" s="323">
        <v>0.4</v>
      </c>
      <c r="G779" s="323">
        <v>0.4</v>
      </c>
      <c r="H779" s="323">
        <v>0</v>
      </c>
      <c r="I779" s="323">
        <v>0</v>
      </c>
      <c r="J779" s="321" t="s">
        <v>2857</v>
      </c>
      <c r="K779" s="322" t="s">
        <v>105</v>
      </c>
      <c r="L779" s="322" t="s">
        <v>124</v>
      </c>
      <c r="M779" s="322" t="s">
        <v>92</v>
      </c>
      <c r="N779" s="439" t="s">
        <v>537</v>
      </c>
    </row>
    <row r="780" spans="2:14" ht="13.2" x14ac:dyDescent="0.25">
      <c r="B780" s="317">
        <v>41125</v>
      </c>
      <c r="C780" s="324" t="s">
        <v>3084</v>
      </c>
      <c r="D780" s="319">
        <v>50903</v>
      </c>
      <c r="E780" s="318" t="s">
        <v>1965</v>
      </c>
      <c r="F780" s="323">
        <v>2</v>
      </c>
      <c r="G780" s="323">
        <v>2</v>
      </c>
      <c r="H780" s="323">
        <v>0</v>
      </c>
      <c r="I780" s="323">
        <v>0</v>
      </c>
      <c r="J780" s="321" t="s">
        <v>2857</v>
      </c>
      <c r="K780" s="322" t="s">
        <v>105</v>
      </c>
      <c r="L780" s="322" t="s">
        <v>362</v>
      </c>
      <c r="M780" s="322" t="s">
        <v>106</v>
      </c>
      <c r="N780" s="439" t="s">
        <v>537</v>
      </c>
    </row>
    <row r="781" spans="2:14" ht="13.2" x14ac:dyDescent="0.25">
      <c r="B781" s="317">
        <v>41126</v>
      </c>
      <c r="C781" s="324" t="s">
        <v>3085</v>
      </c>
      <c r="D781" s="319">
        <v>50109</v>
      </c>
      <c r="E781" s="318" t="s">
        <v>1791</v>
      </c>
      <c r="F781" s="323">
        <v>0.999</v>
      </c>
      <c r="G781" s="323">
        <v>0.999</v>
      </c>
      <c r="H781" s="323">
        <v>0</v>
      </c>
      <c r="I781" s="323">
        <v>0</v>
      </c>
      <c r="J781" s="321" t="s">
        <v>2857</v>
      </c>
      <c r="K781" s="322" t="s">
        <v>105</v>
      </c>
      <c r="L781" s="322" t="s">
        <v>362</v>
      </c>
      <c r="M781" s="322" t="s">
        <v>106</v>
      </c>
      <c r="N781" s="439" t="s">
        <v>537</v>
      </c>
    </row>
    <row r="782" spans="2:14" ht="13.2" x14ac:dyDescent="0.25">
      <c r="B782" s="317">
        <v>41128</v>
      </c>
      <c r="C782" s="324" t="s">
        <v>3086</v>
      </c>
      <c r="D782" s="319">
        <v>50131</v>
      </c>
      <c r="E782" s="318" t="s">
        <v>1803</v>
      </c>
      <c r="F782" s="323">
        <v>1</v>
      </c>
      <c r="G782" s="323">
        <v>1</v>
      </c>
      <c r="H782" s="323">
        <v>0</v>
      </c>
      <c r="I782" s="323">
        <v>0</v>
      </c>
      <c r="J782" s="321" t="s">
        <v>2857</v>
      </c>
      <c r="K782" s="322" t="s">
        <v>105</v>
      </c>
      <c r="L782" s="322" t="s">
        <v>124</v>
      </c>
      <c r="M782" s="322" t="s">
        <v>92</v>
      </c>
      <c r="N782" s="439" t="s">
        <v>537</v>
      </c>
    </row>
    <row r="783" spans="2:14" ht="13.2" x14ac:dyDescent="0.25">
      <c r="B783" s="317">
        <v>41129</v>
      </c>
      <c r="C783" s="324" t="s">
        <v>3087</v>
      </c>
      <c r="D783" s="319">
        <v>67434</v>
      </c>
      <c r="E783" s="318" t="s">
        <v>2062</v>
      </c>
      <c r="F783" s="323">
        <v>1</v>
      </c>
      <c r="G783" s="323">
        <v>1</v>
      </c>
      <c r="H783" s="323">
        <v>0</v>
      </c>
      <c r="I783" s="323">
        <v>0</v>
      </c>
      <c r="J783" s="321" t="s">
        <v>2857</v>
      </c>
      <c r="K783" s="322" t="s">
        <v>105</v>
      </c>
      <c r="L783" s="322" t="s">
        <v>124</v>
      </c>
      <c r="M783" s="322" t="s">
        <v>106</v>
      </c>
      <c r="N783" s="439" t="s">
        <v>537</v>
      </c>
    </row>
    <row r="784" spans="2:14" ht="13.2" x14ac:dyDescent="0.25">
      <c r="B784" s="317">
        <v>41130</v>
      </c>
      <c r="C784" s="324" t="s">
        <v>3088</v>
      </c>
      <c r="D784" s="319">
        <v>49431</v>
      </c>
      <c r="E784" s="318" t="s">
        <v>1735</v>
      </c>
      <c r="F784" s="323">
        <v>0.499</v>
      </c>
      <c r="G784" s="323">
        <v>0.499</v>
      </c>
      <c r="H784" s="323">
        <v>0</v>
      </c>
      <c r="I784" s="323">
        <v>0</v>
      </c>
      <c r="J784" s="321" t="s">
        <v>2857</v>
      </c>
      <c r="K784" s="322" t="s">
        <v>105</v>
      </c>
      <c r="L784" s="322" t="s">
        <v>218</v>
      </c>
      <c r="M784" s="322" t="s">
        <v>106</v>
      </c>
      <c r="N784" s="439" t="s">
        <v>537</v>
      </c>
    </row>
    <row r="785" spans="2:14" ht="13.2" x14ac:dyDescent="0.25">
      <c r="B785" s="317">
        <v>41131</v>
      </c>
      <c r="C785" s="324" t="s">
        <v>3089</v>
      </c>
      <c r="D785" s="319">
        <v>67443</v>
      </c>
      <c r="E785" s="318" t="s">
        <v>2067</v>
      </c>
      <c r="F785" s="323">
        <v>0.499</v>
      </c>
      <c r="G785" s="323">
        <v>0.499</v>
      </c>
      <c r="H785" s="323">
        <v>0</v>
      </c>
      <c r="I785" s="323">
        <v>0</v>
      </c>
      <c r="J785" s="321" t="s">
        <v>2857</v>
      </c>
      <c r="K785" s="322" t="s">
        <v>105</v>
      </c>
      <c r="L785" s="322" t="s">
        <v>124</v>
      </c>
      <c r="M785" s="322" t="s">
        <v>106</v>
      </c>
      <c r="N785" s="439" t="s">
        <v>537</v>
      </c>
    </row>
    <row r="786" spans="2:14" ht="13.2" x14ac:dyDescent="0.25">
      <c r="B786" s="317">
        <v>41132</v>
      </c>
      <c r="C786" s="324" t="s">
        <v>3090</v>
      </c>
      <c r="D786" s="319">
        <v>47956</v>
      </c>
      <c r="E786" s="318" t="s">
        <v>1495</v>
      </c>
      <c r="F786" s="323">
        <v>0.49399999999999999</v>
      </c>
      <c r="G786" s="323">
        <v>0.49399999999999999</v>
      </c>
      <c r="H786" s="323">
        <v>0</v>
      </c>
      <c r="I786" s="323">
        <v>0</v>
      </c>
      <c r="J786" s="321" t="s">
        <v>2857</v>
      </c>
      <c r="K786" s="322" t="s">
        <v>105</v>
      </c>
      <c r="L786" s="322" t="s">
        <v>128</v>
      </c>
      <c r="M786" s="322" t="s">
        <v>163</v>
      </c>
      <c r="N786" s="439" t="s">
        <v>537</v>
      </c>
    </row>
    <row r="787" spans="2:14" ht="13.2" x14ac:dyDescent="0.25">
      <c r="B787" s="317">
        <v>41134</v>
      </c>
      <c r="C787" s="324" t="s">
        <v>3092</v>
      </c>
      <c r="D787" s="319">
        <v>50155</v>
      </c>
      <c r="E787" s="318" t="s">
        <v>3568</v>
      </c>
      <c r="F787" s="323">
        <v>0.27</v>
      </c>
      <c r="G787" s="323">
        <v>0.27</v>
      </c>
      <c r="H787" s="323">
        <v>0</v>
      </c>
      <c r="I787" s="323">
        <v>0</v>
      </c>
      <c r="J787" s="321" t="s">
        <v>2857</v>
      </c>
      <c r="K787" s="322" t="s">
        <v>105</v>
      </c>
      <c r="L787" s="322" t="s">
        <v>179</v>
      </c>
      <c r="M787" s="322" t="s">
        <v>195</v>
      </c>
      <c r="N787" s="439" t="s">
        <v>537</v>
      </c>
    </row>
    <row r="788" spans="2:14" ht="13.2" x14ac:dyDescent="0.25">
      <c r="B788" s="317">
        <v>41135</v>
      </c>
      <c r="C788" s="324" t="s">
        <v>3093</v>
      </c>
      <c r="D788" s="319">
        <v>67510</v>
      </c>
      <c r="E788" s="318" t="s">
        <v>2081</v>
      </c>
      <c r="F788" s="323">
        <v>1.123</v>
      </c>
      <c r="G788" s="323">
        <v>1.123</v>
      </c>
      <c r="H788" s="323">
        <v>0</v>
      </c>
      <c r="I788" s="323">
        <v>0</v>
      </c>
      <c r="J788" s="321" t="s">
        <v>2857</v>
      </c>
      <c r="K788" s="322" t="s">
        <v>105</v>
      </c>
      <c r="L788" s="322" t="s">
        <v>179</v>
      </c>
      <c r="M788" s="322" t="s">
        <v>195</v>
      </c>
      <c r="N788" s="439" t="s">
        <v>537</v>
      </c>
    </row>
    <row r="789" spans="2:14" ht="13.2" x14ac:dyDescent="0.25">
      <c r="B789" s="317">
        <v>41136</v>
      </c>
      <c r="C789" s="324" t="s">
        <v>3094</v>
      </c>
      <c r="D789" s="319">
        <v>67509</v>
      </c>
      <c r="E789" s="318" t="s">
        <v>2080</v>
      </c>
      <c r="F789" s="323">
        <v>1.5</v>
      </c>
      <c r="G789" s="323">
        <v>1.5</v>
      </c>
      <c r="H789" s="323">
        <v>0</v>
      </c>
      <c r="I789" s="323">
        <v>0</v>
      </c>
      <c r="J789" s="321" t="s">
        <v>2857</v>
      </c>
      <c r="K789" s="322" t="s">
        <v>105</v>
      </c>
      <c r="L789" s="322" t="s">
        <v>179</v>
      </c>
      <c r="M789" s="322" t="s">
        <v>195</v>
      </c>
      <c r="N789" s="439" t="s">
        <v>537</v>
      </c>
    </row>
    <row r="790" spans="2:14" ht="13.2" x14ac:dyDescent="0.25">
      <c r="B790" s="317">
        <v>41139</v>
      </c>
      <c r="C790" s="324" t="s">
        <v>3096</v>
      </c>
      <c r="D790" s="319">
        <v>50415</v>
      </c>
      <c r="E790" s="318" t="s">
        <v>1840</v>
      </c>
      <c r="F790" s="323">
        <v>4.68</v>
      </c>
      <c r="G790" s="323">
        <v>4.68</v>
      </c>
      <c r="H790" s="323">
        <v>0</v>
      </c>
      <c r="I790" s="323">
        <v>0</v>
      </c>
      <c r="J790" s="321" t="s">
        <v>2857</v>
      </c>
      <c r="K790" s="322" t="s">
        <v>105</v>
      </c>
      <c r="L790" s="322" t="s">
        <v>124</v>
      </c>
      <c r="M790" s="322" t="s">
        <v>106</v>
      </c>
      <c r="N790" s="439" t="s">
        <v>537</v>
      </c>
    </row>
    <row r="791" spans="2:14" ht="13.2" x14ac:dyDescent="0.25">
      <c r="B791" s="317">
        <v>41140</v>
      </c>
      <c r="C791" s="324" t="s">
        <v>3097</v>
      </c>
      <c r="D791" s="319">
        <v>50310</v>
      </c>
      <c r="E791" s="318" t="s">
        <v>1837</v>
      </c>
      <c r="F791" s="323">
        <v>1</v>
      </c>
      <c r="G791" s="323">
        <v>1</v>
      </c>
      <c r="H791" s="323">
        <v>0</v>
      </c>
      <c r="I791" s="323">
        <v>0</v>
      </c>
      <c r="J791" s="321" t="s">
        <v>2857</v>
      </c>
      <c r="K791" s="322" t="s">
        <v>105</v>
      </c>
      <c r="L791" s="322" t="s">
        <v>124</v>
      </c>
      <c r="M791" s="322" t="s">
        <v>106</v>
      </c>
      <c r="N791" s="439" t="s">
        <v>537</v>
      </c>
    </row>
    <row r="792" spans="2:14" ht="13.2" x14ac:dyDescent="0.25">
      <c r="B792" s="317">
        <v>41141</v>
      </c>
      <c r="C792" s="318" t="s">
        <v>3098</v>
      </c>
      <c r="D792" s="319">
        <v>43841</v>
      </c>
      <c r="E792" s="318" t="s">
        <v>1310</v>
      </c>
      <c r="F792" s="323">
        <v>0.95</v>
      </c>
      <c r="G792" s="323">
        <v>0.95</v>
      </c>
      <c r="H792" s="323">
        <v>0</v>
      </c>
      <c r="I792" s="323">
        <v>0</v>
      </c>
      <c r="J792" s="321" t="s">
        <v>2857</v>
      </c>
      <c r="K792" s="322" t="s">
        <v>105</v>
      </c>
      <c r="L792" s="322" t="s">
        <v>124</v>
      </c>
      <c r="M792" s="322" t="s">
        <v>106</v>
      </c>
      <c r="N792" s="439" t="s">
        <v>537</v>
      </c>
    </row>
    <row r="793" spans="2:14" ht="13.2" x14ac:dyDescent="0.25">
      <c r="B793" s="317">
        <v>41142</v>
      </c>
      <c r="C793" s="324" t="s">
        <v>3570</v>
      </c>
      <c r="D793" s="319">
        <v>50233</v>
      </c>
      <c r="E793" s="318" t="s">
        <v>1832</v>
      </c>
      <c r="F793" s="323">
        <v>0.5</v>
      </c>
      <c r="G793" s="323">
        <v>0.5</v>
      </c>
      <c r="H793" s="323">
        <v>0</v>
      </c>
      <c r="I793" s="323">
        <v>0</v>
      </c>
      <c r="J793" s="321" t="s">
        <v>2857</v>
      </c>
      <c r="K793" s="322" t="s">
        <v>105</v>
      </c>
      <c r="L793" s="322" t="s">
        <v>124</v>
      </c>
      <c r="M793" s="322" t="s">
        <v>106</v>
      </c>
      <c r="N793" s="439" t="s">
        <v>537</v>
      </c>
    </row>
    <row r="794" spans="2:14" ht="13.2" x14ac:dyDescent="0.25">
      <c r="B794" s="317">
        <v>41143</v>
      </c>
      <c r="C794" s="318" t="s">
        <v>3100</v>
      </c>
      <c r="D794" s="319">
        <v>43842</v>
      </c>
      <c r="E794" s="318" t="s">
        <v>3541</v>
      </c>
      <c r="F794" s="323">
        <v>0.95</v>
      </c>
      <c r="G794" s="323">
        <v>0.95</v>
      </c>
      <c r="H794" s="323">
        <v>0</v>
      </c>
      <c r="I794" s="323">
        <v>0</v>
      </c>
      <c r="J794" s="321" t="s">
        <v>2857</v>
      </c>
      <c r="K794" s="322" t="s">
        <v>105</v>
      </c>
      <c r="L794" s="322" t="s">
        <v>124</v>
      </c>
      <c r="M794" s="322" t="s">
        <v>106</v>
      </c>
      <c r="N794" s="439" t="s">
        <v>537</v>
      </c>
    </row>
    <row r="795" spans="2:14" ht="13.2" x14ac:dyDescent="0.25">
      <c r="B795" s="317">
        <v>41144</v>
      </c>
      <c r="C795" s="324" t="s">
        <v>3101</v>
      </c>
      <c r="D795" s="319">
        <v>50229</v>
      </c>
      <c r="E795" s="318" t="s">
        <v>1828</v>
      </c>
      <c r="F795" s="323">
        <v>1</v>
      </c>
      <c r="G795" s="323">
        <v>1</v>
      </c>
      <c r="H795" s="323">
        <v>0</v>
      </c>
      <c r="I795" s="323">
        <v>0</v>
      </c>
      <c r="J795" s="321" t="s">
        <v>2857</v>
      </c>
      <c r="K795" s="322" t="s">
        <v>105</v>
      </c>
      <c r="L795" s="322" t="s">
        <v>124</v>
      </c>
      <c r="M795" s="322" t="s">
        <v>106</v>
      </c>
      <c r="N795" s="439" t="s">
        <v>537</v>
      </c>
    </row>
    <row r="796" spans="2:14" ht="13.2" x14ac:dyDescent="0.25">
      <c r="B796" s="317">
        <v>41145</v>
      </c>
      <c r="C796" s="324" t="s">
        <v>3102</v>
      </c>
      <c r="D796" s="319">
        <v>46210</v>
      </c>
      <c r="E796" s="318" t="s">
        <v>1357</v>
      </c>
      <c r="F796" s="323">
        <v>1.9</v>
      </c>
      <c r="G796" s="323">
        <v>1.9</v>
      </c>
      <c r="H796" s="323">
        <v>0</v>
      </c>
      <c r="I796" s="323">
        <v>0</v>
      </c>
      <c r="J796" s="321" t="s">
        <v>2857</v>
      </c>
      <c r="K796" s="322" t="s">
        <v>105</v>
      </c>
      <c r="L796" s="322" t="s">
        <v>124</v>
      </c>
      <c r="M796" s="322" t="s">
        <v>106</v>
      </c>
      <c r="N796" s="439" t="s">
        <v>537</v>
      </c>
    </row>
    <row r="797" spans="2:14" ht="13.2" x14ac:dyDescent="0.25">
      <c r="B797" s="317">
        <v>41146</v>
      </c>
      <c r="C797" s="324" t="s">
        <v>3572</v>
      </c>
      <c r="D797" s="319">
        <v>50242</v>
      </c>
      <c r="E797" s="318" t="s">
        <v>1836</v>
      </c>
      <c r="F797" s="323">
        <v>0.5</v>
      </c>
      <c r="G797" s="323">
        <v>0.5</v>
      </c>
      <c r="H797" s="323">
        <v>0</v>
      </c>
      <c r="I797" s="323">
        <v>0</v>
      </c>
      <c r="J797" s="321" t="s">
        <v>2857</v>
      </c>
      <c r="K797" s="322" t="s">
        <v>105</v>
      </c>
      <c r="L797" s="322" t="s">
        <v>124</v>
      </c>
      <c r="M797" s="322" t="s">
        <v>106</v>
      </c>
      <c r="N797" s="439" t="s">
        <v>537</v>
      </c>
    </row>
    <row r="798" spans="2:14" ht="13.2" x14ac:dyDescent="0.25">
      <c r="B798" s="317">
        <v>41147</v>
      </c>
      <c r="C798" s="324" t="s">
        <v>3104</v>
      </c>
      <c r="D798" s="319">
        <v>49762</v>
      </c>
      <c r="E798" s="318" t="s">
        <v>1751</v>
      </c>
      <c r="F798" s="323">
        <v>1</v>
      </c>
      <c r="G798" s="323">
        <v>1</v>
      </c>
      <c r="H798" s="323">
        <v>0</v>
      </c>
      <c r="I798" s="323">
        <v>0</v>
      </c>
      <c r="J798" s="321" t="s">
        <v>2857</v>
      </c>
      <c r="K798" s="322" t="s">
        <v>105</v>
      </c>
      <c r="L798" s="322" t="s">
        <v>179</v>
      </c>
      <c r="M798" s="322" t="s">
        <v>92</v>
      </c>
      <c r="N798" s="439" t="s">
        <v>537</v>
      </c>
    </row>
    <row r="799" spans="2:14" ht="13.2" x14ac:dyDescent="0.25">
      <c r="B799" s="317">
        <v>41148</v>
      </c>
      <c r="C799" s="324" t="s">
        <v>3105</v>
      </c>
      <c r="D799" s="319">
        <v>48757</v>
      </c>
      <c r="E799" s="318" t="s">
        <v>1593</v>
      </c>
      <c r="F799" s="323">
        <v>0.74099999999999999</v>
      </c>
      <c r="G799" s="323">
        <v>0.74099999999999999</v>
      </c>
      <c r="H799" s="323">
        <v>0</v>
      </c>
      <c r="I799" s="323">
        <v>0</v>
      </c>
      <c r="J799" s="321" t="s">
        <v>2857</v>
      </c>
      <c r="K799" s="322" t="s">
        <v>105</v>
      </c>
      <c r="L799" s="322" t="s">
        <v>124</v>
      </c>
      <c r="M799" s="322" t="s">
        <v>163</v>
      </c>
      <c r="N799" s="439" t="s">
        <v>537</v>
      </c>
    </row>
    <row r="800" spans="2:14" ht="13.2" x14ac:dyDescent="0.25">
      <c r="B800" s="317">
        <v>41149</v>
      </c>
      <c r="C800" s="324" t="s">
        <v>3106</v>
      </c>
      <c r="D800" s="319">
        <v>49214</v>
      </c>
      <c r="E800" s="318" t="s">
        <v>1674</v>
      </c>
      <c r="F800" s="323">
        <v>0.47599999999999998</v>
      </c>
      <c r="G800" s="323">
        <v>0.47599999999999998</v>
      </c>
      <c r="H800" s="323">
        <v>0</v>
      </c>
      <c r="I800" s="323">
        <v>0</v>
      </c>
      <c r="J800" s="321" t="s">
        <v>2857</v>
      </c>
      <c r="K800" s="322" t="s">
        <v>105</v>
      </c>
      <c r="L800" s="322" t="s">
        <v>179</v>
      </c>
      <c r="M800" s="322" t="s">
        <v>92</v>
      </c>
      <c r="N800" s="439" t="s">
        <v>537</v>
      </c>
    </row>
    <row r="801" spans="2:14" ht="13.2" x14ac:dyDescent="0.25">
      <c r="B801" s="317">
        <v>41150</v>
      </c>
      <c r="C801" s="324" t="s">
        <v>3107</v>
      </c>
      <c r="D801" s="319">
        <v>47703</v>
      </c>
      <c r="E801" s="318" t="s">
        <v>1480</v>
      </c>
      <c r="F801" s="323">
        <v>0.49</v>
      </c>
      <c r="G801" s="323">
        <v>0.49</v>
      </c>
      <c r="H801" s="323">
        <v>0</v>
      </c>
      <c r="I801" s="323">
        <v>0</v>
      </c>
      <c r="J801" s="321" t="s">
        <v>2857</v>
      </c>
      <c r="K801" s="322" t="s">
        <v>105</v>
      </c>
      <c r="L801" s="322" t="s">
        <v>124</v>
      </c>
      <c r="M801" s="322" t="s">
        <v>92</v>
      </c>
      <c r="N801" s="439" t="s">
        <v>537</v>
      </c>
    </row>
    <row r="802" spans="2:14" ht="13.2" x14ac:dyDescent="0.25">
      <c r="B802" s="317">
        <v>41151</v>
      </c>
      <c r="C802" s="324" t="s">
        <v>3108</v>
      </c>
      <c r="D802" s="319">
        <v>47002</v>
      </c>
      <c r="E802" s="318" t="s">
        <v>1417</v>
      </c>
      <c r="F802" s="323">
        <v>0.26600000000000001</v>
      </c>
      <c r="G802" s="323">
        <v>0.26600000000000001</v>
      </c>
      <c r="H802" s="323">
        <v>0</v>
      </c>
      <c r="I802" s="323">
        <v>0</v>
      </c>
      <c r="J802" s="321" t="s">
        <v>2857</v>
      </c>
      <c r="K802" s="322" t="s">
        <v>105</v>
      </c>
      <c r="L802" s="322" t="s">
        <v>390</v>
      </c>
      <c r="M802" s="322" t="s">
        <v>92</v>
      </c>
      <c r="N802" s="439" t="s">
        <v>537</v>
      </c>
    </row>
    <row r="803" spans="2:14" ht="13.2" x14ac:dyDescent="0.25">
      <c r="B803" s="317">
        <v>41152</v>
      </c>
      <c r="C803" s="324" t="s">
        <v>3109</v>
      </c>
      <c r="D803" s="319">
        <v>48718</v>
      </c>
      <c r="E803" s="318" t="s">
        <v>1569</v>
      </c>
      <c r="F803" s="323">
        <v>2</v>
      </c>
      <c r="G803" s="323">
        <v>2</v>
      </c>
      <c r="H803" s="323">
        <v>0</v>
      </c>
      <c r="I803" s="323">
        <v>0</v>
      </c>
      <c r="J803" s="321" t="s">
        <v>2857</v>
      </c>
      <c r="K803" s="322" t="s">
        <v>105</v>
      </c>
      <c r="L803" s="322" t="s">
        <v>102</v>
      </c>
      <c r="M803" s="322" t="s">
        <v>106</v>
      </c>
      <c r="N803" s="439" t="s">
        <v>537</v>
      </c>
    </row>
    <row r="804" spans="2:14" ht="13.2" x14ac:dyDescent="0.25">
      <c r="B804" s="317">
        <v>41153</v>
      </c>
      <c r="C804" s="324" t="s">
        <v>3110</v>
      </c>
      <c r="D804" s="319">
        <v>50713</v>
      </c>
      <c r="E804" s="318" t="s">
        <v>1904</v>
      </c>
      <c r="F804" s="323">
        <v>0.311</v>
      </c>
      <c r="G804" s="323">
        <v>0.311</v>
      </c>
      <c r="H804" s="323">
        <v>0</v>
      </c>
      <c r="I804" s="323">
        <v>0</v>
      </c>
      <c r="J804" s="321" t="s">
        <v>2857</v>
      </c>
      <c r="K804" s="322" t="s">
        <v>105</v>
      </c>
      <c r="L804" s="322" t="s">
        <v>124</v>
      </c>
      <c r="M804" s="322" t="s">
        <v>106</v>
      </c>
      <c r="N804" s="439" t="s">
        <v>537</v>
      </c>
    </row>
    <row r="805" spans="2:14" ht="13.2" x14ac:dyDescent="0.25">
      <c r="B805" s="317">
        <v>41154</v>
      </c>
      <c r="C805" s="324" t="s">
        <v>3111</v>
      </c>
      <c r="D805" s="319">
        <v>50097</v>
      </c>
      <c r="E805" s="318" t="s">
        <v>1785</v>
      </c>
      <c r="F805" s="323">
        <v>2.5499999999999998</v>
      </c>
      <c r="G805" s="323">
        <v>2.5499999999999998</v>
      </c>
      <c r="H805" s="323">
        <v>0</v>
      </c>
      <c r="I805" s="323">
        <v>0</v>
      </c>
      <c r="J805" s="321" t="s">
        <v>2857</v>
      </c>
      <c r="K805" s="322" t="s">
        <v>105</v>
      </c>
      <c r="L805" s="322" t="s">
        <v>218</v>
      </c>
      <c r="M805" s="322" t="s">
        <v>106</v>
      </c>
      <c r="N805" s="439" t="s">
        <v>537</v>
      </c>
    </row>
    <row r="806" spans="2:14" ht="13.2" x14ac:dyDescent="0.25">
      <c r="B806" s="317">
        <v>41159</v>
      </c>
      <c r="C806" s="324" t="s">
        <v>3113</v>
      </c>
      <c r="D806" s="319">
        <v>48584</v>
      </c>
      <c r="E806" s="318" t="s">
        <v>1543</v>
      </c>
      <c r="F806" s="323">
        <v>0.48</v>
      </c>
      <c r="G806" s="323">
        <v>0.48</v>
      </c>
      <c r="H806" s="323">
        <v>0</v>
      </c>
      <c r="I806" s="323">
        <v>0</v>
      </c>
      <c r="J806" s="321" t="s">
        <v>2857</v>
      </c>
      <c r="K806" s="322" t="s">
        <v>105</v>
      </c>
      <c r="L806" s="322" t="s">
        <v>124</v>
      </c>
      <c r="M806" s="322" t="s">
        <v>106</v>
      </c>
      <c r="N806" s="439" t="s">
        <v>537</v>
      </c>
    </row>
    <row r="807" spans="2:14" ht="13.2" x14ac:dyDescent="0.25">
      <c r="B807" s="317">
        <v>41160</v>
      </c>
      <c r="C807" s="324" t="s">
        <v>3114</v>
      </c>
      <c r="D807" s="319">
        <v>43904</v>
      </c>
      <c r="E807" s="318" t="s">
        <v>1317</v>
      </c>
      <c r="F807" s="323">
        <v>3</v>
      </c>
      <c r="G807" s="323">
        <v>3</v>
      </c>
      <c r="H807" s="323">
        <v>0</v>
      </c>
      <c r="I807" s="323">
        <v>0</v>
      </c>
      <c r="J807" s="321" t="s">
        <v>2857</v>
      </c>
      <c r="K807" s="322" t="s">
        <v>105</v>
      </c>
      <c r="L807" s="322" t="s">
        <v>124</v>
      </c>
      <c r="M807" s="322" t="s">
        <v>163</v>
      </c>
      <c r="N807" s="439" t="s">
        <v>537</v>
      </c>
    </row>
    <row r="808" spans="2:14" ht="13.2" x14ac:dyDescent="0.25">
      <c r="B808" s="317">
        <v>41164</v>
      </c>
      <c r="C808" s="324" t="s">
        <v>3116</v>
      </c>
      <c r="D808" s="319">
        <v>66074</v>
      </c>
      <c r="E808" s="318" t="s">
        <v>1974</v>
      </c>
      <c r="F808" s="323">
        <v>1</v>
      </c>
      <c r="G808" s="323">
        <v>1</v>
      </c>
      <c r="H808" s="323">
        <v>0</v>
      </c>
      <c r="I808" s="323">
        <v>0</v>
      </c>
      <c r="J808" s="321" t="s">
        <v>2857</v>
      </c>
      <c r="K808" s="322" t="s">
        <v>105</v>
      </c>
      <c r="L808" s="322" t="s">
        <v>124</v>
      </c>
      <c r="M808" s="322" t="s">
        <v>106</v>
      </c>
      <c r="N808" s="439" t="s">
        <v>537</v>
      </c>
    </row>
    <row r="809" spans="2:14" ht="13.2" x14ac:dyDescent="0.25">
      <c r="B809" s="317">
        <v>41173</v>
      </c>
      <c r="C809" s="324" t="s">
        <v>3119</v>
      </c>
      <c r="D809" s="319">
        <v>48585</v>
      </c>
      <c r="E809" s="318" t="s">
        <v>1544</v>
      </c>
      <c r="F809" s="323">
        <v>0.48</v>
      </c>
      <c r="G809" s="323">
        <v>0.48</v>
      </c>
      <c r="H809" s="323">
        <v>0</v>
      </c>
      <c r="I809" s="323">
        <v>0</v>
      </c>
      <c r="J809" s="321" t="s">
        <v>2857</v>
      </c>
      <c r="K809" s="322" t="s">
        <v>105</v>
      </c>
      <c r="L809" s="322" t="s">
        <v>124</v>
      </c>
      <c r="M809" s="322" t="s">
        <v>106</v>
      </c>
      <c r="N809" s="439" t="s">
        <v>537</v>
      </c>
    </row>
    <row r="810" spans="2:14" ht="13.2" x14ac:dyDescent="0.25">
      <c r="B810" s="317">
        <v>41174</v>
      </c>
      <c r="C810" s="324" t="s">
        <v>3120</v>
      </c>
      <c r="D810" s="319">
        <v>48586</v>
      </c>
      <c r="E810" s="318" t="s">
        <v>1545</v>
      </c>
      <c r="F810" s="323">
        <v>0.48</v>
      </c>
      <c r="G810" s="323">
        <v>0.48</v>
      </c>
      <c r="H810" s="323">
        <v>0</v>
      </c>
      <c r="I810" s="323">
        <v>0</v>
      </c>
      <c r="J810" s="321" t="s">
        <v>2857</v>
      </c>
      <c r="K810" s="322" t="s">
        <v>105</v>
      </c>
      <c r="L810" s="322" t="s">
        <v>124</v>
      </c>
      <c r="M810" s="322" t="s">
        <v>106</v>
      </c>
      <c r="N810" s="439" t="s">
        <v>537</v>
      </c>
    </row>
    <row r="811" spans="2:14" ht="13.2" x14ac:dyDescent="0.25">
      <c r="B811" s="317">
        <v>41175</v>
      </c>
      <c r="C811" s="324" t="s">
        <v>3121</v>
      </c>
      <c r="D811" s="319">
        <v>48587</v>
      </c>
      <c r="E811" s="318" t="s">
        <v>1546</v>
      </c>
      <c r="F811" s="323">
        <v>0.48</v>
      </c>
      <c r="G811" s="323">
        <v>0.48</v>
      </c>
      <c r="H811" s="323">
        <v>0</v>
      </c>
      <c r="I811" s="323">
        <v>0</v>
      </c>
      <c r="J811" s="321" t="s">
        <v>2857</v>
      </c>
      <c r="K811" s="322" t="s">
        <v>105</v>
      </c>
      <c r="L811" s="322" t="s">
        <v>124</v>
      </c>
      <c r="M811" s="322" t="s">
        <v>106</v>
      </c>
      <c r="N811" s="439" t="s">
        <v>537</v>
      </c>
    </row>
    <row r="812" spans="2:14" ht="13.2" x14ac:dyDescent="0.25">
      <c r="B812" s="317">
        <v>41181</v>
      </c>
      <c r="C812" s="324" t="s">
        <v>3125</v>
      </c>
      <c r="D812" s="319">
        <v>50831</v>
      </c>
      <c r="E812" s="318" t="s">
        <v>1952</v>
      </c>
      <c r="F812" s="323">
        <v>0.48</v>
      </c>
      <c r="G812" s="323">
        <v>0.48</v>
      </c>
      <c r="H812" s="323">
        <v>0</v>
      </c>
      <c r="I812" s="323">
        <v>0</v>
      </c>
      <c r="J812" s="321" t="s">
        <v>2857</v>
      </c>
      <c r="K812" s="322" t="s">
        <v>105</v>
      </c>
      <c r="L812" s="322" t="s">
        <v>124</v>
      </c>
      <c r="M812" s="322" t="s">
        <v>106</v>
      </c>
      <c r="N812" s="439" t="s">
        <v>537</v>
      </c>
    </row>
    <row r="813" spans="2:14" ht="13.2" x14ac:dyDescent="0.25">
      <c r="B813" s="317">
        <v>41182</v>
      </c>
      <c r="C813" s="324" t="s">
        <v>3126</v>
      </c>
      <c r="D813" s="319">
        <v>46925</v>
      </c>
      <c r="E813" s="318" t="s">
        <v>1403</v>
      </c>
      <c r="F813" s="323">
        <v>1.98</v>
      </c>
      <c r="G813" s="323">
        <v>1.98</v>
      </c>
      <c r="H813" s="323">
        <v>0</v>
      </c>
      <c r="I813" s="323">
        <v>0</v>
      </c>
      <c r="J813" s="321" t="s">
        <v>2857</v>
      </c>
      <c r="K813" s="322" t="s">
        <v>105</v>
      </c>
      <c r="L813" s="322" t="s">
        <v>124</v>
      </c>
      <c r="M813" s="322" t="s">
        <v>163</v>
      </c>
      <c r="N813" s="439" t="s">
        <v>537</v>
      </c>
    </row>
    <row r="814" spans="2:14" ht="13.2" x14ac:dyDescent="0.25">
      <c r="B814" s="317">
        <v>41184</v>
      </c>
      <c r="C814" s="318" t="s">
        <v>3128</v>
      </c>
      <c r="D814" s="319">
        <v>43734</v>
      </c>
      <c r="E814" s="318" t="s">
        <v>1306</v>
      </c>
      <c r="F814" s="323">
        <v>1.5</v>
      </c>
      <c r="G814" s="323">
        <v>1.5</v>
      </c>
      <c r="H814" s="323">
        <v>0</v>
      </c>
      <c r="I814" s="323">
        <v>0</v>
      </c>
      <c r="J814" s="321" t="s">
        <v>2857</v>
      </c>
      <c r="K814" s="322" t="s">
        <v>105</v>
      </c>
      <c r="L814" s="322" t="s">
        <v>179</v>
      </c>
      <c r="M814" s="322" t="s">
        <v>195</v>
      </c>
      <c r="N814" s="439" t="s">
        <v>537</v>
      </c>
    </row>
    <row r="815" spans="2:14" ht="13.2" x14ac:dyDescent="0.25">
      <c r="B815" s="317">
        <v>41186</v>
      </c>
      <c r="C815" s="324" t="s">
        <v>3130</v>
      </c>
      <c r="D815" s="319">
        <v>47950</v>
      </c>
      <c r="E815" s="318" t="s">
        <v>1489</v>
      </c>
      <c r="F815" s="323">
        <v>0.48</v>
      </c>
      <c r="G815" s="323">
        <v>0.48</v>
      </c>
      <c r="H815" s="323">
        <v>0</v>
      </c>
      <c r="I815" s="323">
        <v>0</v>
      </c>
      <c r="J815" s="321" t="s">
        <v>2857</v>
      </c>
      <c r="K815" s="322" t="s">
        <v>105</v>
      </c>
      <c r="L815" s="322" t="s">
        <v>124</v>
      </c>
      <c r="M815" s="322" t="s">
        <v>106</v>
      </c>
      <c r="N815" s="439" t="s">
        <v>537</v>
      </c>
    </row>
    <row r="816" spans="2:14" ht="13.2" x14ac:dyDescent="0.25">
      <c r="B816" s="317">
        <v>41188</v>
      </c>
      <c r="C816" s="324" t="s">
        <v>3132</v>
      </c>
      <c r="D816" s="319">
        <v>47952</v>
      </c>
      <c r="E816" s="318" t="s">
        <v>1491</v>
      </c>
      <c r="F816" s="323">
        <v>0.48</v>
      </c>
      <c r="G816" s="323">
        <v>0.48</v>
      </c>
      <c r="H816" s="323">
        <v>0</v>
      </c>
      <c r="I816" s="323">
        <v>0</v>
      </c>
      <c r="J816" s="321" t="s">
        <v>2857</v>
      </c>
      <c r="K816" s="322" t="s">
        <v>105</v>
      </c>
      <c r="L816" s="322" t="s">
        <v>124</v>
      </c>
      <c r="M816" s="322" t="s">
        <v>106</v>
      </c>
      <c r="N816" s="439" t="s">
        <v>537</v>
      </c>
    </row>
    <row r="817" spans="2:14" ht="13.2" x14ac:dyDescent="0.25">
      <c r="B817" s="317">
        <v>41190</v>
      </c>
      <c r="C817" s="324" t="s">
        <v>3134</v>
      </c>
      <c r="D817" s="319">
        <v>47953</v>
      </c>
      <c r="E817" s="318" t="s">
        <v>1492</v>
      </c>
      <c r="F817" s="323">
        <v>0.48</v>
      </c>
      <c r="G817" s="323">
        <v>0.48</v>
      </c>
      <c r="H817" s="323">
        <v>0</v>
      </c>
      <c r="I817" s="323">
        <v>0</v>
      </c>
      <c r="J817" s="321" t="s">
        <v>2857</v>
      </c>
      <c r="K817" s="322" t="s">
        <v>105</v>
      </c>
      <c r="L817" s="322" t="s">
        <v>124</v>
      </c>
      <c r="M817" s="322" t="s">
        <v>106</v>
      </c>
      <c r="N817" s="439" t="s">
        <v>537</v>
      </c>
    </row>
    <row r="818" spans="2:14" ht="13.2" x14ac:dyDescent="0.25">
      <c r="B818" s="317">
        <v>41192</v>
      </c>
      <c r="C818" s="324" t="s">
        <v>3136</v>
      </c>
      <c r="D818" s="319">
        <v>49935</v>
      </c>
      <c r="E818" s="318" t="s">
        <v>1763</v>
      </c>
      <c r="F818" s="323">
        <v>1.992</v>
      </c>
      <c r="G818" s="323">
        <v>1.992</v>
      </c>
      <c r="H818" s="323">
        <v>0</v>
      </c>
      <c r="I818" s="323">
        <v>0</v>
      </c>
      <c r="J818" s="321" t="s">
        <v>2857</v>
      </c>
      <c r="K818" s="322" t="s">
        <v>105</v>
      </c>
      <c r="L818" s="322" t="s">
        <v>128</v>
      </c>
      <c r="M818" s="322" t="s">
        <v>260</v>
      </c>
      <c r="N818" s="439" t="s">
        <v>537</v>
      </c>
    </row>
    <row r="819" spans="2:14" ht="13.2" x14ac:dyDescent="0.25">
      <c r="B819" s="317">
        <v>41194</v>
      </c>
      <c r="C819" s="324" t="s">
        <v>3138</v>
      </c>
      <c r="D819" s="319">
        <v>67732</v>
      </c>
      <c r="E819" s="318" t="s">
        <v>3604</v>
      </c>
      <c r="F819" s="323">
        <v>26.4</v>
      </c>
      <c r="G819" s="323">
        <v>26.4</v>
      </c>
      <c r="H819" s="323">
        <v>0</v>
      </c>
      <c r="I819" s="323">
        <v>0</v>
      </c>
      <c r="J819" s="321" t="s">
        <v>4143</v>
      </c>
      <c r="K819" s="322" t="s">
        <v>101</v>
      </c>
      <c r="L819" s="322" t="s">
        <v>102</v>
      </c>
      <c r="M819" s="322" t="s">
        <v>101</v>
      </c>
      <c r="N819" s="439" t="s">
        <v>3605</v>
      </c>
    </row>
    <row r="820" spans="2:14" ht="13.2" x14ac:dyDescent="0.25">
      <c r="B820" s="317">
        <v>41195</v>
      </c>
      <c r="C820" s="324" t="s">
        <v>3139</v>
      </c>
      <c r="D820" s="319">
        <v>50190</v>
      </c>
      <c r="E820" s="318" t="s">
        <v>1815</v>
      </c>
      <c r="F820" s="323">
        <v>0.499</v>
      </c>
      <c r="G820" s="323">
        <v>0.499</v>
      </c>
      <c r="H820" s="323">
        <v>0</v>
      </c>
      <c r="I820" s="323">
        <v>0</v>
      </c>
      <c r="J820" s="321" t="s">
        <v>2857</v>
      </c>
      <c r="K820" s="322" t="s">
        <v>105</v>
      </c>
      <c r="L820" s="322" t="s">
        <v>124</v>
      </c>
      <c r="M820" s="322" t="s">
        <v>163</v>
      </c>
      <c r="N820" s="439" t="s">
        <v>537</v>
      </c>
    </row>
    <row r="821" spans="2:14" ht="13.2" x14ac:dyDescent="0.25">
      <c r="B821" s="317">
        <v>41197</v>
      </c>
      <c r="C821" s="324" t="s">
        <v>3141</v>
      </c>
      <c r="D821" s="319">
        <v>67288</v>
      </c>
      <c r="E821" s="318" t="s">
        <v>2035</v>
      </c>
      <c r="F821" s="323">
        <v>0.23599999999999999</v>
      </c>
      <c r="G821" s="323">
        <v>0.23599999999999999</v>
      </c>
      <c r="H821" s="323">
        <v>0</v>
      </c>
      <c r="I821" s="323">
        <v>0</v>
      </c>
      <c r="J821" s="321" t="s">
        <v>2857</v>
      </c>
      <c r="K821" s="322" t="s">
        <v>105</v>
      </c>
      <c r="L821" s="322" t="s">
        <v>84</v>
      </c>
      <c r="M821" s="322" t="s">
        <v>163</v>
      </c>
      <c r="N821" s="439" t="s">
        <v>537</v>
      </c>
    </row>
    <row r="822" spans="2:14" ht="13.2" x14ac:dyDescent="0.25">
      <c r="B822" s="317">
        <v>41198</v>
      </c>
      <c r="C822" s="324" t="s">
        <v>3142</v>
      </c>
      <c r="D822" s="319">
        <v>50448</v>
      </c>
      <c r="E822" s="318" t="s">
        <v>1843</v>
      </c>
      <c r="F822" s="323">
        <v>2</v>
      </c>
      <c r="G822" s="323">
        <v>2</v>
      </c>
      <c r="H822" s="323">
        <v>0</v>
      </c>
      <c r="I822" s="323">
        <v>0</v>
      </c>
      <c r="J822" s="321" t="s">
        <v>2857</v>
      </c>
      <c r="K822" s="322" t="s">
        <v>105</v>
      </c>
      <c r="L822" s="322" t="s">
        <v>390</v>
      </c>
      <c r="M822" s="322" t="s">
        <v>92</v>
      </c>
      <c r="N822" s="439" t="s">
        <v>537</v>
      </c>
    </row>
    <row r="823" spans="2:14" ht="13.2" x14ac:dyDescent="0.25">
      <c r="B823" s="317">
        <v>41199</v>
      </c>
      <c r="C823" s="324" t="s">
        <v>3143</v>
      </c>
      <c r="D823" s="319">
        <v>50132</v>
      </c>
      <c r="E823" s="318" t="s">
        <v>1804</v>
      </c>
      <c r="F823" s="323">
        <v>0.93600000000000005</v>
      </c>
      <c r="G823" s="323">
        <v>0.93600000000000005</v>
      </c>
      <c r="H823" s="323">
        <v>0</v>
      </c>
      <c r="I823" s="323">
        <v>0</v>
      </c>
      <c r="J823" s="321" t="s">
        <v>2857</v>
      </c>
      <c r="K823" s="322" t="s">
        <v>105</v>
      </c>
      <c r="L823" s="322" t="s">
        <v>84</v>
      </c>
      <c r="M823" s="322" t="s">
        <v>163</v>
      </c>
      <c r="N823" s="439" t="s">
        <v>537</v>
      </c>
    </row>
    <row r="824" spans="2:14" ht="13.2" x14ac:dyDescent="0.25">
      <c r="B824" s="317">
        <v>41201</v>
      </c>
      <c r="C824" s="324" t="s">
        <v>3145</v>
      </c>
      <c r="D824" s="319">
        <v>50113</v>
      </c>
      <c r="E824" s="318" t="s">
        <v>1792</v>
      </c>
      <c r="F824" s="323">
        <v>2.7</v>
      </c>
      <c r="G824" s="323">
        <v>2.7</v>
      </c>
      <c r="H824" s="323">
        <v>0</v>
      </c>
      <c r="I824" s="323">
        <v>0</v>
      </c>
      <c r="J824" s="321" t="s">
        <v>2857</v>
      </c>
      <c r="K824" s="322" t="s">
        <v>105</v>
      </c>
      <c r="L824" s="322" t="s">
        <v>124</v>
      </c>
      <c r="M824" s="322" t="s">
        <v>163</v>
      </c>
      <c r="N824" s="439" t="s">
        <v>537</v>
      </c>
    </row>
    <row r="825" spans="2:14" ht="13.2" x14ac:dyDescent="0.25">
      <c r="B825" s="317">
        <v>41202</v>
      </c>
      <c r="C825" s="324" t="s">
        <v>3146</v>
      </c>
      <c r="D825" s="319">
        <v>48766</v>
      </c>
      <c r="E825" s="318" t="s">
        <v>1595</v>
      </c>
      <c r="F825" s="323">
        <v>0.72799999999999998</v>
      </c>
      <c r="G825" s="323">
        <v>0.72799999999999998</v>
      </c>
      <c r="H825" s="323">
        <v>0</v>
      </c>
      <c r="I825" s="323">
        <v>0</v>
      </c>
      <c r="J825" s="321" t="s">
        <v>2857</v>
      </c>
      <c r="K825" s="322" t="s">
        <v>105</v>
      </c>
      <c r="L825" s="322" t="s">
        <v>124</v>
      </c>
      <c r="M825" s="322" t="s">
        <v>92</v>
      </c>
      <c r="N825" s="439" t="s">
        <v>537</v>
      </c>
    </row>
    <row r="826" spans="2:14" ht="13.2" x14ac:dyDescent="0.25">
      <c r="B826" s="317">
        <v>41203</v>
      </c>
      <c r="C826" s="324" t="s">
        <v>3147</v>
      </c>
      <c r="D826" s="319">
        <v>50440</v>
      </c>
      <c r="E826" s="318" t="s">
        <v>1842</v>
      </c>
      <c r="F826" s="323">
        <v>2</v>
      </c>
      <c r="G826" s="323">
        <v>2</v>
      </c>
      <c r="H826" s="323">
        <v>0</v>
      </c>
      <c r="I826" s="323">
        <v>0</v>
      </c>
      <c r="J826" s="321" t="s">
        <v>2857</v>
      </c>
      <c r="K826" s="322" t="s">
        <v>105</v>
      </c>
      <c r="L826" s="322" t="s">
        <v>124</v>
      </c>
      <c r="M826" s="322" t="s">
        <v>106</v>
      </c>
      <c r="N826" s="439" t="s">
        <v>537</v>
      </c>
    </row>
    <row r="827" spans="2:14" ht="13.2" x14ac:dyDescent="0.25">
      <c r="B827" s="317">
        <v>41204</v>
      </c>
      <c r="C827" s="324" t="s">
        <v>3148</v>
      </c>
      <c r="D827" s="319">
        <v>50100</v>
      </c>
      <c r="E827" s="318" t="s">
        <v>1786</v>
      </c>
      <c r="F827" s="323">
        <v>1.2</v>
      </c>
      <c r="G827" s="323">
        <v>1.2</v>
      </c>
      <c r="H827" s="323">
        <v>0</v>
      </c>
      <c r="I827" s="323">
        <v>0</v>
      </c>
      <c r="J827" s="321" t="s">
        <v>2857</v>
      </c>
      <c r="K827" s="322" t="s">
        <v>105</v>
      </c>
      <c r="L827" s="322" t="s">
        <v>390</v>
      </c>
      <c r="M827" s="322" t="s">
        <v>92</v>
      </c>
      <c r="N827" s="439" t="s">
        <v>537</v>
      </c>
    </row>
    <row r="828" spans="2:14" ht="13.2" x14ac:dyDescent="0.25">
      <c r="B828" s="317">
        <v>41207</v>
      </c>
      <c r="C828" s="324" t="s">
        <v>3150</v>
      </c>
      <c r="D828" s="319">
        <v>49383</v>
      </c>
      <c r="E828" s="318" t="s">
        <v>1716</v>
      </c>
      <c r="F828" s="323">
        <v>0.37</v>
      </c>
      <c r="G828" s="323">
        <v>0.37</v>
      </c>
      <c r="H828" s="323">
        <v>0</v>
      </c>
      <c r="I828" s="323">
        <v>0</v>
      </c>
      <c r="J828" s="321" t="s">
        <v>2857</v>
      </c>
      <c r="K828" s="322" t="s">
        <v>105</v>
      </c>
      <c r="L828" s="322" t="s">
        <v>179</v>
      </c>
      <c r="M828" s="322" t="s">
        <v>195</v>
      </c>
      <c r="N828" s="439" t="s">
        <v>537</v>
      </c>
    </row>
    <row r="829" spans="2:14" ht="13.2" x14ac:dyDescent="0.25">
      <c r="B829" s="317">
        <v>41209</v>
      </c>
      <c r="C829" s="318" t="s">
        <v>3151</v>
      </c>
      <c r="D829" s="319">
        <v>43422</v>
      </c>
      <c r="E829" s="318" t="s">
        <v>1257</v>
      </c>
      <c r="F829" s="323">
        <v>1.5</v>
      </c>
      <c r="G829" s="323">
        <v>1.5</v>
      </c>
      <c r="H829" s="323">
        <v>0</v>
      </c>
      <c r="I829" s="323">
        <v>0</v>
      </c>
      <c r="J829" s="321" t="s">
        <v>2857</v>
      </c>
      <c r="K829" s="322" t="s">
        <v>105</v>
      </c>
      <c r="L829" s="322" t="s">
        <v>124</v>
      </c>
      <c r="M829" s="322" t="s">
        <v>106</v>
      </c>
      <c r="N829" s="439" t="s">
        <v>537</v>
      </c>
    </row>
    <row r="830" spans="2:14" ht="13.2" x14ac:dyDescent="0.25">
      <c r="B830" s="317">
        <v>41211</v>
      </c>
      <c r="C830" s="324" t="s">
        <v>3153</v>
      </c>
      <c r="D830" s="319">
        <v>50208</v>
      </c>
      <c r="E830" s="318" t="s">
        <v>1821</v>
      </c>
      <c r="F830" s="323">
        <v>0.42</v>
      </c>
      <c r="G830" s="323">
        <v>0.42</v>
      </c>
      <c r="H830" s="323">
        <v>0</v>
      </c>
      <c r="I830" s="323">
        <v>0</v>
      </c>
      <c r="J830" s="321" t="s">
        <v>2857</v>
      </c>
      <c r="K830" s="322" t="s">
        <v>105</v>
      </c>
      <c r="L830" s="322" t="s">
        <v>390</v>
      </c>
      <c r="M830" s="322" t="s">
        <v>195</v>
      </c>
      <c r="N830" s="439" t="s">
        <v>537</v>
      </c>
    </row>
    <row r="831" spans="2:14" ht="13.2" x14ac:dyDescent="0.25">
      <c r="B831" s="317">
        <v>41213</v>
      </c>
      <c r="C831" s="324" t="s">
        <v>3155</v>
      </c>
      <c r="D831" s="319">
        <v>48721</v>
      </c>
      <c r="E831" s="318" t="s">
        <v>1572</v>
      </c>
      <c r="F831" s="323">
        <v>0.95199999999999996</v>
      </c>
      <c r="G831" s="323">
        <v>0.95199999999999996</v>
      </c>
      <c r="H831" s="323">
        <v>0</v>
      </c>
      <c r="I831" s="323">
        <v>0</v>
      </c>
      <c r="J831" s="321" t="s">
        <v>2857</v>
      </c>
      <c r="K831" s="322" t="s">
        <v>105</v>
      </c>
      <c r="L831" s="322" t="s">
        <v>124</v>
      </c>
      <c r="M831" s="322" t="s">
        <v>106</v>
      </c>
      <c r="N831" s="439" t="s">
        <v>537</v>
      </c>
    </row>
    <row r="832" spans="2:14" ht="13.2" x14ac:dyDescent="0.25">
      <c r="B832" s="317">
        <v>41214</v>
      </c>
      <c r="C832" s="318" t="s">
        <v>3156</v>
      </c>
      <c r="D832" s="319">
        <v>43423</v>
      </c>
      <c r="E832" s="318" t="s">
        <v>1258</v>
      </c>
      <c r="F832" s="323">
        <v>1.5</v>
      </c>
      <c r="G832" s="323">
        <v>1.5</v>
      </c>
      <c r="H832" s="323">
        <v>0</v>
      </c>
      <c r="I832" s="323">
        <v>0</v>
      </c>
      <c r="J832" s="321" t="s">
        <v>2857</v>
      </c>
      <c r="K832" s="322" t="s">
        <v>105</v>
      </c>
      <c r="L832" s="322" t="s">
        <v>124</v>
      </c>
      <c r="M832" s="322" t="s">
        <v>106</v>
      </c>
      <c r="N832" s="439" t="s">
        <v>537</v>
      </c>
    </row>
    <row r="833" spans="2:14" ht="13.2" x14ac:dyDescent="0.25">
      <c r="B833" s="317">
        <v>41216</v>
      </c>
      <c r="C833" s="324" t="s">
        <v>3157</v>
      </c>
      <c r="D833" s="319">
        <v>49282</v>
      </c>
      <c r="E833" s="318" t="s">
        <v>1693</v>
      </c>
      <c r="F833" s="323">
        <v>0.45</v>
      </c>
      <c r="G833" s="323">
        <v>0.45</v>
      </c>
      <c r="H833" s="323">
        <v>0</v>
      </c>
      <c r="I833" s="323">
        <v>0</v>
      </c>
      <c r="J833" s="321" t="s">
        <v>2857</v>
      </c>
      <c r="K833" s="322" t="s">
        <v>105</v>
      </c>
      <c r="L833" s="322" t="s">
        <v>218</v>
      </c>
      <c r="M833" s="322" t="s">
        <v>106</v>
      </c>
      <c r="N833" s="439" t="s">
        <v>537</v>
      </c>
    </row>
    <row r="834" spans="2:14" ht="13.2" x14ac:dyDescent="0.25">
      <c r="B834" s="317">
        <v>41217</v>
      </c>
      <c r="C834" s="324" t="s">
        <v>3158</v>
      </c>
      <c r="D834" s="319">
        <v>43919</v>
      </c>
      <c r="E834" s="318" t="s">
        <v>1323</v>
      </c>
      <c r="F834" s="323">
        <v>1</v>
      </c>
      <c r="G834" s="323">
        <v>1</v>
      </c>
      <c r="H834" s="323">
        <v>0</v>
      </c>
      <c r="I834" s="323">
        <v>0</v>
      </c>
      <c r="J834" s="321" t="s">
        <v>2857</v>
      </c>
      <c r="K834" s="322" t="s">
        <v>105</v>
      </c>
      <c r="L834" s="322" t="s">
        <v>124</v>
      </c>
      <c r="M834" s="322" t="s">
        <v>106</v>
      </c>
      <c r="N834" s="439" t="s">
        <v>537</v>
      </c>
    </row>
    <row r="835" spans="2:14" ht="13.2" x14ac:dyDescent="0.25">
      <c r="B835" s="317">
        <v>41218</v>
      </c>
      <c r="C835" s="324" t="s">
        <v>3159</v>
      </c>
      <c r="D835" s="319">
        <v>50720</v>
      </c>
      <c r="E835" s="318" t="s">
        <v>1906</v>
      </c>
      <c r="F835" s="323">
        <v>2.355</v>
      </c>
      <c r="G835" s="323">
        <v>2.355</v>
      </c>
      <c r="H835" s="323">
        <v>0</v>
      </c>
      <c r="I835" s="323">
        <v>0</v>
      </c>
      <c r="J835" s="321" t="s">
        <v>2857</v>
      </c>
      <c r="K835" s="322" t="s">
        <v>105</v>
      </c>
      <c r="L835" s="322" t="s">
        <v>362</v>
      </c>
      <c r="M835" s="322" t="s">
        <v>106</v>
      </c>
      <c r="N835" s="439" t="s">
        <v>537</v>
      </c>
    </row>
    <row r="836" spans="2:14" ht="13.2" x14ac:dyDescent="0.25">
      <c r="B836" s="317">
        <v>41219</v>
      </c>
      <c r="C836" s="324" t="s">
        <v>3160</v>
      </c>
      <c r="D836" s="319">
        <v>50122</v>
      </c>
      <c r="E836" s="318" t="s">
        <v>1797</v>
      </c>
      <c r="F836" s="323">
        <v>0.499</v>
      </c>
      <c r="G836" s="323">
        <v>0.499</v>
      </c>
      <c r="H836" s="323">
        <v>0</v>
      </c>
      <c r="I836" s="323">
        <v>0</v>
      </c>
      <c r="J836" s="321" t="s">
        <v>2857</v>
      </c>
      <c r="K836" s="322" t="s">
        <v>105</v>
      </c>
      <c r="L836" s="322" t="s">
        <v>102</v>
      </c>
      <c r="M836" s="322" t="s">
        <v>106</v>
      </c>
      <c r="N836" s="439" t="s">
        <v>537</v>
      </c>
    </row>
    <row r="837" spans="2:14" ht="13.2" x14ac:dyDescent="0.25">
      <c r="B837" s="317">
        <v>41220</v>
      </c>
      <c r="C837" s="324" t="s">
        <v>3161</v>
      </c>
      <c r="D837" s="319">
        <v>50460</v>
      </c>
      <c r="E837" s="318" t="s">
        <v>1848</v>
      </c>
      <c r="F837" s="323">
        <v>1.296</v>
      </c>
      <c r="G837" s="323">
        <v>1.296</v>
      </c>
      <c r="H837" s="323">
        <v>0</v>
      </c>
      <c r="I837" s="323">
        <v>0</v>
      </c>
      <c r="J837" s="321" t="s">
        <v>2857</v>
      </c>
      <c r="K837" s="322" t="s">
        <v>105</v>
      </c>
      <c r="L837" s="322" t="s">
        <v>128</v>
      </c>
      <c r="M837" s="322" t="s">
        <v>260</v>
      </c>
      <c r="N837" s="439" t="s">
        <v>537</v>
      </c>
    </row>
    <row r="838" spans="2:14" ht="13.2" x14ac:dyDescent="0.25">
      <c r="B838" s="317">
        <v>41221</v>
      </c>
      <c r="C838" s="324" t="s">
        <v>3162</v>
      </c>
      <c r="D838" s="319">
        <v>48743</v>
      </c>
      <c r="E838" s="318" t="s">
        <v>1582</v>
      </c>
      <c r="F838" s="323">
        <v>0.84</v>
      </c>
      <c r="G838" s="323">
        <v>0.84</v>
      </c>
      <c r="H838" s="323">
        <v>0</v>
      </c>
      <c r="I838" s="323">
        <v>0</v>
      </c>
      <c r="J838" s="321" t="s">
        <v>2857</v>
      </c>
      <c r="K838" s="322" t="s">
        <v>105</v>
      </c>
      <c r="L838" s="322" t="s">
        <v>128</v>
      </c>
      <c r="M838" s="322" t="s">
        <v>260</v>
      </c>
      <c r="N838" s="439" t="s">
        <v>537</v>
      </c>
    </row>
    <row r="839" spans="2:14" ht="13.2" x14ac:dyDescent="0.25">
      <c r="B839" s="317">
        <v>41222</v>
      </c>
      <c r="C839" s="324" t="s">
        <v>3163</v>
      </c>
      <c r="D839" s="319">
        <v>50183</v>
      </c>
      <c r="E839" s="318" t="s">
        <v>1813</v>
      </c>
      <c r="F839" s="323">
        <v>0.5</v>
      </c>
      <c r="G839" s="323">
        <v>0.5</v>
      </c>
      <c r="H839" s="323">
        <v>0</v>
      </c>
      <c r="I839" s="323">
        <v>0</v>
      </c>
      <c r="J839" s="321" t="s">
        <v>2857</v>
      </c>
      <c r="K839" s="322" t="s">
        <v>105</v>
      </c>
      <c r="L839" s="322" t="s">
        <v>128</v>
      </c>
      <c r="M839" s="322" t="s">
        <v>260</v>
      </c>
      <c r="N839" s="439" t="s">
        <v>537</v>
      </c>
    </row>
    <row r="840" spans="2:14" ht="13.2" x14ac:dyDescent="0.25">
      <c r="B840" s="317">
        <v>41223</v>
      </c>
      <c r="C840" s="324" t="s">
        <v>3590</v>
      </c>
      <c r="D840" s="319">
        <v>66078</v>
      </c>
      <c r="E840" s="318" t="s">
        <v>1977</v>
      </c>
      <c r="F840" s="323">
        <v>2</v>
      </c>
      <c r="G840" s="323">
        <v>2</v>
      </c>
      <c r="H840" s="323">
        <v>0</v>
      </c>
      <c r="I840" s="323">
        <v>0</v>
      </c>
      <c r="J840" s="321" t="s">
        <v>2857</v>
      </c>
      <c r="K840" s="322" t="s">
        <v>105</v>
      </c>
      <c r="L840" s="322" t="s">
        <v>124</v>
      </c>
      <c r="M840" s="322" t="s">
        <v>106</v>
      </c>
      <c r="N840" s="439" t="s">
        <v>537</v>
      </c>
    </row>
    <row r="841" spans="2:14" ht="13.2" x14ac:dyDescent="0.25">
      <c r="B841" s="317">
        <v>41228</v>
      </c>
      <c r="C841" s="324" t="s">
        <v>3166</v>
      </c>
      <c r="D841" s="319">
        <v>50147</v>
      </c>
      <c r="E841" s="318" t="s">
        <v>1807</v>
      </c>
      <c r="F841" s="323">
        <v>1</v>
      </c>
      <c r="G841" s="323">
        <v>1</v>
      </c>
      <c r="H841" s="323">
        <v>0</v>
      </c>
      <c r="I841" s="323">
        <v>0</v>
      </c>
      <c r="J841" s="321" t="s">
        <v>2857</v>
      </c>
      <c r="K841" s="322" t="s">
        <v>105</v>
      </c>
      <c r="L841" s="322" t="s">
        <v>124</v>
      </c>
      <c r="M841" s="322" t="s">
        <v>92</v>
      </c>
      <c r="N841" s="439" t="s">
        <v>537</v>
      </c>
    </row>
    <row r="842" spans="2:14" ht="13.2" x14ac:dyDescent="0.25">
      <c r="B842" s="317">
        <v>41231</v>
      </c>
      <c r="C842" s="324" t="s">
        <v>3167</v>
      </c>
      <c r="D842" s="319">
        <v>50592</v>
      </c>
      <c r="E842" s="318" t="s">
        <v>1855</v>
      </c>
      <c r="F842" s="323">
        <v>3.78</v>
      </c>
      <c r="G842" s="323">
        <v>3.78</v>
      </c>
      <c r="H842" s="323">
        <v>0</v>
      </c>
      <c r="I842" s="323">
        <v>0</v>
      </c>
      <c r="J842" s="321" t="s">
        <v>2857</v>
      </c>
      <c r="K842" s="322" t="s">
        <v>105</v>
      </c>
      <c r="L842" s="322" t="s">
        <v>390</v>
      </c>
      <c r="M842" s="322" t="s">
        <v>195</v>
      </c>
      <c r="N842" s="439" t="s">
        <v>537</v>
      </c>
    </row>
    <row r="843" spans="2:14" ht="13.2" x14ac:dyDescent="0.25">
      <c r="B843" s="317">
        <v>41234</v>
      </c>
      <c r="C843" s="324" t="s">
        <v>3168</v>
      </c>
      <c r="D843" s="319">
        <v>50743</v>
      </c>
      <c r="E843" s="318" t="s">
        <v>1919</v>
      </c>
      <c r="F843" s="323">
        <v>3.0840000000000001</v>
      </c>
      <c r="G843" s="323">
        <v>3.0840000000000001</v>
      </c>
      <c r="H843" s="323">
        <v>0</v>
      </c>
      <c r="I843" s="323">
        <v>0</v>
      </c>
      <c r="J843" s="321" t="s">
        <v>2857</v>
      </c>
      <c r="K843" s="322" t="s">
        <v>105</v>
      </c>
      <c r="L843" s="322" t="s">
        <v>140</v>
      </c>
      <c r="M843" s="322" t="s">
        <v>195</v>
      </c>
      <c r="N843" s="439" t="s">
        <v>537</v>
      </c>
    </row>
    <row r="844" spans="2:14" ht="13.2" x14ac:dyDescent="0.25">
      <c r="B844" s="317">
        <v>41237</v>
      </c>
      <c r="C844" s="324" t="s">
        <v>3169</v>
      </c>
      <c r="D844" s="319">
        <v>46646</v>
      </c>
      <c r="E844" s="318" t="s">
        <v>1383</v>
      </c>
      <c r="F844" s="323">
        <v>2</v>
      </c>
      <c r="G844" s="323">
        <v>2</v>
      </c>
      <c r="H844" s="323">
        <v>0</v>
      </c>
      <c r="I844" s="323">
        <v>0</v>
      </c>
      <c r="J844" s="321" t="s">
        <v>2857</v>
      </c>
      <c r="K844" s="322" t="s">
        <v>105</v>
      </c>
      <c r="L844" s="322" t="s">
        <v>218</v>
      </c>
      <c r="M844" s="322" t="s">
        <v>106</v>
      </c>
      <c r="N844" s="439" t="s">
        <v>537</v>
      </c>
    </row>
    <row r="845" spans="2:14" ht="13.2" x14ac:dyDescent="0.25">
      <c r="B845" s="317">
        <v>41238</v>
      </c>
      <c r="C845" s="324" t="s">
        <v>3170</v>
      </c>
      <c r="D845" s="319">
        <v>46915</v>
      </c>
      <c r="E845" s="318" t="s">
        <v>1399</v>
      </c>
      <c r="F845" s="323">
        <v>2</v>
      </c>
      <c r="G845" s="323">
        <v>2</v>
      </c>
      <c r="H845" s="323">
        <v>0</v>
      </c>
      <c r="I845" s="323">
        <v>0</v>
      </c>
      <c r="J845" s="321" t="s">
        <v>2857</v>
      </c>
      <c r="K845" s="322" t="s">
        <v>105</v>
      </c>
      <c r="L845" s="322" t="s">
        <v>128</v>
      </c>
      <c r="M845" s="322" t="s">
        <v>260</v>
      </c>
      <c r="N845" s="439" t="s">
        <v>537</v>
      </c>
    </row>
    <row r="846" spans="2:14" ht="13.2" x14ac:dyDescent="0.25">
      <c r="B846" s="317">
        <v>41241</v>
      </c>
      <c r="C846" s="324" t="s">
        <v>3171</v>
      </c>
      <c r="D846" s="319">
        <v>50600</v>
      </c>
      <c r="E846" s="318" t="s">
        <v>1860</v>
      </c>
      <c r="F846" s="323">
        <v>0.996</v>
      </c>
      <c r="G846" s="323">
        <v>0.996</v>
      </c>
      <c r="H846" s="323">
        <v>0</v>
      </c>
      <c r="I846" s="323">
        <v>0</v>
      </c>
      <c r="J846" s="321" t="s">
        <v>2857</v>
      </c>
      <c r="K846" s="322" t="s">
        <v>105</v>
      </c>
      <c r="L846" s="322" t="s">
        <v>128</v>
      </c>
      <c r="M846" s="322" t="s">
        <v>260</v>
      </c>
      <c r="N846" s="439" t="s">
        <v>537</v>
      </c>
    </row>
    <row r="847" spans="2:14" ht="13.2" x14ac:dyDescent="0.25">
      <c r="B847" s="317">
        <v>41242</v>
      </c>
      <c r="C847" s="324" t="s">
        <v>3172</v>
      </c>
      <c r="D847" s="319">
        <v>50632</v>
      </c>
      <c r="E847" s="318" t="s">
        <v>1874</v>
      </c>
      <c r="F847" s="323">
        <v>0.996</v>
      </c>
      <c r="G847" s="323">
        <v>0.996</v>
      </c>
      <c r="H847" s="323">
        <v>0</v>
      </c>
      <c r="I847" s="323">
        <v>0</v>
      </c>
      <c r="J847" s="321" t="s">
        <v>2857</v>
      </c>
      <c r="K847" s="322" t="s">
        <v>105</v>
      </c>
      <c r="L847" s="322" t="s">
        <v>179</v>
      </c>
      <c r="M847" s="322" t="s">
        <v>92</v>
      </c>
      <c r="N847" s="439" t="s">
        <v>537</v>
      </c>
    </row>
    <row r="848" spans="2:14" ht="13.2" x14ac:dyDescent="0.25">
      <c r="B848" s="317">
        <v>41244</v>
      </c>
      <c r="C848" s="324" t="s">
        <v>3173</v>
      </c>
      <c r="D848" s="319">
        <v>50107</v>
      </c>
      <c r="E848" s="318" t="s">
        <v>1789</v>
      </c>
      <c r="F848" s="323">
        <v>0.99</v>
      </c>
      <c r="G848" s="323">
        <v>0.99</v>
      </c>
      <c r="H848" s="323">
        <v>0</v>
      </c>
      <c r="I848" s="323">
        <v>0</v>
      </c>
      <c r="J848" s="321" t="s">
        <v>2857</v>
      </c>
      <c r="K848" s="322" t="s">
        <v>105</v>
      </c>
      <c r="L848" s="322" t="s">
        <v>124</v>
      </c>
      <c r="M848" s="322" t="s">
        <v>106</v>
      </c>
      <c r="N848" s="439" t="s">
        <v>537</v>
      </c>
    </row>
    <row r="849" spans="2:14" ht="13.2" x14ac:dyDescent="0.25">
      <c r="B849" s="317">
        <v>41245</v>
      </c>
      <c r="C849" s="324" t="s">
        <v>3174</v>
      </c>
      <c r="D849" s="319">
        <v>49788</v>
      </c>
      <c r="E849" s="318" t="s">
        <v>1755</v>
      </c>
      <c r="F849" s="323">
        <v>0.96</v>
      </c>
      <c r="G849" s="323">
        <v>0.96</v>
      </c>
      <c r="H849" s="323">
        <v>0</v>
      </c>
      <c r="I849" s="323">
        <v>0</v>
      </c>
      <c r="J849" s="321" t="s">
        <v>2857</v>
      </c>
      <c r="K849" s="322" t="s">
        <v>105</v>
      </c>
      <c r="L849" s="322" t="s">
        <v>124</v>
      </c>
      <c r="M849" s="322" t="s">
        <v>106</v>
      </c>
      <c r="N849" s="439" t="s">
        <v>537</v>
      </c>
    </row>
    <row r="850" spans="2:14" ht="13.2" x14ac:dyDescent="0.25">
      <c r="B850" s="317">
        <v>41246</v>
      </c>
      <c r="C850" s="324" t="s">
        <v>3175</v>
      </c>
      <c r="D850" s="319">
        <v>49793</v>
      </c>
      <c r="E850" s="318" t="s">
        <v>1756</v>
      </c>
      <c r="F850" s="323">
        <v>0.96</v>
      </c>
      <c r="G850" s="323">
        <v>0.96</v>
      </c>
      <c r="H850" s="323">
        <v>0</v>
      </c>
      <c r="I850" s="323">
        <v>0</v>
      </c>
      <c r="J850" s="321" t="s">
        <v>2857</v>
      </c>
      <c r="K850" s="322" t="s">
        <v>105</v>
      </c>
      <c r="L850" s="322" t="s">
        <v>124</v>
      </c>
      <c r="M850" s="322" t="s">
        <v>106</v>
      </c>
      <c r="N850" s="439" t="s">
        <v>537</v>
      </c>
    </row>
    <row r="851" spans="2:14" ht="13.2" x14ac:dyDescent="0.25">
      <c r="B851" s="317">
        <v>41248</v>
      </c>
      <c r="C851" s="324" t="s">
        <v>3176</v>
      </c>
      <c r="D851" s="319">
        <v>49397</v>
      </c>
      <c r="E851" s="318" t="s">
        <v>1717</v>
      </c>
      <c r="F851" s="323">
        <v>0.92</v>
      </c>
      <c r="G851" s="323">
        <v>0.92</v>
      </c>
      <c r="H851" s="323">
        <v>0</v>
      </c>
      <c r="I851" s="323">
        <v>0</v>
      </c>
      <c r="J851" s="321" t="s">
        <v>2857</v>
      </c>
      <c r="K851" s="322" t="s">
        <v>105</v>
      </c>
      <c r="L851" s="322" t="s">
        <v>84</v>
      </c>
      <c r="M851" s="322" t="s">
        <v>163</v>
      </c>
      <c r="N851" s="439" t="s">
        <v>537</v>
      </c>
    </row>
    <row r="852" spans="2:14" ht="13.2" x14ac:dyDescent="0.25">
      <c r="B852" s="317">
        <v>41249</v>
      </c>
      <c r="C852" s="324" t="s">
        <v>3177</v>
      </c>
      <c r="D852" s="319">
        <v>49934</v>
      </c>
      <c r="E852" s="318" t="s">
        <v>1762</v>
      </c>
      <c r="F852" s="323">
        <v>0.79200000000000004</v>
      </c>
      <c r="G852" s="323">
        <v>0.79200000000000004</v>
      </c>
      <c r="H852" s="323">
        <v>0</v>
      </c>
      <c r="I852" s="323">
        <v>0</v>
      </c>
      <c r="J852" s="321" t="s">
        <v>2857</v>
      </c>
      <c r="K852" s="322" t="s">
        <v>105</v>
      </c>
      <c r="L852" s="322" t="s">
        <v>112</v>
      </c>
      <c r="M852" s="322" t="s">
        <v>106</v>
      </c>
      <c r="N852" s="439" t="s">
        <v>537</v>
      </c>
    </row>
    <row r="853" spans="2:14" ht="13.2" x14ac:dyDescent="0.25">
      <c r="B853" s="317">
        <v>41250</v>
      </c>
      <c r="C853" s="324" t="s">
        <v>3178</v>
      </c>
      <c r="D853" s="319">
        <v>48075</v>
      </c>
      <c r="E853" s="318" t="s">
        <v>1507</v>
      </c>
      <c r="F853" s="323">
        <v>0.499</v>
      </c>
      <c r="G853" s="323">
        <v>0.499</v>
      </c>
      <c r="H853" s="323">
        <v>0</v>
      </c>
      <c r="I853" s="323">
        <v>0</v>
      </c>
      <c r="J853" s="321" t="s">
        <v>2857</v>
      </c>
      <c r="K853" s="322" t="s">
        <v>105</v>
      </c>
      <c r="L853" s="322" t="s">
        <v>218</v>
      </c>
      <c r="M853" s="322" t="s">
        <v>106</v>
      </c>
      <c r="N853" s="439" t="s">
        <v>537</v>
      </c>
    </row>
    <row r="854" spans="2:14" ht="13.2" x14ac:dyDescent="0.25">
      <c r="B854" s="317">
        <v>41251</v>
      </c>
      <c r="C854" s="324" t="s">
        <v>3179</v>
      </c>
      <c r="D854" s="319">
        <v>50203</v>
      </c>
      <c r="E854" s="318" t="s">
        <v>1820</v>
      </c>
      <c r="F854" s="323">
        <v>0.499</v>
      </c>
      <c r="G854" s="323">
        <v>0.499</v>
      </c>
      <c r="H854" s="323">
        <v>0</v>
      </c>
      <c r="I854" s="323">
        <v>0</v>
      </c>
      <c r="J854" s="321" t="s">
        <v>2857</v>
      </c>
      <c r="K854" s="322" t="s">
        <v>105</v>
      </c>
      <c r="L854" s="322" t="s">
        <v>102</v>
      </c>
      <c r="M854" s="322" t="s">
        <v>106</v>
      </c>
      <c r="N854" s="439" t="s">
        <v>537</v>
      </c>
    </row>
    <row r="855" spans="2:14" ht="13.2" x14ac:dyDescent="0.25">
      <c r="B855" s="317">
        <v>41254</v>
      </c>
      <c r="C855" s="324" t="s">
        <v>3180</v>
      </c>
      <c r="D855" s="319">
        <v>50832</v>
      </c>
      <c r="E855" s="318" t="s">
        <v>1953</v>
      </c>
      <c r="F855" s="323">
        <v>0.98399999999999999</v>
      </c>
      <c r="G855" s="323">
        <v>0.98399999999999999</v>
      </c>
      <c r="H855" s="323">
        <v>0</v>
      </c>
      <c r="I855" s="323">
        <v>0</v>
      </c>
      <c r="J855" s="321" t="s">
        <v>2857</v>
      </c>
      <c r="K855" s="322" t="s">
        <v>105</v>
      </c>
      <c r="L855" s="322" t="s">
        <v>124</v>
      </c>
      <c r="M855" s="322" t="s">
        <v>106</v>
      </c>
      <c r="N855" s="439" t="s">
        <v>537</v>
      </c>
    </row>
    <row r="856" spans="2:14" ht="13.2" x14ac:dyDescent="0.25">
      <c r="B856" s="317">
        <v>41256</v>
      </c>
      <c r="C856" s="324" t="s">
        <v>3181</v>
      </c>
      <c r="D856" s="319">
        <v>66075</v>
      </c>
      <c r="E856" s="318" t="s">
        <v>1975</v>
      </c>
      <c r="F856" s="323">
        <v>2</v>
      </c>
      <c r="G856" s="323">
        <v>2</v>
      </c>
      <c r="H856" s="323">
        <v>0</v>
      </c>
      <c r="I856" s="323">
        <v>0</v>
      </c>
      <c r="J856" s="321" t="s">
        <v>2857</v>
      </c>
      <c r="K856" s="322" t="s">
        <v>105</v>
      </c>
      <c r="L856" s="322" t="s">
        <v>124</v>
      </c>
      <c r="M856" s="322" t="s">
        <v>106</v>
      </c>
      <c r="N856" s="439" t="s">
        <v>537</v>
      </c>
    </row>
    <row r="857" spans="2:14" ht="13.2" x14ac:dyDescent="0.25">
      <c r="B857" s="317">
        <v>41257</v>
      </c>
      <c r="C857" s="324" t="s">
        <v>3182</v>
      </c>
      <c r="D857" s="319">
        <v>66239</v>
      </c>
      <c r="E857" s="318" t="s">
        <v>2016</v>
      </c>
      <c r="F857" s="323">
        <v>1</v>
      </c>
      <c r="G857" s="323">
        <v>1</v>
      </c>
      <c r="H857" s="323">
        <v>0</v>
      </c>
      <c r="I857" s="323">
        <v>0</v>
      </c>
      <c r="J857" s="321" t="s">
        <v>2857</v>
      </c>
      <c r="K857" s="322" t="s">
        <v>105</v>
      </c>
      <c r="L857" s="322" t="s">
        <v>124</v>
      </c>
      <c r="M857" s="322" t="s">
        <v>106</v>
      </c>
      <c r="N857" s="439" t="s">
        <v>537</v>
      </c>
    </row>
    <row r="858" spans="2:14" ht="13.2" x14ac:dyDescent="0.25">
      <c r="B858" s="317">
        <v>41258</v>
      </c>
      <c r="C858" s="324" t="s">
        <v>3183</v>
      </c>
      <c r="D858" s="319">
        <v>66237</v>
      </c>
      <c r="E858" s="318" t="s">
        <v>2014</v>
      </c>
      <c r="F858" s="323">
        <v>1</v>
      </c>
      <c r="G858" s="323">
        <v>1</v>
      </c>
      <c r="H858" s="323">
        <v>0</v>
      </c>
      <c r="I858" s="323">
        <v>0</v>
      </c>
      <c r="J858" s="321" t="s">
        <v>2857</v>
      </c>
      <c r="K858" s="322" t="s">
        <v>105</v>
      </c>
      <c r="L858" s="322" t="s">
        <v>124</v>
      </c>
      <c r="M858" s="322" t="s">
        <v>106</v>
      </c>
      <c r="N858" s="439" t="s">
        <v>537</v>
      </c>
    </row>
    <row r="859" spans="2:14" ht="13.2" x14ac:dyDescent="0.25">
      <c r="B859" s="317">
        <v>41259</v>
      </c>
      <c r="C859" s="324" t="s">
        <v>3184</v>
      </c>
      <c r="D859" s="319">
        <v>48767</v>
      </c>
      <c r="E859" s="318" t="s">
        <v>1596</v>
      </c>
      <c r="F859" s="323">
        <v>0.99</v>
      </c>
      <c r="G859" s="323">
        <v>0.99</v>
      </c>
      <c r="H859" s="323">
        <v>0</v>
      </c>
      <c r="I859" s="323">
        <v>0</v>
      </c>
      <c r="J859" s="321" t="s">
        <v>2857</v>
      </c>
      <c r="K859" s="322" t="s">
        <v>105</v>
      </c>
      <c r="L859" s="322" t="s">
        <v>84</v>
      </c>
      <c r="M859" s="322" t="s">
        <v>163</v>
      </c>
      <c r="N859" s="439" t="s">
        <v>537</v>
      </c>
    </row>
    <row r="860" spans="2:14" ht="13.2" x14ac:dyDescent="0.25">
      <c r="B860" s="317">
        <v>41260</v>
      </c>
      <c r="C860" s="324" t="s">
        <v>3185</v>
      </c>
      <c r="D860" s="319">
        <v>67390</v>
      </c>
      <c r="E860" s="318" t="s">
        <v>2048</v>
      </c>
      <c r="F860" s="323">
        <v>0.496</v>
      </c>
      <c r="G860" s="323">
        <v>0.496</v>
      </c>
      <c r="H860" s="323">
        <v>0</v>
      </c>
      <c r="I860" s="323">
        <v>0</v>
      </c>
      <c r="J860" s="321" t="s">
        <v>2857</v>
      </c>
      <c r="K860" s="322" t="s">
        <v>105</v>
      </c>
      <c r="L860" s="322" t="s">
        <v>140</v>
      </c>
      <c r="M860" s="322" t="s">
        <v>195</v>
      </c>
      <c r="N860" s="439" t="s">
        <v>537</v>
      </c>
    </row>
    <row r="861" spans="2:14" ht="13.2" x14ac:dyDescent="0.25">
      <c r="B861" s="317">
        <v>41261</v>
      </c>
      <c r="C861" s="324" t="s">
        <v>3186</v>
      </c>
      <c r="D861" s="319">
        <v>50058</v>
      </c>
      <c r="E861" s="318" t="s">
        <v>1773</v>
      </c>
      <c r="F861" s="323">
        <v>0.99</v>
      </c>
      <c r="G861" s="323">
        <v>0.99</v>
      </c>
      <c r="H861" s="323">
        <v>0</v>
      </c>
      <c r="I861" s="323">
        <v>0</v>
      </c>
      <c r="J861" s="321" t="s">
        <v>2857</v>
      </c>
      <c r="K861" s="322" t="s">
        <v>105</v>
      </c>
      <c r="L861" s="322" t="s">
        <v>362</v>
      </c>
      <c r="M861" s="322" t="s">
        <v>106</v>
      </c>
      <c r="N861" s="439" t="s">
        <v>537</v>
      </c>
    </row>
    <row r="862" spans="2:14" ht="13.2" x14ac:dyDescent="0.25">
      <c r="B862" s="317">
        <v>41262</v>
      </c>
      <c r="C862" s="324" t="s">
        <v>3187</v>
      </c>
      <c r="D862" s="319">
        <v>50108</v>
      </c>
      <c r="E862" s="318" t="s">
        <v>1790</v>
      </c>
      <c r="F862" s="323">
        <v>0.99</v>
      </c>
      <c r="G862" s="323">
        <v>0.99</v>
      </c>
      <c r="H862" s="323">
        <v>0</v>
      </c>
      <c r="I862" s="323">
        <v>0</v>
      </c>
      <c r="J862" s="321" t="s">
        <v>2857</v>
      </c>
      <c r="K862" s="322" t="s">
        <v>105</v>
      </c>
      <c r="L862" s="322" t="s">
        <v>102</v>
      </c>
      <c r="M862" s="322" t="s">
        <v>106</v>
      </c>
      <c r="N862" s="439" t="s">
        <v>537</v>
      </c>
    </row>
    <row r="863" spans="2:14" ht="13.2" x14ac:dyDescent="0.25">
      <c r="B863" s="317">
        <v>41263</v>
      </c>
      <c r="C863" s="324" t="s">
        <v>3188</v>
      </c>
      <c r="D863" s="319">
        <v>50111</v>
      </c>
      <c r="E863" s="318" t="s">
        <v>3565</v>
      </c>
      <c r="F863" s="323">
        <v>0.99</v>
      </c>
      <c r="G863" s="323">
        <v>0.99</v>
      </c>
      <c r="H863" s="323">
        <v>0</v>
      </c>
      <c r="I863" s="323">
        <v>0</v>
      </c>
      <c r="J863" s="321" t="s">
        <v>2857</v>
      </c>
      <c r="K863" s="322" t="s">
        <v>105</v>
      </c>
      <c r="L863" s="322" t="s">
        <v>102</v>
      </c>
      <c r="M863" s="322" t="s">
        <v>106</v>
      </c>
      <c r="N863" s="439" t="s">
        <v>537</v>
      </c>
    </row>
    <row r="864" spans="2:14" ht="13.2" x14ac:dyDescent="0.25">
      <c r="B864" s="317">
        <v>41264</v>
      </c>
      <c r="C864" s="324" t="s">
        <v>3189</v>
      </c>
      <c r="D864" s="319">
        <v>50091</v>
      </c>
      <c r="E864" s="318" t="s">
        <v>1783</v>
      </c>
      <c r="F864" s="323">
        <v>4.008</v>
      </c>
      <c r="G864" s="323">
        <v>4.008</v>
      </c>
      <c r="H864" s="323">
        <v>0</v>
      </c>
      <c r="I864" s="323">
        <v>0</v>
      </c>
      <c r="J864" s="321" t="s">
        <v>2857</v>
      </c>
      <c r="K864" s="322" t="s">
        <v>105</v>
      </c>
      <c r="L864" s="322" t="s">
        <v>362</v>
      </c>
      <c r="M864" s="322" t="s">
        <v>106</v>
      </c>
      <c r="N864" s="439" t="s">
        <v>537</v>
      </c>
    </row>
    <row r="865" spans="2:14" ht="13.2" x14ac:dyDescent="0.25">
      <c r="B865" s="317">
        <v>41265</v>
      </c>
      <c r="C865" s="324" t="s">
        <v>3190</v>
      </c>
      <c r="D865" s="319">
        <v>50112</v>
      </c>
      <c r="E865" s="318" t="s">
        <v>3566</v>
      </c>
      <c r="F865" s="323">
        <v>0.99</v>
      </c>
      <c r="G865" s="323">
        <v>0.99</v>
      </c>
      <c r="H865" s="323">
        <v>0</v>
      </c>
      <c r="I865" s="323">
        <v>0</v>
      </c>
      <c r="J865" s="321" t="s">
        <v>2857</v>
      </c>
      <c r="K865" s="322" t="s">
        <v>105</v>
      </c>
      <c r="L865" s="322" t="s">
        <v>102</v>
      </c>
      <c r="M865" s="322" t="s">
        <v>106</v>
      </c>
      <c r="N865" s="439" t="s">
        <v>537</v>
      </c>
    </row>
    <row r="866" spans="2:14" ht="13.2" x14ac:dyDescent="0.25">
      <c r="B866" s="317">
        <v>41266</v>
      </c>
      <c r="C866" s="324" t="s">
        <v>3191</v>
      </c>
      <c r="D866" s="319">
        <v>50146</v>
      </c>
      <c r="E866" s="318" t="s">
        <v>1806</v>
      </c>
      <c r="F866" s="323">
        <v>4.4000000000000004</v>
      </c>
      <c r="G866" s="323">
        <v>4.4000000000000004</v>
      </c>
      <c r="H866" s="323">
        <v>0</v>
      </c>
      <c r="I866" s="323">
        <v>0</v>
      </c>
      <c r="J866" s="321" t="s">
        <v>2857</v>
      </c>
      <c r="K866" s="322" t="s">
        <v>105</v>
      </c>
      <c r="L866" s="322" t="s">
        <v>124</v>
      </c>
      <c r="M866" s="322" t="s">
        <v>163</v>
      </c>
      <c r="N866" s="439" t="s">
        <v>537</v>
      </c>
    </row>
    <row r="867" spans="2:14" ht="13.2" x14ac:dyDescent="0.25">
      <c r="B867" s="317">
        <v>41267</v>
      </c>
      <c r="C867" s="324" t="s">
        <v>3192</v>
      </c>
      <c r="D867" s="319">
        <v>50157</v>
      </c>
      <c r="E867" s="318" t="s">
        <v>1810</v>
      </c>
      <c r="F867" s="323">
        <v>0.96</v>
      </c>
      <c r="G867" s="323">
        <v>0.96</v>
      </c>
      <c r="H867" s="323">
        <v>0</v>
      </c>
      <c r="I867" s="323">
        <v>0</v>
      </c>
      <c r="J867" s="321" t="s">
        <v>2857</v>
      </c>
      <c r="K867" s="322" t="s">
        <v>105</v>
      </c>
      <c r="L867" s="322" t="s">
        <v>124</v>
      </c>
      <c r="M867" s="322" t="s">
        <v>163</v>
      </c>
      <c r="N867" s="439" t="s">
        <v>537</v>
      </c>
    </row>
    <row r="868" spans="2:14" ht="13.2" x14ac:dyDescent="0.25">
      <c r="B868" s="317">
        <v>41268</v>
      </c>
      <c r="C868" s="324" t="s">
        <v>3193</v>
      </c>
      <c r="D868" s="319">
        <v>50800</v>
      </c>
      <c r="E868" s="318" t="s">
        <v>1927</v>
      </c>
      <c r="F868" s="323">
        <v>0.99</v>
      </c>
      <c r="G868" s="323">
        <v>0.99</v>
      </c>
      <c r="H868" s="323">
        <v>0</v>
      </c>
      <c r="I868" s="323">
        <v>0</v>
      </c>
      <c r="J868" s="321" t="s">
        <v>2857</v>
      </c>
      <c r="K868" s="322" t="s">
        <v>105</v>
      </c>
      <c r="L868" s="322" t="s">
        <v>124</v>
      </c>
      <c r="M868" s="322" t="s">
        <v>163</v>
      </c>
      <c r="N868" s="439" t="s">
        <v>537</v>
      </c>
    </row>
    <row r="869" spans="2:14" ht="13.2" x14ac:dyDescent="0.25">
      <c r="B869" s="317">
        <v>41269</v>
      </c>
      <c r="C869" s="324" t="s">
        <v>3194</v>
      </c>
      <c r="D869" s="319">
        <v>49366</v>
      </c>
      <c r="E869" s="318" t="s">
        <v>1711</v>
      </c>
      <c r="F869" s="323">
        <v>0.99</v>
      </c>
      <c r="G869" s="323">
        <v>0.99</v>
      </c>
      <c r="H869" s="323">
        <v>0</v>
      </c>
      <c r="I869" s="323">
        <v>0</v>
      </c>
      <c r="J869" s="321" t="s">
        <v>2857</v>
      </c>
      <c r="K869" s="322" t="s">
        <v>105</v>
      </c>
      <c r="L869" s="322" t="s">
        <v>124</v>
      </c>
      <c r="M869" s="322" t="s">
        <v>106</v>
      </c>
      <c r="N869" s="439" t="s">
        <v>537</v>
      </c>
    </row>
    <row r="870" spans="2:14" ht="13.2" x14ac:dyDescent="0.25">
      <c r="B870" s="317">
        <v>41270</v>
      </c>
      <c r="C870" s="324" t="s">
        <v>3195</v>
      </c>
      <c r="D870" s="319">
        <v>48741</v>
      </c>
      <c r="E870" s="318" t="s">
        <v>1580</v>
      </c>
      <c r="F870" s="323">
        <v>0.95</v>
      </c>
      <c r="G870" s="323">
        <v>0.95</v>
      </c>
      <c r="H870" s="323">
        <v>0</v>
      </c>
      <c r="I870" s="323">
        <v>0</v>
      </c>
      <c r="J870" s="321" t="s">
        <v>2857</v>
      </c>
      <c r="K870" s="322" t="s">
        <v>105</v>
      </c>
      <c r="L870" s="322" t="s">
        <v>124</v>
      </c>
      <c r="M870" s="322" t="s">
        <v>92</v>
      </c>
      <c r="N870" s="439" t="s">
        <v>537</v>
      </c>
    </row>
    <row r="871" spans="2:14" ht="13.2" x14ac:dyDescent="0.25">
      <c r="B871" s="317">
        <v>41271</v>
      </c>
      <c r="C871" s="324" t="s">
        <v>3196</v>
      </c>
      <c r="D871" s="319">
        <v>50793</v>
      </c>
      <c r="E871" s="318" t="s">
        <v>1924</v>
      </c>
      <c r="F871" s="323">
        <v>0.81200000000000006</v>
      </c>
      <c r="G871" s="323">
        <v>0.81200000000000006</v>
      </c>
      <c r="H871" s="323">
        <v>0</v>
      </c>
      <c r="I871" s="323">
        <v>0</v>
      </c>
      <c r="J871" s="321" t="s">
        <v>2857</v>
      </c>
      <c r="K871" s="322" t="s">
        <v>105</v>
      </c>
      <c r="L871" s="322" t="s">
        <v>179</v>
      </c>
      <c r="M871" s="322" t="s">
        <v>92</v>
      </c>
      <c r="N871" s="439" t="s">
        <v>537</v>
      </c>
    </row>
    <row r="872" spans="2:14" ht="13.2" x14ac:dyDescent="0.25">
      <c r="B872" s="317">
        <v>41272</v>
      </c>
      <c r="C872" s="324" t="s">
        <v>3197</v>
      </c>
      <c r="D872" s="319">
        <v>46607</v>
      </c>
      <c r="E872" s="318" t="s">
        <v>1376</v>
      </c>
      <c r="F872" s="323">
        <v>0.46</v>
      </c>
      <c r="G872" s="323">
        <v>0.46</v>
      </c>
      <c r="H872" s="323">
        <v>0</v>
      </c>
      <c r="I872" s="323">
        <v>0</v>
      </c>
      <c r="J872" s="321" t="s">
        <v>2857</v>
      </c>
      <c r="K872" s="322" t="s">
        <v>105</v>
      </c>
      <c r="L872" s="322" t="s">
        <v>124</v>
      </c>
      <c r="M872" s="322" t="s">
        <v>163</v>
      </c>
      <c r="N872" s="439" t="s">
        <v>537</v>
      </c>
    </row>
    <row r="873" spans="2:14" ht="13.2" x14ac:dyDescent="0.25">
      <c r="B873" s="317">
        <v>41273</v>
      </c>
      <c r="C873" s="324" t="s">
        <v>3198</v>
      </c>
      <c r="D873" s="319">
        <v>48862</v>
      </c>
      <c r="E873" s="318" t="s">
        <v>1614</v>
      </c>
      <c r="F873" s="323">
        <v>0.75</v>
      </c>
      <c r="G873" s="323">
        <v>0.75</v>
      </c>
      <c r="H873" s="323">
        <v>0</v>
      </c>
      <c r="I873" s="323">
        <v>0</v>
      </c>
      <c r="J873" s="321" t="s">
        <v>2857</v>
      </c>
      <c r="K873" s="322" t="s">
        <v>105</v>
      </c>
      <c r="L873" s="322" t="s">
        <v>218</v>
      </c>
      <c r="M873" s="322" t="s">
        <v>106</v>
      </c>
      <c r="N873" s="439" t="s">
        <v>537</v>
      </c>
    </row>
    <row r="874" spans="2:14" ht="13.2" x14ac:dyDescent="0.25">
      <c r="B874" s="317">
        <v>41274</v>
      </c>
      <c r="C874" s="324" t="s">
        <v>3199</v>
      </c>
      <c r="D874" s="319">
        <v>48815</v>
      </c>
      <c r="E874" s="318" t="s">
        <v>1604</v>
      </c>
      <c r="F874" s="323">
        <v>2</v>
      </c>
      <c r="G874" s="323">
        <v>2</v>
      </c>
      <c r="H874" s="323">
        <v>0</v>
      </c>
      <c r="I874" s="323">
        <v>0</v>
      </c>
      <c r="J874" s="321" t="s">
        <v>2857</v>
      </c>
      <c r="K874" s="322" t="s">
        <v>105</v>
      </c>
      <c r="L874" s="322" t="s">
        <v>84</v>
      </c>
      <c r="M874" s="322" t="s">
        <v>163</v>
      </c>
      <c r="N874" s="439" t="s">
        <v>537</v>
      </c>
    </row>
    <row r="875" spans="2:14" ht="13.2" x14ac:dyDescent="0.25">
      <c r="B875" s="317">
        <v>41275</v>
      </c>
      <c r="C875" s="324" t="s">
        <v>3200</v>
      </c>
      <c r="D875" s="319">
        <v>49277</v>
      </c>
      <c r="E875" s="318" t="s">
        <v>1690</v>
      </c>
      <c r="F875" s="323">
        <v>0.45</v>
      </c>
      <c r="G875" s="323">
        <v>0.45</v>
      </c>
      <c r="H875" s="323">
        <v>0</v>
      </c>
      <c r="I875" s="323">
        <v>0</v>
      </c>
      <c r="J875" s="321" t="s">
        <v>2857</v>
      </c>
      <c r="K875" s="322" t="s">
        <v>105</v>
      </c>
      <c r="L875" s="322" t="s">
        <v>362</v>
      </c>
      <c r="M875" s="322" t="s">
        <v>106</v>
      </c>
      <c r="N875" s="439" t="s">
        <v>537</v>
      </c>
    </row>
    <row r="876" spans="2:14" ht="13.2" x14ac:dyDescent="0.25">
      <c r="B876" s="317">
        <v>41276</v>
      </c>
      <c r="C876" s="324" t="s">
        <v>3201</v>
      </c>
      <c r="D876" s="319">
        <v>49278</v>
      </c>
      <c r="E876" s="318" t="s">
        <v>1691</v>
      </c>
      <c r="F876" s="323">
        <v>0.45</v>
      </c>
      <c r="G876" s="323">
        <v>0.45</v>
      </c>
      <c r="H876" s="323">
        <v>0</v>
      </c>
      <c r="I876" s="323">
        <v>0</v>
      </c>
      <c r="J876" s="321" t="s">
        <v>2857</v>
      </c>
      <c r="K876" s="322" t="s">
        <v>105</v>
      </c>
      <c r="L876" s="322" t="s">
        <v>362</v>
      </c>
      <c r="M876" s="322" t="s">
        <v>106</v>
      </c>
      <c r="N876" s="439" t="s">
        <v>537</v>
      </c>
    </row>
    <row r="877" spans="2:14" ht="13.2" x14ac:dyDescent="0.25">
      <c r="B877" s="317">
        <v>41277</v>
      </c>
      <c r="C877" s="324" t="s">
        <v>3202</v>
      </c>
      <c r="D877" s="319">
        <v>50823</v>
      </c>
      <c r="E877" s="318" t="s">
        <v>1946</v>
      </c>
      <c r="F877" s="323">
        <v>1</v>
      </c>
      <c r="G877" s="323">
        <v>1</v>
      </c>
      <c r="H877" s="323">
        <v>0</v>
      </c>
      <c r="I877" s="323">
        <v>0</v>
      </c>
      <c r="J877" s="321" t="s">
        <v>2857</v>
      </c>
      <c r="K877" s="322" t="s">
        <v>105</v>
      </c>
      <c r="L877" s="322" t="s">
        <v>124</v>
      </c>
      <c r="M877" s="322" t="s">
        <v>163</v>
      </c>
      <c r="N877" s="439" t="s">
        <v>537</v>
      </c>
    </row>
    <row r="878" spans="2:14" ht="13.2" x14ac:dyDescent="0.25">
      <c r="B878" s="317">
        <v>41278</v>
      </c>
      <c r="C878" s="324" t="s">
        <v>3203</v>
      </c>
      <c r="D878" s="319">
        <v>49280</v>
      </c>
      <c r="E878" s="318" t="s">
        <v>1692</v>
      </c>
      <c r="F878" s="323">
        <v>0.45</v>
      </c>
      <c r="G878" s="323">
        <v>0.45</v>
      </c>
      <c r="H878" s="323">
        <v>0</v>
      </c>
      <c r="I878" s="323">
        <v>0</v>
      </c>
      <c r="J878" s="321" t="s">
        <v>2857</v>
      </c>
      <c r="K878" s="322" t="s">
        <v>105</v>
      </c>
      <c r="L878" s="322" t="s">
        <v>362</v>
      </c>
      <c r="M878" s="322" t="s">
        <v>106</v>
      </c>
      <c r="N878" s="439" t="s">
        <v>537</v>
      </c>
    </row>
    <row r="879" spans="2:14" ht="13.2" x14ac:dyDescent="0.25">
      <c r="B879" s="317">
        <v>41279</v>
      </c>
      <c r="C879" s="324" t="s">
        <v>3204</v>
      </c>
      <c r="D879" s="319">
        <v>49283</v>
      </c>
      <c r="E879" s="318" t="s">
        <v>1694</v>
      </c>
      <c r="F879" s="323">
        <v>0.45</v>
      </c>
      <c r="G879" s="323">
        <v>0.45</v>
      </c>
      <c r="H879" s="323">
        <v>0</v>
      </c>
      <c r="I879" s="323">
        <v>0</v>
      </c>
      <c r="J879" s="321" t="s">
        <v>2857</v>
      </c>
      <c r="K879" s="322" t="s">
        <v>105</v>
      </c>
      <c r="L879" s="322" t="s">
        <v>362</v>
      </c>
      <c r="M879" s="322" t="s">
        <v>106</v>
      </c>
      <c r="N879" s="439" t="s">
        <v>537</v>
      </c>
    </row>
    <row r="880" spans="2:14" ht="13.2" x14ac:dyDescent="0.25">
      <c r="B880" s="317">
        <v>41280</v>
      </c>
      <c r="C880" s="324" t="s">
        <v>3205</v>
      </c>
      <c r="D880" s="319">
        <v>50457</v>
      </c>
      <c r="E880" s="318" t="s">
        <v>1846</v>
      </c>
      <c r="F880" s="323">
        <v>1</v>
      </c>
      <c r="G880" s="323">
        <v>1</v>
      </c>
      <c r="H880" s="323">
        <v>0</v>
      </c>
      <c r="I880" s="323">
        <v>0</v>
      </c>
      <c r="J880" s="321" t="s">
        <v>2857</v>
      </c>
      <c r="K880" s="322" t="s">
        <v>105</v>
      </c>
      <c r="L880" s="322" t="s">
        <v>124</v>
      </c>
      <c r="M880" s="322" t="s">
        <v>106</v>
      </c>
      <c r="N880" s="439" t="s">
        <v>537</v>
      </c>
    </row>
    <row r="881" spans="2:14" ht="13.2" x14ac:dyDescent="0.25">
      <c r="B881" s="317">
        <v>41281</v>
      </c>
      <c r="C881" s="324" t="s">
        <v>3206</v>
      </c>
      <c r="D881" s="319">
        <v>50809</v>
      </c>
      <c r="E881" s="318" t="s">
        <v>1935</v>
      </c>
      <c r="F881" s="323">
        <v>0.499</v>
      </c>
      <c r="G881" s="323">
        <v>0.499</v>
      </c>
      <c r="H881" s="323">
        <v>0</v>
      </c>
      <c r="I881" s="323">
        <v>0</v>
      </c>
      <c r="J881" s="321" t="s">
        <v>2857</v>
      </c>
      <c r="K881" s="322" t="s">
        <v>105</v>
      </c>
      <c r="L881" s="322" t="s">
        <v>124</v>
      </c>
      <c r="M881" s="322" t="s">
        <v>106</v>
      </c>
      <c r="N881" s="439" t="s">
        <v>537</v>
      </c>
    </row>
    <row r="882" spans="2:14" ht="13.2" x14ac:dyDescent="0.25">
      <c r="B882" s="317">
        <v>41282</v>
      </c>
      <c r="C882" s="324" t="s">
        <v>3207</v>
      </c>
      <c r="D882" s="319">
        <v>50810</v>
      </c>
      <c r="E882" s="318" t="s">
        <v>1936</v>
      </c>
      <c r="F882" s="323">
        <v>0.499</v>
      </c>
      <c r="G882" s="323">
        <v>0.499</v>
      </c>
      <c r="H882" s="323">
        <v>0</v>
      </c>
      <c r="I882" s="323">
        <v>0</v>
      </c>
      <c r="J882" s="321" t="s">
        <v>2857</v>
      </c>
      <c r="K882" s="322" t="s">
        <v>105</v>
      </c>
      <c r="L882" s="322" t="s">
        <v>124</v>
      </c>
      <c r="M882" s="322" t="s">
        <v>106</v>
      </c>
      <c r="N882" s="439" t="s">
        <v>537</v>
      </c>
    </row>
    <row r="883" spans="2:14" ht="13.2" x14ac:dyDescent="0.25">
      <c r="B883" s="317">
        <v>41283</v>
      </c>
      <c r="C883" s="324" t="s">
        <v>3208</v>
      </c>
      <c r="D883" s="319">
        <v>50802</v>
      </c>
      <c r="E883" s="318" t="s">
        <v>1929</v>
      </c>
      <c r="F883" s="323">
        <v>0.499</v>
      </c>
      <c r="G883" s="323">
        <v>0.499</v>
      </c>
      <c r="H883" s="323">
        <v>0</v>
      </c>
      <c r="I883" s="323">
        <v>0</v>
      </c>
      <c r="J883" s="321" t="s">
        <v>2857</v>
      </c>
      <c r="K883" s="322" t="s">
        <v>105</v>
      </c>
      <c r="L883" s="322" t="s">
        <v>124</v>
      </c>
      <c r="M883" s="322" t="s">
        <v>106</v>
      </c>
      <c r="N883" s="439" t="s">
        <v>537</v>
      </c>
    </row>
    <row r="884" spans="2:14" ht="13.2" x14ac:dyDescent="0.25">
      <c r="B884" s="317">
        <v>41295</v>
      </c>
      <c r="C884" s="324" t="s">
        <v>3210</v>
      </c>
      <c r="D884" s="319">
        <v>43955</v>
      </c>
      <c r="E884" s="318" t="s">
        <v>1344</v>
      </c>
      <c r="F884" s="323">
        <v>1</v>
      </c>
      <c r="G884" s="323">
        <v>1</v>
      </c>
      <c r="H884" s="323">
        <v>0</v>
      </c>
      <c r="I884" s="323">
        <v>0</v>
      </c>
      <c r="J884" s="321" t="s">
        <v>2857</v>
      </c>
      <c r="K884" s="322" t="s">
        <v>105</v>
      </c>
      <c r="L884" s="322" t="s">
        <v>128</v>
      </c>
      <c r="M884" s="322" t="s">
        <v>260</v>
      </c>
      <c r="N884" s="439" t="s">
        <v>537</v>
      </c>
    </row>
    <row r="885" spans="2:14" ht="13.2" x14ac:dyDescent="0.25">
      <c r="B885" s="317">
        <v>41297</v>
      </c>
      <c r="C885" s="324" t="s">
        <v>3211</v>
      </c>
      <c r="D885" s="319">
        <v>47951</v>
      </c>
      <c r="E885" s="318" t="s">
        <v>1490</v>
      </c>
      <c r="F885" s="323">
        <v>0.48</v>
      </c>
      <c r="G885" s="323">
        <v>0.48</v>
      </c>
      <c r="H885" s="323">
        <v>0</v>
      </c>
      <c r="I885" s="323">
        <v>0</v>
      </c>
      <c r="J885" s="321" t="s">
        <v>2857</v>
      </c>
      <c r="K885" s="322" t="s">
        <v>105</v>
      </c>
      <c r="L885" s="322" t="s">
        <v>124</v>
      </c>
      <c r="M885" s="322" t="s">
        <v>106</v>
      </c>
      <c r="N885" s="439" t="s">
        <v>537</v>
      </c>
    </row>
    <row r="886" spans="2:14" ht="13.2" x14ac:dyDescent="0.25">
      <c r="B886" s="317">
        <v>41298</v>
      </c>
      <c r="C886" s="324" t="s">
        <v>3212</v>
      </c>
      <c r="D886" s="319">
        <v>50241</v>
      </c>
      <c r="E886" s="318" t="s">
        <v>1835</v>
      </c>
      <c r="F886" s="323">
        <v>0.75</v>
      </c>
      <c r="G886" s="323">
        <v>0.75</v>
      </c>
      <c r="H886" s="323">
        <v>0</v>
      </c>
      <c r="I886" s="323">
        <v>0</v>
      </c>
      <c r="J886" s="321" t="s">
        <v>2857</v>
      </c>
      <c r="K886" s="322" t="s">
        <v>105</v>
      </c>
      <c r="L886" s="322" t="s">
        <v>128</v>
      </c>
      <c r="M886" s="322" t="s">
        <v>260</v>
      </c>
      <c r="N886" s="439" t="s">
        <v>537</v>
      </c>
    </row>
    <row r="887" spans="2:14" ht="13.2" x14ac:dyDescent="0.25">
      <c r="B887" s="317">
        <v>41299</v>
      </c>
      <c r="C887" s="324" t="s">
        <v>3213</v>
      </c>
      <c r="D887" s="319">
        <v>49636</v>
      </c>
      <c r="E887" s="318" t="s">
        <v>1741</v>
      </c>
      <c r="F887" s="323">
        <v>0.48</v>
      </c>
      <c r="G887" s="323">
        <v>0.48</v>
      </c>
      <c r="H887" s="323">
        <v>0</v>
      </c>
      <c r="I887" s="323">
        <v>0</v>
      </c>
      <c r="J887" s="321" t="s">
        <v>2857</v>
      </c>
      <c r="K887" s="322" t="s">
        <v>105</v>
      </c>
      <c r="L887" s="322" t="s">
        <v>124</v>
      </c>
      <c r="M887" s="322" t="s">
        <v>106</v>
      </c>
      <c r="N887" s="439" t="s">
        <v>537</v>
      </c>
    </row>
    <row r="888" spans="2:14" ht="13.2" x14ac:dyDescent="0.25">
      <c r="B888" s="317">
        <v>41300</v>
      </c>
      <c r="C888" s="324" t="s">
        <v>3214</v>
      </c>
      <c r="D888" s="319">
        <v>49588</v>
      </c>
      <c r="E888" s="318" t="s">
        <v>1740</v>
      </c>
      <c r="F888" s="323">
        <v>0.48</v>
      </c>
      <c r="G888" s="323">
        <v>0.48</v>
      </c>
      <c r="H888" s="323">
        <v>0</v>
      </c>
      <c r="I888" s="323">
        <v>0</v>
      </c>
      <c r="J888" s="321" t="s">
        <v>2857</v>
      </c>
      <c r="K888" s="322" t="s">
        <v>105</v>
      </c>
      <c r="L888" s="322" t="s">
        <v>124</v>
      </c>
      <c r="M888" s="322" t="s">
        <v>106</v>
      </c>
      <c r="N888" s="439" t="s">
        <v>537</v>
      </c>
    </row>
    <row r="889" spans="2:14" ht="13.2" x14ac:dyDescent="0.25">
      <c r="B889" s="317">
        <v>41301</v>
      </c>
      <c r="C889" s="324" t="s">
        <v>3215</v>
      </c>
      <c r="D889" s="319">
        <v>49767</v>
      </c>
      <c r="E889" s="318" t="s">
        <v>1752</v>
      </c>
      <c r="F889" s="323">
        <v>0.99</v>
      </c>
      <c r="G889" s="323">
        <v>0.99</v>
      </c>
      <c r="H889" s="323">
        <v>0</v>
      </c>
      <c r="I889" s="323">
        <v>0</v>
      </c>
      <c r="J889" s="321" t="s">
        <v>2857</v>
      </c>
      <c r="K889" s="322" t="s">
        <v>105</v>
      </c>
      <c r="L889" s="322" t="s">
        <v>124</v>
      </c>
      <c r="M889" s="322" t="s">
        <v>106</v>
      </c>
      <c r="N889" s="439" t="s">
        <v>537</v>
      </c>
    </row>
    <row r="890" spans="2:14" ht="13.2" x14ac:dyDescent="0.25">
      <c r="B890" s="317">
        <v>41302</v>
      </c>
      <c r="C890" s="324" t="s">
        <v>3216</v>
      </c>
      <c r="D890" s="319">
        <v>50461</v>
      </c>
      <c r="E890" s="318" t="s">
        <v>1849</v>
      </c>
      <c r="F890" s="323">
        <v>0.996</v>
      </c>
      <c r="G890" s="323">
        <v>0.996</v>
      </c>
      <c r="H890" s="323">
        <v>0</v>
      </c>
      <c r="I890" s="323">
        <v>0</v>
      </c>
      <c r="J890" s="321" t="s">
        <v>2857</v>
      </c>
      <c r="K890" s="322" t="s">
        <v>105</v>
      </c>
      <c r="L890" s="322" t="s">
        <v>102</v>
      </c>
      <c r="M890" s="322" t="s">
        <v>106</v>
      </c>
      <c r="N890" s="439" t="s">
        <v>537</v>
      </c>
    </row>
    <row r="891" spans="2:14" ht="13.2" x14ac:dyDescent="0.25">
      <c r="B891" s="317">
        <v>41304</v>
      </c>
      <c r="C891" s="324" t="s">
        <v>3217</v>
      </c>
      <c r="D891" s="319">
        <v>67639</v>
      </c>
      <c r="E891" s="318" t="s">
        <v>2126</v>
      </c>
      <c r="F891" s="323">
        <v>1.165</v>
      </c>
      <c r="G891" s="323">
        <v>1.165</v>
      </c>
      <c r="H891" s="323">
        <v>0</v>
      </c>
      <c r="I891" s="323">
        <v>0</v>
      </c>
      <c r="J891" s="321" t="s">
        <v>2857</v>
      </c>
      <c r="K891" s="322" t="s">
        <v>92</v>
      </c>
      <c r="L891" s="322" t="s">
        <v>128</v>
      </c>
      <c r="M891" s="322" t="s">
        <v>92</v>
      </c>
      <c r="N891" s="439" t="s">
        <v>534</v>
      </c>
    </row>
    <row r="892" spans="2:14" ht="13.2" x14ac:dyDescent="0.25">
      <c r="B892" s="317">
        <v>41309</v>
      </c>
      <c r="C892" s="324" t="s">
        <v>3219</v>
      </c>
      <c r="D892" s="319">
        <v>48170</v>
      </c>
      <c r="E892" s="318" t="s">
        <v>1520</v>
      </c>
      <c r="F892" s="323">
        <v>4.9950000000000001</v>
      </c>
      <c r="G892" s="323">
        <v>4.9950000000000001</v>
      </c>
      <c r="H892" s="323">
        <v>0</v>
      </c>
      <c r="I892" s="323">
        <v>0</v>
      </c>
      <c r="J892" s="321" t="s">
        <v>2857</v>
      </c>
      <c r="K892" s="322" t="s">
        <v>105</v>
      </c>
      <c r="L892" s="322" t="s">
        <v>218</v>
      </c>
      <c r="M892" s="322" t="s">
        <v>106</v>
      </c>
      <c r="N892" s="439" t="s">
        <v>537</v>
      </c>
    </row>
    <row r="893" spans="2:14" ht="13.2" x14ac:dyDescent="0.25">
      <c r="B893" s="317">
        <v>41311</v>
      </c>
      <c r="C893" s="324" t="s">
        <v>3220</v>
      </c>
      <c r="D893" s="319">
        <v>49360</v>
      </c>
      <c r="E893" s="318" t="s">
        <v>1708</v>
      </c>
      <c r="F893" s="323">
        <v>0.9</v>
      </c>
      <c r="G893" s="323">
        <v>0.9</v>
      </c>
      <c r="H893" s="323">
        <v>0</v>
      </c>
      <c r="I893" s="323">
        <v>0</v>
      </c>
      <c r="J893" s="321" t="s">
        <v>2857</v>
      </c>
      <c r="K893" s="322" t="s">
        <v>105</v>
      </c>
      <c r="L893" s="322" t="s">
        <v>84</v>
      </c>
      <c r="M893" s="322" t="s">
        <v>163</v>
      </c>
      <c r="N893" s="439" t="s">
        <v>537</v>
      </c>
    </row>
    <row r="894" spans="2:14" ht="13.2" x14ac:dyDescent="0.25">
      <c r="B894" s="317">
        <v>41312</v>
      </c>
      <c r="C894" s="324" t="s">
        <v>3221</v>
      </c>
      <c r="D894" s="319">
        <v>68371</v>
      </c>
      <c r="E894" s="318" t="s">
        <v>3678</v>
      </c>
      <c r="F894" s="323">
        <v>4.95</v>
      </c>
      <c r="G894" s="323">
        <v>4.95</v>
      </c>
      <c r="H894" s="323">
        <v>0.77800000000000002</v>
      </c>
      <c r="I894" s="323">
        <v>0</v>
      </c>
      <c r="J894" s="321" t="s">
        <v>4143</v>
      </c>
      <c r="K894" s="322" t="s">
        <v>105</v>
      </c>
      <c r="L894" s="322" t="s">
        <v>124</v>
      </c>
      <c r="M894" s="322" t="s">
        <v>106</v>
      </c>
      <c r="N894" s="439" t="s">
        <v>537</v>
      </c>
    </row>
    <row r="895" spans="2:14" ht="13.2" x14ac:dyDescent="0.25">
      <c r="B895" s="317">
        <v>41313</v>
      </c>
      <c r="C895" s="324" t="s">
        <v>3222</v>
      </c>
      <c r="D895" s="319">
        <v>50052</v>
      </c>
      <c r="E895" s="318" t="s">
        <v>1771</v>
      </c>
      <c r="F895" s="323">
        <v>0.85199999999999998</v>
      </c>
      <c r="G895" s="323">
        <v>0.85199999999999998</v>
      </c>
      <c r="H895" s="323">
        <v>0</v>
      </c>
      <c r="I895" s="323">
        <v>0</v>
      </c>
      <c r="J895" s="321" t="s">
        <v>2857</v>
      </c>
      <c r="K895" s="322" t="s">
        <v>105</v>
      </c>
      <c r="L895" s="322" t="s">
        <v>362</v>
      </c>
      <c r="M895" s="322" t="s">
        <v>106</v>
      </c>
      <c r="N895" s="439" t="s">
        <v>537</v>
      </c>
    </row>
    <row r="896" spans="2:14" ht="13.2" x14ac:dyDescent="0.25">
      <c r="B896" s="317">
        <v>41314</v>
      </c>
      <c r="C896" s="324" t="s">
        <v>3223</v>
      </c>
      <c r="D896" s="319">
        <v>68585</v>
      </c>
      <c r="E896" s="318" t="s">
        <v>3731</v>
      </c>
      <c r="F896" s="323">
        <v>3.294</v>
      </c>
      <c r="G896" s="323">
        <v>3.294</v>
      </c>
      <c r="H896" s="323">
        <v>0</v>
      </c>
      <c r="I896" s="323">
        <v>0</v>
      </c>
      <c r="J896" s="321" t="s">
        <v>4143</v>
      </c>
      <c r="K896" s="322" t="s">
        <v>105</v>
      </c>
      <c r="L896" s="322" t="s">
        <v>128</v>
      </c>
      <c r="M896" s="322" t="s">
        <v>260</v>
      </c>
      <c r="N896" s="439" t="s">
        <v>537</v>
      </c>
    </row>
    <row r="897" spans="2:14" ht="13.2" x14ac:dyDescent="0.25">
      <c r="B897" s="317">
        <v>41316</v>
      </c>
      <c r="C897" s="318" t="s">
        <v>3225</v>
      </c>
      <c r="D897" s="319">
        <v>42612</v>
      </c>
      <c r="E897" s="318" t="s">
        <v>1249</v>
      </c>
      <c r="F897" s="323">
        <v>0.495</v>
      </c>
      <c r="G897" s="323">
        <v>0.495</v>
      </c>
      <c r="H897" s="323">
        <v>0</v>
      </c>
      <c r="I897" s="323">
        <v>0</v>
      </c>
      <c r="J897" s="321" t="s">
        <v>2857</v>
      </c>
      <c r="K897" s="322" t="s">
        <v>105</v>
      </c>
      <c r="L897" s="322" t="s">
        <v>390</v>
      </c>
      <c r="M897" s="322" t="s">
        <v>92</v>
      </c>
      <c r="N897" s="439" t="s">
        <v>537</v>
      </c>
    </row>
    <row r="898" spans="2:14" ht="13.2" x14ac:dyDescent="0.25">
      <c r="B898" s="317">
        <v>41317</v>
      </c>
      <c r="C898" s="324" t="s">
        <v>3226</v>
      </c>
      <c r="D898" s="319">
        <v>50609</v>
      </c>
      <c r="E898" s="318" t="s">
        <v>1863</v>
      </c>
      <c r="F898" s="323">
        <v>2.61</v>
      </c>
      <c r="G898" s="323">
        <v>2.61</v>
      </c>
      <c r="H898" s="323">
        <v>0</v>
      </c>
      <c r="I898" s="323">
        <v>0</v>
      </c>
      <c r="J898" s="321" t="s">
        <v>2857</v>
      </c>
      <c r="K898" s="322" t="s">
        <v>105</v>
      </c>
      <c r="L898" s="322" t="s">
        <v>140</v>
      </c>
      <c r="M898" s="322" t="s">
        <v>195</v>
      </c>
      <c r="N898" s="439" t="s">
        <v>537</v>
      </c>
    </row>
    <row r="899" spans="2:14" ht="13.2" x14ac:dyDescent="0.25">
      <c r="B899" s="317">
        <v>41318</v>
      </c>
      <c r="C899" s="324" t="s">
        <v>3227</v>
      </c>
      <c r="D899" s="319">
        <v>48819</v>
      </c>
      <c r="E899" s="318" t="s">
        <v>1608</v>
      </c>
      <c r="F899" s="323">
        <v>0.75</v>
      </c>
      <c r="G899" s="323">
        <v>0.75</v>
      </c>
      <c r="H899" s="323">
        <v>0</v>
      </c>
      <c r="I899" s="323">
        <v>0</v>
      </c>
      <c r="J899" s="321" t="s">
        <v>2857</v>
      </c>
      <c r="K899" s="322" t="s">
        <v>105</v>
      </c>
      <c r="L899" s="322" t="s">
        <v>179</v>
      </c>
      <c r="M899" s="322" t="s">
        <v>195</v>
      </c>
      <c r="N899" s="439" t="s">
        <v>537</v>
      </c>
    </row>
    <row r="900" spans="2:14" ht="13.2" x14ac:dyDescent="0.25">
      <c r="B900" s="317">
        <v>41319</v>
      </c>
      <c r="C900" s="324" t="s">
        <v>3228</v>
      </c>
      <c r="D900" s="319">
        <v>43908</v>
      </c>
      <c r="E900" s="318" t="s">
        <v>1319</v>
      </c>
      <c r="F900" s="323">
        <v>2</v>
      </c>
      <c r="G900" s="323">
        <v>2</v>
      </c>
      <c r="H900" s="323">
        <v>0</v>
      </c>
      <c r="I900" s="323">
        <v>0</v>
      </c>
      <c r="J900" s="321" t="s">
        <v>2857</v>
      </c>
      <c r="K900" s="322" t="s">
        <v>105</v>
      </c>
      <c r="L900" s="322" t="s">
        <v>140</v>
      </c>
      <c r="M900" s="322" t="s">
        <v>195</v>
      </c>
      <c r="N900" s="439" t="s">
        <v>537</v>
      </c>
    </row>
    <row r="901" spans="2:14" ht="13.2" x14ac:dyDescent="0.25">
      <c r="B901" s="317">
        <v>41320</v>
      </c>
      <c r="C901" s="324" t="s">
        <v>3229</v>
      </c>
      <c r="D901" s="319">
        <v>43907</v>
      </c>
      <c r="E901" s="318" t="s">
        <v>1318</v>
      </c>
      <c r="F901" s="323">
        <v>2</v>
      </c>
      <c r="G901" s="323">
        <v>2</v>
      </c>
      <c r="H901" s="323">
        <v>0</v>
      </c>
      <c r="I901" s="323">
        <v>0</v>
      </c>
      <c r="J901" s="321" t="s">
        <v>2857</v>
      </c>
      <c r="K901" s="322" t="s">
        <v>105</v>
      </c>
      <c r="L901" s="322" t="s">
        <v>218</v>
      </c>
      <c r="M901" s="322" t="s">
        <v>106</v>
      </c>
      <c r="N901" s="439" t="s">
        <v>537</v>
      </c>
    </row>
    <row r="902" spans="2:14" ht="13.2" x14ac:dyDescent="0.25">
      <c r="B902" s="317">
        <v>41321</v>
      </c>
      <c r="C902" s="318" t="s">
        <v>3230</v>
      </c>
      <c r="D902" s="319">
        <v>42603</v>
      </c>
      <c r="E902" s="318" t="s">
        <v>1248</v>
      </c>
      <c r="F902" s="323">
        <v>0.8</v>
      </c>
      <c r="G902" s="323">
        <v>0.8</v>
      </c>
      <c r="H902" s="323">
        <v>0</v>
      </c>
      <c r="I902" s="323">
        <v>0</v>
      </c>
      <c r="J902" s="321" t="s">
        <v>2857</v>
      </c>
      <c r="K902" s="322" t="s">
        <v>105</v>
      </c>
      <c r="L902" s="322" t="s">
        <v>124</v>
      </c>
      <c r="M902" s="322" t="s">
        <v>106</v>
      </c>
      <c r="N902" s="439" t="s">
        <v>537</v>
      </c>
    </row>
    <row r="903" spans="2:14" ht="13.2" x14ac:dyDescent="0.25">
      <c r="B903" s="317">
        <v>41322</v>
      </c>
      <c r="C903" s="318" t="s">
        <v>3231</v>
      </c>
      <c r="D903" s="319">
        <v>43707</v>
      </c>
      <c r="E903" s="318" t="s">
        <v>1300</v>
      </c>
      <c r="F903" s="323">
        <v>1</v>
      </c>
      <c r="G903" s="323">
        <v>1</v>
      </c>
      <c r="H903" s="323">
        <v>0</v>
      </c>
      <c r="I903" s="323">
        <v>0</v>
      </c>
      <c r="J903" s="321" t="s">
        <v>2857</v>
      </c>
      <c r="K903" s="322" t="s">
        <v>105</v>
      </c>
      <c r="L903" s="322" t="s">
        <v>112</v>
      </c>
      <c r="M903" s="322" t="s">
        <v>106</v>
      </c>
      <c r="N903" s="439" t="s">
        <v>537</v>
      </c>
    </row>
    <row r="904" spans="2:14" ht="13.2" x14ac:dyDescent="0.25">
      <c r="B904" s="317">
        <v>41324</v>
      </c>
      <c r="C904" s="318" t="s">
        <v>3232</v>
      </c>
      <c r="D904" s="319">
        <v>43706</v>
      </c>
      <c r="E904" s="318" t="s">
        <v>1299</v>
      </c>
      <c r="F904" s="323">
        <v>2</v>
      </c>
      <c r="G904" s="323">
        <v>2</v>
      </c>
      <c r="H904" s="323">
        <v>0</v>
      </c>
      <c r="I904" s="323">
        <v>0</v>
      </c>
      <c r="J904" s="321" t="s">
        <v>2857</v>
      </c>
      <c r="K904" s="322" t="s">
        <v>105</v>
      </c>
      <c r="L904" s="322" t="s">
        <v>112</v>
      </c>
      <c r="M904" s="322" t="s">
        <v>106</v>
      </c>
      <c r="N904" s="439" t="s">
        <v>537</v>
      </c>
    </row>
    <row r="905" spans="2:14" ht="13.2" x14ac:dyDescent="0.25">
      <c r="B905" s="317">
        <v>41326</v>
      </c>
      <c r="C905" s="324" t="s">
        <v>3233</v>
      </c>
      <c r="D905" s="319">
        <v>50127</v>
      </c>
      <c r="E905" s="318" t="s">
        <v>1799</v>
      </c>
      <c r="F905" s="323">
        <v>0.499</v>
      </c>
      <c r="G905" s="323">
        <v>0.499</v>
      </c>
      <c r="H905" s="323">
        <v>0</v>
      </c>
      <c r="I905" s="323">
        <v>0</v>
      </c>
      <c r="J905" s="321" t="s">
        <v>2857</v>
      </c>
      <c r="K905" s="322" t="s">
        <v>105</v>
      </c>
      <c r="L905" s="322" t="s">
        <v>102</v>
      </c>
      <c r="M905" s="322" t="s">
        <v>106</v>
      </c>
      <c r="N905" s="439" t="s">
        <v>537</v>
      </c>
    </row>
    <row r="906" spans="2:14" ht="13.2" x14ac:dyDescent="0.25">
      <c r="B906" s="317">
        <v>41328</v>
      </c>
      <c r="C906" s="324" t="s">
        <v>3235</v>
      </c>
      <c r="D906" s="319">
        <v>43991</v>
      </c>
      <c r="E906" s="318" t="s">
        <v>1346</v>
      </c>
      <c r="F906" s="323">
        <v>0.3</v>
      </c>
      <c r="G906" s="323">
        <v>0.3</v>
      </c>
      <c r="H906" s="323">
        <v>0</v>
      </c>
      <c r="I906" s="323">
        <v>0</v>
      </c>
      <c r="J906" s="321" t="s">
        <v>2857</v>
      </c>
      <c r="K906" s="322" t="s">
        <v>105</v>
      </c>
      <c r="L906" s="322" t="s">
        <v>140</v>
      </c>
      <c r="M906" s="322" t="s">
        <v>195</v>
      </c>
      <c r="N906" s="439" t="s">
        <v>537</v>
      </c>
    </row>
    <row r="907" spans="2:14" ht="13.2" x14ac:dyDescent="0.25">
      <c r="B907" s="317">
        <v>41329</v>
      </c>
      <c r="C907" s="324" t="s">
        <v>3236</v>
      </c>
      <c r="D907" s="319">
        <v>50124</v>
      </c>
      <c r="E907" s="318" t="s">
        <v>1798</v>
      </c>
      <c r="F907" s="323">
        <v>0.499</v>
      </c>
      <c r="G907" s="323">
        <v>0.499</v>
      </c>
      <c r="H907" s="323">
        <v>0</v>
      </c>
      <c r="I907" s="323">
        <v>0</v>
      </c>
      <c r="J907" s="321" t="s">
        <v>2857</v>
      </c>
      <c r="K907" s="322" t="s">
        <v>105</v>
      </c>
      <c r="L907" s="322" t="s">
        <v>102</v>
      </c>
      <c r="M907" s="322" t="s">
        <v>106</v>
      </c>
      <c r="N907" s="439" t="s">
        <v>537</v>
      </c>
    </row>
    <row r="908" spans="2:14" ht="13.2" x14ac:dyDescent="0.25">
      <c r="B908" s="317">
        <v>41330</v>
      </c>
      <c r="C908" s="324" t="s">
        <v>3237</v>
      </c>
      <c r="D908" s="319">
        <v>43916</v>
      </c>
      <c r="E908" s="318" t="s">
        <v>1321</v>
      </c>
      <c r="F908" s="323">
        <v>1</v>
      </c>
      <c r="G908" s="323">
        <v>1</v>
      </c>
      <c r="H908" s="323">
        <v>0</v>
      </c>
      <c r="I908" s="323">
        <v>0</v>
      </c>
      <c r="J908" s="321" t="s">
        <v>2857</v>
      </c>
      <c r="K908" s="322" t="s">
        <v>105</v>
      </c>
      <c r="L908" s="322" t="s">
        <v>102</v>
      </c>
      <c r="M908" s="322" t="s">
        <v>106</v>
      </c>
      <c r="N908" s="439" t="s">
        <v>537</v>
      </c>
    </row>
    <row r="909" spans="2:14" ht="13.2" x14ac:dyDescent="0.25">
      <c r="B909" s="317">
        <v>41332</v>
      </c>
      <c r="C909" s="324" t="s">
        <v>3238</v>
      </c>
      <c r="D909" s="319">
        <v>50130</v>
      </c>
      <c r="E909" s="318" t="s">
        <v>1802</v>
      </c>
      <c r="F909" s="323">
        <v>0.93600000000000005</v>
      </c>
      <c r="G909" s="323">
        <v>0.93600000000000005</v>
      </c>
      <c r="H909" s="323">
        <v>0</v>
      </c>
      <c r="I909" s="323">
        <v>0</v>
      </c>
      <c r="J909" s="321" t="s">
        <v>2857</v>
      </c>
      <c r="K909" s="322" t="s">
        <v>105</v>
      </c>
      <c r="L909" s="322" t="s">
        <v>362</v>
      </c>
      <c r="M909" s="322" t="s">
        <v>106</v>
      </c>
      <c r="N909" s="439" t="s">
        <v>537</v>
      </c>
    </row>
    <row r="910" spans="2:14" ht="13.2" x14ac:dyDescent="0.25">
      <c r="B910" s="317">
        <v>41333</v>
      </c>
      <c r="C910" s="324" t="s">
        <v>3239</v>
      </c>
      <c r="D910" s="319">
        <v>47364</v>
      </c>
      <c r="E910" s="318" t="s">
        <v>1430</v>
      </c>
      <c r="F910" s="323">
        <v>0.999</v>
      </c>
      <c r="G910" s="323">
        <v>0.999</v>
      </c>
      <c r="H910" s="323">
        <v>0</v>
      </c>
      <c r="I910" s="323">
        <v>0</v>
      </c>
      <c r="J910" s="321" t="s">
        <v>2857</v>
      </c>
      <c r="K910" s="322" t="s">
        <v>105</v>
      </c>
      <c r="L910" s="322" t="s">
        <v>102</v>
      </c>
      <c r="M910" s="322" t="s">
        <v>106</v>
      </c>
      <c r="N910" s="439" t="s">
        <v>537</v>
      </c>
    </row>
    <row r="911" spans="2:14" ht="13.2" x14ac:dyDescent="0.25">
      <c r="B911" s="317">
        <v>41334</v>
      </c>
      <c r="C911" s="324" t="s">
        <v>3240</v>
      </c>
      <c r="D911" s="319">
        <v>49374</v>
      </c>
      <c r="E911" s="318" t="s">
        <v>1714</v>
      </c>
      <c r="F911" s="323">
        <v>3.8</v>
      </c>
      <c r="G911" s="323">
        <v>3.8</v>
      </c>
      <c r="H911" s="323">
        <v>0</v>
      </c>
      <c r="I911" s="323">
        <v>0</v>
      </c>
      <c r="J911" s="321" t="s">
        <v>2857</v>
      </c>
      <c r="K911" s="322" t="s">
        <v>105</v>
      </c>
      <c r="L911" s="322" t="s">
        <v>218</v>
      </c>
      <c r="M911" s="322" t="s">
        <v>106</v>
      </c>
      <c r="N911" s="439" t="s">
        <v>537</v>
      </c>
    </row>
    <row r="912" spans="2:14" ht="13.2" x14ac:dyDescent="0.25">
      <c r="B912" s="317">
        <v>41335</v>
      </c>
      <c r="C912" s="324" t="s">
        <v>3241</v>
      </c>
      <c r="D912" s="319">
        <v>50148</v>
      </c>
      <c r="E912" s="318" t="s">
        <v>1808</v>
      </c>
      <c r="F912" s="323">
        <v>0.499</v>
      </c>
      <c r="G912" s="323">
        <v>0.499</v>
      </c>
      <c r="H912" s="323">
        <v>0</v>
      </c>
      <c r="I912" s="323">
        <v>0</v>
      </c>
      <c r="J912" s="321" t="s">
        <v>2857</v>
      </c>
      <c r="K912" s="322" t="s">
        <v>105</v>
      </c>
      <c r="L912" s="322" t="s">
        <v>102</v>
      </c>
      <c r="M912" s="322" t="s">
        <v>106</v>
      </c>
      <c r="N912" s="439" t="s">
        <v>537</v>
      </c>
    </row>
    <row r="913" spans="2:14" ht="13.2" x14ac:dyDescent="0.25">
      <c r="B913" s="317">
        <v>41336</v>
      </c>
      <c r="C913" s="324" t="s">
        <v>3242</v>
      </c>
      <c r="D913" s="319">
        <v>49248</v>
      </c>
      <c r="E913" s="318" t="s">
        <v>1681</v>
      </c>
      <c r="F913" s="323">
        <v>0.496</v>
      </c>
      <c r="G913" s="323">
        <v>0.496</v>
      </c>
      <c r="H913" s="323">
        <v>0</v>
      </c>
      <c r="I913" s="323">
        <v>0</v>
      </c>
      <c r="J913" s="321" t="s">
        <v>2857</v>
      </c>
      <c r="K913" s="322" t="s">
        <v>105</v>
      </c>
      <c r="L913" s="322" t="s">
        <v>218</v>
      </c>
      <c r="M913" s="322" t="s">
        <v>106</v>
      </c>
      <c r="N913" s="439" t="s">
        <v>537</v>
      </c>
    </row>
    <row r="914" spans="2:14" ht="13.2" x14ac:dyDescent="0.25">
      <c r="B914" s="317">
        <v>41337</v>
      </c>
      <c r="C914" s="324" t="s">
        <v>3243</v>
      </c>
      <c r="D914" s="319">
        <v>48719</v>
      </c>
      <c r="E914" s="318" t="s">
        <v>1570</v>
      </c>
      <c r="F914" s="323">
        <v>0.96</v>
      </c>
      <c r="G914" s="323">
        <v>0.96</v>
      </c>
      <c r="H914" s="323">
        <v>0</v>
      </c>
      <c r="I914" s="323">
        <v>0</v>
      </c>
      <c r="J914" s="321" t="s">
        <v>2857</v>
      </c>
      <c r="K914" s="322" t="s">
        <v>105</v>
      </c>
      <c r="L914" s="322" t="s">
        <v>124</v>
      </c>
      <c r="M914" s="322" t="s">
        <v>106</v>
      </c>
      <c r="N914" s="439" t="s">
        <v>537</v>
      </c>
    </row>
    <row r="915" spans="2:14" ht="13.2" x14ac:dyDescent="0.25">
      <c r="B915" s="317">
        <v>41338</v>
      </c>
      <c r="C915" s="324" t="s">
        <v>3244</v>
      </c>
      <c r="D915" s="319">
        <v>48674</v>
      </c>
      <c r="E915" s="318" t="s">
        <v>1556</v>
      </c>
      <c r="F915" s="323">
        <v>2.5</v>
      </c>
      <c r="G915" s="323">
        <v>2.5</v>
      </c>
      <c r="H915" s="323">
        <v>0</v>
      </c>
      <c r="I915" s="323">
        <v>0</v>
      </c>
      <c r="J915" s="321" t="s">
        <v>2857</v>
      </c>
      <c r="K915" s="322" t="s">
        <v>105</v>
      </c>
      <c r="L915" s="322" t="s">
        <v>102</v>
      </c>
      <c r="M915" s="322" t="s">
        <v>106</v>
      </c>
      <c r="N915" s="439" t="s">
        <v>537</v>
      </c>
    </row>
    <row r="916" spans="2:14" ht="13.2" x14ac:dyDescent="0.25">
      <c r="B916" s="317">
        <v>41339</v>
      </c>
      <c r="C916" s="324" t="s">
        <v>3245</v>
      </c>
      <c r="D916" s="319">
        <v>50059</v>
      </c>
      <c r="E916" s="318" t="s">
        <v>1774</v>
      </c>
      <c r="F916" s="323">
        <v>0.99</v>
      </c>
      <c r="G916" s="323">
        <v>0.99</v>
      </c>
      <c r="H916" s="323">
        <v>0</v>
      </c>
      <c r="I916" s="323">
        <v>0</v>
      </c>
      <c r="J916" s="321" t="s">
        <v>2857</v>
      </c>
      <c r="K916" s="322" t="s">
        <v>105</v>
      </c>
      <c r="L916" s="322" t="s">
        <v>124</v>
      </c>
      <c r="M916" s="322" t="s">
        <v>92</v>
      </c>
      <c r="N916" s="439" t="s">
        <v>537</v>
      </c>
    </row>
    <row r="917" spans="2:14" ht="13.2" x14ac:dyDescent="0.25">
      <c r="B917" s="317">
        <v>41340</v>
      </c>
      <c r="C917" s="324" t="s">
        <v>3246</v>
      </c>
      <c r="D917" s="319">
        <v>43922</v>
      </c>
      <c r="E917" s="318" t="s">
        <v>1326</v>
      </c>
      <c r="F917" s="323">
        <v>1</v>
      </c>
      <c r="G917" s="323">
        <v>1</v>
      </c>
      <c r="H917" s="323">
        <v>0</v>
      </c>
      <c r="I917" s="323">
        <v>0</v>
      </c>
      <c r="J917" s="321" t="s">
        <v>2857</v>
      </c>
      <c r="K917" s="322" t="s">
        <v>105</v>
      </c>
      <c r="L917" s="322" t="s">
        <v>124</v>
      </c>
      <c r="M917" s="322" t="s">
        <v>106</v>
      </c>
      <c r="N917" s="439" t="s">
        <v>537</v>
      </c>
    </row>
    <row r="918" spans="2:14" ht="13.2" x14ac:dyDescent="0.25">
      <c r="B918" s="317">
        <v>41341</v>
      </c>
      <c r="C918" s="324" t="s">
        <v>3247</v>
      </c>
      <c r="D918" s="319">
        <v>48232</v>
      </c>
      <c r="E918" s="318" t="s">
        <v>1530</v>
      </c>
      <c r="F918" s="323">
        <v>0.6</v>
      </c>
      <c r="G918" s="323">
        <v>0.6</v>
      </c>
      <c r="H918" s="323">
        <v>0</v>
      </c>
      <c r="I918" s="323">
        <v>0</v>
      </c>
      <c r="J918" s="321" t="s">
        <v>2857</v>
      </c>
      <c r="K918" s="322" t="s">
        <v>105</v>
      </c>
      <c r="L918" s="322" t="s">
        <v>124</v>
      </c>
      <c r="M918" s="322" t="s">
        <v>106</v>
      </c>
      <c r="N918" s="439" t="s">
        <v>537</v>
      </c>
    </row>
    <row r="919" spans="2:14" ht="13.2" x14ac:dyDescent="0.25">
      <c r="B919" s="317">
        <v>41342</v>
      </c>
      <c r="C919" s="324" t="s">
        <v>3248</v>
      </c>
      <c r="D919" s="319">
        <v>50874</v>
      </c>
      <c r="E919" s="318" t="s">
        <v>1957</v>
      </c>
      <c r="F919" s="323">
        <v>0.499</v>
      </c>
      <c r="G919" s="323">
        <v>0.499</v>
      </c>
      <c r="H919" s="323">
        <v>0</v>
      </c>
      <c r="I919" s="323">
        <v>0</v>
      </c>
      <c r="J919" s="321" t="s">
        <v>2857</v>
      </c>
      <c r="K919" s="322" t="s">
        <v>105</v>
      </c>
      <c r="L919" s="322" t="s">
        <v>124</v>
      </c>
      <c r="M919" s="322" t="s">
        <v>106</v>
      </c>
      <c r="N919" s="439" t="s">
        <v>537</v>
      </c>
    </row>
    <row r="920" spans="2:14" ht="13.2" x14ac:dyDescent="0.25">
      <c r="B920" s="317">
        <v>41343</v>
      </c>
      <c r="C920" s="324" t="s">
        <v>3249</v>
      </c>
      <c r="D920" s="319">
        <v>50875</v>
      </c>
      <c r="E920" s="318" t="s">
        <v>1958</v>
      </c>
      <c r="F920" s="323">
        <v>0.499</v>
      </c>
      <c r="G920" s="323">
        <v>0.499</v>
      </c>
      <c r="H920" s="323">
        <v>0</v>
      </c>
      <c r="I920" s="323">
        <v>0</v>
      </c>
      <c r="J920" s="321" t="s">
        <v>2857</v>
      </c>
      <c r="K920" s="322" t="s">
        <v>105</v>
      </c>
      <c r="L920" s="322" t="s">
        <v>124</v>
      </c>
      <c r="M920" s="322" t="s">
        <v>106</v>
      </c>
      <c r="N920" s="439" t="s">
        <v>537</v>
      </c>
    </row>
    <row r="921" spans="2:14" ht="13.2" x14ac:dyDescent="0.25">
      <c r="B921" s="317">
        <v>41345</v>
      </c>
      <c r="C921" s="324" t="s">
        <v>3250</v>
      </c>
      <c r="D921" s="319">
        <v>50413</v>
      </c>
      <c r="E921" s="318" t="s">
        <v>1839</v>
      </c>
      <c r="F921" s="323">
        <v>3</v>
      </c>
      <c r="G921" s="323">
        <v>3</v>
      </c>
      <c r="H921" s="323">
        <v>0</v>
      </c>
      <c r="I921" s="323">
        <v>0</v>
      </c>
      <c r="J921" s="321" t="s">
        <v>2857</v>
      </c>
      <c r="K921" s="322" t="s">
        <v>105</v>
      </c>
      <c r="L921" s="322" t="s">
        <v>128</v>
      </c>
      <c r="M921" s="322" t="s">
        <v>260</v>
      </c>
      <c r="N921" s="439" t="s">
        <v>537</v>
      </c>
    </row>
    <row r="922" spans="2:14" ht="13.2" x14ac:dyDescent="0.25">
      <c r="B922" s="317">
        <v>41346</v>
      </c>
      <c r="C922" s="324" t="s">
        <v>3251</v>
      </c>
      <c r="D922" s="319">
        <v>66238</v>
      </c>
      <c r="E922" s="318" t="s">
        <v>2015</v>
      </c>
      <c r="F922" s="323">
        <v>1</v>
      </c>
      <c r="G922" s="323">
        <v>1</v>
      </c>
      <c r="H922" s="323">
        <v>0</v>
      </c>
      <c r="I922" s="323">
        <v>0</v>
      </c>
      <c r="J922" s="321" t="s">
        <v>2857</v>
      </c>
      <c r="K922" s="322" t="s">
        <v>105</v>
      </c>
      <c r="L922" s="322" t="s">
        <v>124</v>
      </c>
      <c r="M922" s="322" t="s">
        <v>106</v>
      </c>
      <c r="N922" s="439" t="s">
        <v>537</v>
      </c>
    </row>
    <row r="923" spans="2:14" ht="13.2" x14ac:dyDescent="0.25">
      <c r="B923" s="317">
        <v>41347</v>
      </c>
      <c r="C923" s="324" t="s">
        <v>3252</v>
      </c>
      <c r="D923" s="319">
        <v>46914</v>
      </c>
      <c r="E923" s="318" t="s">
        <v>1398</v>
      </c>
      <c r="F923" s="323">
        <v>2.4990000000000001</v>
      </c>
      <c r="G923" s="323">
        <v>2.4990000000000001</v>
      </c>
      <c r="H923" s="323">
        <v>0</v>
      </c>
      <c r="I923" s="323">
        <v>0</v>
      </c>
      <c r="J923" s="321" t="s">
        <v>2857</v>
      </c>
      <c r="K923" s="322" t="s">
        <v>105</v>
      </c>
      <c r="L923" s="322" t="s">
        <v>124</v>
      </c>
      <c r="M923" s="322" t="s">
        <v>163</v>
      </c>
      <c r="N923" s="439" t="s">
        <v>537</v>
      </c>
    </row>
    <row r="924" spans="2:14" ht="13.2" x14ac:dyDescent="0.25">
      <c r="B924" s="317">
        <v>41348</v>
      </c>
      <c r="C924" s="324" t="s">
        <v>3253</v>
      </c>
      <c r="D924" s="319">
        <v>49895</v>
      </c>
      <c r="E924" s="318" t="s">
        <v>1759</v>
      </c>
      <c r="F924" s="323">
        <v>1</v>
      </c>
      <c r="G924" s="323">
        <v>1</v>
      </c>
      <c r="H924" s="323">
        <v>0</v>
      </c>
      <c r="I924" s="323">
        <v>0</v>
      </c>
      <c r="J924" s="321" t="s">
        <v>2857</v>
      </c>
      <c r="K924" s="322" t="s">
        <v>105</v>
      </c>
      <c r="L924" s="322" t="s">
        <v>84</v>
      </c>
      <c r="M924" s="322" t="s">
        <v>163</v>
      </c>
      <c r="N924" s="439" t="s">
        <v>537</v>
      </c>
    </row>
    <row r="925" spans="2:14" ht="13.2" x14ac:dyDescent="0.25">
      <c r="B925" s="317">
        <v>41349</v>
      </c>
      <c r="C925" s="324" t="s">
        <v>3254</v>
      </c>
      <c r="D925" s="319">
        <v>50456</v>
      </c>
      <c r="E925" s="318" t="s">
        <v>1845</v>
      </c>
      <c r="F925" s="323">
        <v>1</v>
      </c>
      <c r="G925" s="323">
        <v>1</v>
      </c>
      <c r="H925" s="323">
        <v>0</v>
      </c>
      <c r="I925" s="323">
        <v>0</v>
      </c>
      <c r="J925" s="321" t="s">
        <v>2857</v>
      </c>
      <c r="K925" s="322" t="s">
        <v>105</v>
      </c>
      <c r="L925" s="322" t="s">
        <v>124</v>
      </c>
      <c r="M925" s="322" t="s">
        <v>106</v>
      </c>
      <c r="N925" s="439" t="s">
        <v>537</v>
      </c>
    </row>
    <row r="926" spans="2:14" ht="13.2" x14ac:dyDescent="0.25">
      <c r="B926" s="317">
        <v>41350</v>
      </c>
      <c r="C926" s="324" t="s">
        <v>3255</v>
      </c>
      <c r="D926" s="319">
        <v>50201</v>
      </c>
      <c r="E926" s="318" t="s">
        <v>1818</v>
      </c>
      <c r="F926" s="323">
        <v>3.72</v>
      </c>
      <c r="G926" s="323">
        <v>3.72</v>
      </c>
      <c r="H926" s="323">
        <v>0</v>
      </c>
      <c r="I926" s="323">
        <v>0</v>
      </c>
      <c r="J926" s="321" t="s">
        <v>2857</v>
      </c>
      <c r="K926" s="322" t="s">
        <v>105</v>
      </c>
      <c r="L926" s="322" t="s">
        <v>140</v>
      </c>
      <c r="M926" s="322" t="s">
        <v>195</v>
      </c>
      <c r="N926" s="439" t="s">
        <v>537</v>
      </c>
    </row>
    <row r="927" spans="2:14" ht="13.2" x14ac:dyDescent="0.25">
      <c r="B927" s="317">
        <v>41351</v>
      </c>
      <c r="C927" s="324" t="s">
        <v>3256</v>
      </c>
      <c r="D927" s="319">
        <v>48720</v>
      </c>
      <c r="E927" s="318" t="s">
        <v>1571</v>
      </c>
      <c r="F927" s="323">
        <v>1.4</v>
      </c>
      <c r="G927" s="323">
        <v>1.4</v>
      </c>
      <c r="H927" s="323">
        <v>0</v>
      </c>
      <c r="I927" s="323">
        <v>0</v>
      </c>
      <c r="J927" s="321" t="s">
        <v>2857</v>
      </c>
      <c r="K927" s="322" t="s">
        <v>105</v>
      </c>
      <c r="L927" s="322" t="s">
        <v>124</v>
      </c>
      <c r="M927" s="322" t="s">
        <v>106</v>
      </c>
      <c r="N927" s="439" t="s">
        <v>537</v>
      </c>
    </row>
    <row r="928" spans="2:14" ht="13.2" x14ac:dyDescent="0.25">
      <c r="B928" s="317">
        <v>41352</v>
      </c>
      <c r="C928" s="324" t="s">
        <v>3257</v>
      </c>
      <c r="D928" s="319">
        <v>47444</v>
      </c>
      <c r="E928" s="318" t="s">
        <v>1464</v>
      </c>
      <c r="F928" s="323">
        <v>3.3340000000000001</v>
      </c>
      <c r="G928" s="323">
        <v>3.3340000000000001</v>
      </c>
      <c r="H928" s="323">
        <v>0</v>
      </c>
      <c r="I928" s="323">
        <v>0</v>
      </c>
      <c r="J928" s="321" t="s">
        <v>2857</v>
      </c>
      <c r="K928" s="322" t="s">
        <v>105</v>
      </c>
      <c r="L928" s="322" t="s">
        <v>179</v>
      </c>
      <c r="M928" s="322" t="s">
        <v>92</v>
      </c>
      <c r="N928" s="439" t="s">
        <v>537</v>
      </c>
    </row>
    <row r="929" spans="2:14" ht="13.2" x14ac:dyDescent="0.25">
      <c r="B929" s="317">
        <v>41353</v>
      </c>
      <c r="C929" s="324" t="s">
        <v>3258</v>
      </c>
      <c r="D929" s="319">
        <v>48749</v>
      </c>
      <c r="E929" s="318" t="s">
        <v>1584</v>
      </c>
      <c r="F929" s="323">
        <v>0.8</v>
      </c>
      <c r="G929" s="323">
        <v>0.8</v>
      </c>
      <c r="H929" s="323">
        <v>0</v>
      </c>
      <c r="I929" s="323">
        <v>0</v>
      </c>
      <c r="J929" s="321" t="s">
        <v>2857</v>
      </c>
      <c r="K929" s="322" t="s">
        <v>105</v>
      </c>
      <c r="L929" s="322" t="s">
        <v>124</v>
      </c>
      <c r="M929" s="322" t="s">
        <v>106</v>
      </c>
      <c r="N929" s="439" t="s">
        <v>537</v>
      </c>
    </row>
    <row r="930" spans="2:14" ht="13.2" x14ac:dyDescent="0.25">
      <c r="B930" s="317">
        <v>41354</v>
      </c>
      <c r="C930" s="324" t="s">
        <v>3259</v>
      </c>
      <c r="D930" s="319">
        <v>46567</v>
      </c>
      <c r="E930" s="318" t="s">
        <v>1372</v>
      </c>
      <c r="F930" s="323">
        <v>3</v>
      </c>
      <c r="G930" s="323">
        <v>3</v>
      </c>
      <c r="H930" s="323">
        <v>0</v>
      </c>
      <c r="I930" s="323">
        <v>0</v>
      </c>
      <c r="J930" s="321" t="s">
        <v>2857</v>
      </c>
      <c r="K930" s="322" t="s">
        <v>105</v>
      </c>
      <c r="L930" s="322" t="s">
        <v>124</v>
      </c>
      <c r="M930" s="322" t="s">
        <v>106</v>
      </c>
      <c r="N930" s="439" t="s">
        <v>537</v>
      </c>
    </row>
    <row r="931" spans="2:14" ht="13.2" x14ac:dyDescent="0.25">
      <c r="B931" s="317">
        <v>41355</v>
      </c>
      <c r="C931" s="324" t="s">
        <v>3260</v>
      </c>
      <c r="D931" s="319">
        <v>48801</v>
      </c>
      <c r="E931" s="318" t="s">
        <v>1601</v>
      </c>
      <c r="F931" s="323">
        <v>0.499</v>
      </c>
      <c r="G931" s="323">
        <v>0.499</v>
      </c>
      <c r="H931" s="323">
        <v>0</v>
      </c>
      <c r="I931" s="323">
        <v>0</v>
      </c>
      <c r="J931" s="321" t="s">
        <v>2857</v>
      </c>
      <c r="K931" s="322" t="s">
        <v>105</v>
      </c>
      <c r="L931" s="322" t="s">
        <v>179</v>
      </c>
      <c r="M931" s="322" t="s">
        <v>195</v>
      </c>
      <c r="N931" s="439" t="s">
        <v>537</v>
      </c>
    </row>
    <row r="932" spans="2:14" ht="13.2" x14ac:dyDescent="0.25">
      <c r="B932" s="317">
        <v>41356</v>
      </c>
      <c r="C932" s="318" t="s">
        <v>3261</v>
      </c>
      <c r="D932" s="319">
        <v>43892</v>
      </c>
      <c r="E932" s="318" t="s">
        <v>3544</v>
      </c>
      <c r="F932" s="323">
        <v>4.95</v>
      </c>
      <c r="G932" s="323">
        <v>4.95</v>
      </c>
      <c r="H932" s="323">
        <v>0</v>
      </c>
      <c r="I932" s="323">
        <v>0</v>
      </c>
      <c r="J932" s="321" t="s">
        <v>2857</v>
      </c>
      <c r="K932" s="322" t="s">
        <v>105</v>
      </c>
      <c r="L932" s="322" t="s">
        <v>124</v>
      </c>
      <c r="M932" s="322" t="s">
        <v>163</v>
      </c>
      <c r="N932" s="439" t="s">
        <v>537</v>
      </c>
    </row>
    <row r="933" spans="2:14" ht="13.2" x14ac:dyDescent="0.25">
      <c r="B933" s="317">
        <v>41357</v>
      </c>
      <c r="C933" s="324" t="s">
        <v>3262</v>
      </c>
      <c r="D933" s="319">
        <v>50879</v>
      </c>
      <c r="E933" s="318" t="s">
        <v>1959</v>
      </c>
      <c r="F933" s="323">
        <v>0.499</v>
      </c>
      <c r="G933" s="323">
        <v>0.499</v>
      </c>
      <c r="H933" s="323">
        <v>0</v>
      </c>
      <c r="I933" s="323">
        <v>0</v>
      </c>
      <c r="J933" s="321" t="s">
        <v>2857</v>
      </c>
      <c r="K933" s="322" t="s">
        <v>105</v>
      </c>
      <c r="L933" s="322" t="s">
        <v>124</v>
      </c>
      <c r="M933" s="322" t="s">
        <v>106</v>
      </c>
      <c r="N933" s="439" t="s">
        <v>537</v>
      </c>
    </row>
    <row r="934" spans="2:14" ht="13.2" x14ac:dyDescent="0.25">
      <c r="B934" s="317">
        <v>41358</v>
      </c>
      <c r="C934" s="324" t="s">
        <v>3263</v>
      </c>
      <c r="D934" s="319">
        <v>50234</v>
      </c>
      <c r="E934" s="318" t="s">
        <v>1833</v>
      </c>
      <c r="F934" s="323">
        <v>0.5</v>
      </c>
      <c r="G934" s="323">
        <v>0.5</v>
      </c>
      <c r="H934" s="323">
        <v>0</v>
      </c>
      <c r="I934" s="323">
        <v>0</v>
      </c>
      <c r="J934" s="321" t="s">
        <v>2857</v>
      </c>
      <c r="K934" s="322" t="s">
        <v>105</v>
      </c>
      <c r="L934" s="322" t="s">
        <v>124</v>
      </c>
      <c r="M934" s="322" t="s">
        <v>106</v>
      </c>
      <c r="N934" s="439" t="s">
        <v>537</v>
      </c>
    </row>
    <row r="935" spans="2:14" ht="13.2" x14ac:dyDescent="0.25">
      <c r="B935" s="317">
        <v>41359</v>
      </c>
      <c r="C935" s="324" t="s">
        <v>3264</v>
      </c>
      <c r="D935" s="319">
        <v>46924</v>
      </c>
      <c r="E935" s="318" t="s">
        <v>1402</v>
      </c>
      <c r="F935" s="323">
        <v>2.5</v>
      </c>
      <c r="G935" s="323">
        <v>2.5</v>
      </c>
      <c r="H935" s="323">
        <v>0</v>
      </c>
      <c r="I935" s="323">
        <v>0</v>
      </c>
      <c r="J935" s="321" t="s">
        <v>2857</v>
      </c>
      <c r="K935" s="322" t="s">
        <v>105</v>
      </c>
      <c r="L935" s="322" t="s">
        <v>124</v>
      </c>
      <c r="M935" s="322" t="s">
        <v>163</v>
      </c>
      <c r="N935" s="439" t="s">
        <v>537</v>
      </c>
    </row>
    <row r="936" spans="2:14" ht="13.2" x14ac:dyDescent="0.25">
      <c r="B936" s="317">
        <v>41360</v>
      </c>
      <c r="C936" s="324" t="s">
        <v>3265</v>
      </c>
      <c r="D936" s="319">
        <v>46644</v>
      </c>
      <c r="E936" s="318" t="s">
        <v>1381</v>
      </c>
      <c r="F936" s="323">
        <v>2.75</v>
      </c>
      <c r="G936" s="323">
        <v>2.75</v>
      </c>
      <c r="H936" s="323">
        <v>0</v>
      </c>
      <c r="I936" s="323">
        <v>0</v>
      </c>
      <c r="J936" s="321" t="s">
        <v>2857</v>
      </c>
      <c r="K936" s="322" t="s">
        <v>105</v>
      </c>
      <c r="L936" s="322" t="s">
        <v>124</v>
      </c>
      <c r="M936" s="322" t="s">
        <v>106</v>
      </c>
      <c r="N936" s="439" t="s">
        <v>537</v>
      </c>
    </row>
    <row r="937" spans="2:14" ht="13.2" x14ac:dyDescent="0.25">
      <c r="B937" s="317">
        <v>41361</v>
      </c>
      <c r="C937" s="324" t="s">
        <v>3266</v>
      </c>
      <c r="D937" s="319">
        <v>67810</v>
      </c>
      <c r="E937" s="318" t="s">
        <v>3614</v>
      </c>
      <c r="F937" s="323">
        <v>1</v>
      </c>
      <c r="G937" s="323">
        <v>1</v>
      </c>
      <c r="H937" s="323">
        <v>0</v>
      </c>
      <c r="I937" s="323">
        <v>0</v>
      </c>
      <c r="J937" s="321" t="s">
        <v>4143</v>
      </c>
      <c r="K937" s="322" t="s">
        <v>105</v>
      </c>
      <c r="L937" s="322" t="s">
        <v>124</v>
      </c>
      <c r="M937" s="322" t="s">
        <v>106</v>
      </c>
      <c r="N937" s="439" t="s">
        <v>537</v>
      </c>
    </row>
    <row r="938" spans="2:14" ht="13.2" x14ac:dyDescent="0.25">
      <c r="B938" s="317">
        <v>41363</v>
      </c>
      <c r="C938" s="324" t="s">
        <v>3267</v>
      </c>
      <c r="D938" s="319">
        <v>49288</v>
      </c>
      <c r="E938" s="318" t="s">
        <v>1695</v>
      </c>
      <c r="F938" s="323">
        <v>1.38</v>
      </c>
      <c r="G938" s="323">
        <v>1.38</v>
      </c>
      <c r="H938" s="323">
        <v>0</v>
      </c>
      <c r="I938" s="323">
        <v>0</v>
      </c>
      <c r="J938" s="321" t="s">
        <v>2857</v>
      </c>
      <c r="K938" s="322" t="s">
        <v>105</v>
      </c>
      <c r="L938" s="322" t="s">
        <v>124</v>
      </c>
      <c r="M938" s="322" t="s">
        <v>106</v>
      </c>
      <c r="N938" s="439" t="s">
        <v>537</v>
      </c>
    </row>
    <row r="939" spans="2:14" ht="13.2" x14ac:dyDescent="0.25">
      <c r="B939" s="317">
        <v>41364</v>
      </c>
      <c r="C939" s="324" t="s">
        <v>3268</v>
      </c>
      <c r="D939" s="319">
        <v>67556</v>
      </c>
      <c r="E939" s="318" t="s">
        <v>2093</v>
      </c>
      <c r="F939" s="323">
        <v>0.48</v>
      </c>
      <c r="G939" s="323">
        <v>0.48</v>
      </c>
      <c r="H939" s="323">
        <v>0</v>
      </c>
      <c r="I939" s="323">
        <v>0</v>
      </c>
      <c r="J939" s="321" t="s">
        <v>2857</v>
      </c>
      <c r="K939" s="322" t="s">
        <v>105</v>
      </c>
      <c r="L939" s="322" t="s">
        <v>124</v>
      </c>
      <c r="M939" s="322" t="s">
        <v>106</v>
      </c>
      <c r="N939" s="439" t="s">
        <v>537</v>
      </c>
    </row>
    <row r="940" spans="2:14" ht="13.2" x14ac:dyDescent="0.25">
      <c r="B940" s="317">
        <v>41365</v>
      </c>
      <c r="C940" s="324" t="s">
        <v>3550</v>
      </c>
      <c r="D940" s="319">
        <v>46566</v>
      </c>
      <c r="E940" s="318" t="s">
        <v>1371</v>
      </c>
      <c r="F940" s="323">
        <v>0.25</v>
      </c>
      <c r="G940" s="323">
        <v>0.25</v>
      </c>
      <c r="H940" s="323">
        <v>0</v>
      </c>
      <c r="I940" s="323">
        <v>0</v>
      </c>
      <c r="J940" s="321" t="s">
        <v>2857</v>
      </c>
      <c r="K940" s="322" t="s">
        <v>105</v>
      </c>
      <c r="L940" s="322" t="s">
        <v>179</v>
      </c>
      <c r="M940" s="322" t="s">
        <v>195</v>
      </c>
      <c r="N940" s="439" t="s">
        <v>537</v>
      </c>
    </row>
    <row r="941" spans="2:14" ht="13.2" x14ac:dyDescent="0.25">
      <c r="B941" s="317">
        <v>41366</v>
      </c>
      <c r="C941" s="324" t="s">
        <v>3269</v>
      </c>
      <c r="D941" s="319">
        <v>50826</v>
      </c>
      <c r="E941" s="318" t="s">
        <v>1948</v>
      </c>
      <c r="F941" s="323">
        <v>1</v>
      </c>
      <c r="G941" s="323">
        <v>1</v>
      </c>
      <c r="H941" s="323">
        <v>0</v>
      </c>
      <c r="I941" s="323">
        <v>0</v>
      </c>
      <c r="J941" s="321" t="s">
        <v>2857</v>
      </c>
      <c r="K941" s="322" t="s">
        <v>105</v>
      </c>
      <c r="L941" s="322" t="s">
        <v>124</v>
      </c>
      <c r="M941" s="322" t="s">
        <v>106</v>
      </c>
      <c r="N941" s="439" t="s">
        <v>537</v>
      </c>
    </row>
    <row r="942" spans="2:14" ht="13.2" x14ac:dyDescent="0.25">
      <c r="B942" s="317">
        <v>41367</v>
      </c>
      <c r="C942" s="324" t="s">
        <v>3270</v>
      </c>
      <c r="D942" s="319">
        <v>46653</v>
      </c>
      <c r="E942" s="318" t="s">
        <v>1385</v>
      </c>
      <c r="F942" s="323">
        <v>1.82</v>
      </c>
      <c r="G942" s="323">
        <v>1.82</v>
      </c>
      <c r="H942" s="323">
        <v>0</v>
      </c>
      <c r="I942" s="323">
        <v>0</v>
      </c>
      <c r="J942" s="321" t="s">
        <v>2857</v>
      </c>
      <c r="K942" s="322" t="s">
        <v>105</v>
      </c>
      <c r="L942" s="322" t="s">
        <v>124</v>
      </c>
      <c r="M942" s="322" t="s">
        <v>163</v>
      </c>
      <c r="N942" s="439" t="s">
        <v>537</v>
      </c>
    </row>
    <row r="943" spans="2:14" ht="13.2" x14ac:dyDescent="0.25">
      <c r="B943" s="317">
        <v>41368</v>
      </c>
      <c r="C943" s="324" t="s">
        <v>3271</v>
      </c>
      <c r="D943" s="319">
        <v>50412</v>
      </c>
      <c r="E943" s="318" t="s">
        <v>1838</v>
      </c>
      <c r="F943" s="323">
        <v>1.954</v>
      </c>
      <c r="G943" s="323">
        <v>1.954</v>
      </c>
      <c r="H943" s="323">
        <v>0</v>
      </c>
      <c r="I943" s="323">
        <v>0</v>
      </c>
      <c r="J943" s="321" t="s">
        <v>2857</v>
      </c>
      <c r="K943" s="322" t="s">
        <v>105</v>
      </c>
      <c r="L943" s="322" t="s">
        <v>124</v>
      </c>
      <c r="M943" s="322" t="s">
        <v>163</v>
      </c>
      <c r="N943" s="439" t="s">
        <v>537</v>
      </c>
    </row>
    <row r="944" spans="2:14" ht="13.2" x14ac:dyDescent="0.25">
      <c r="B944" s="317">
        <v>41370</v>
      </c>
      <c r="C944" s="318" t="s">
        <v>3272</v>
      </c>
      <c r="D944" s="319">
        <v>42631</v>
      </c>
      <c r="E944" s="318" t="s">
        <v>1250</v>
      </c>
      <c r="F944" s="323">
        <v>0.5</v>
      </c>
      <c r="G944" s="323">
        <v>0.5</v>
      </c>
      <c r="H944" s="323">
        <v>0</v>
      </c>
      <c r="I944" s="323">
        <v>0</v>
      </c>
      <c r="J944" s="321" t="s">
        <v>2857</v>
      </c>
      <c r="K944" s="322" t="s">
        <v>105</v>
      </c>
      <c r="L944" s="322" t="s">
        <v>179</v>
      </c>
      <c r="M944" s="322" t="s">
        <v>195</v>
      </c>
      <c r="N944" s="439" t="s">
        <v>537</v>
      </c>
    </row>
    <row r="945" spans="2:14" ht="13.2" x14ac:dyDescent="0.25">
      <c r="B945" s="317">
        <v>41371</v>
      </c>
      <c r="C945" s="324" t="s">
        <v>3273</v>
      </c>
      <c r="D945" s="319">
        <v>50077</v>
      </c>
      <c r="E945" s="318" t="s">
        <v>1778</v>
      </c>
      <c r="F945" s="323">
        <v>3.13</v>
      </c>
      <c r="G945" s="323">
        <v>3.13</v>
      </c>
      <c r="H945" s="323">
        <v>0</v>
      </c>
      <c r="I945" s="323">
        <v>0</v>
      </c>
      <c r="J945" s="321" t="s">
        <v>2857</v>
      </c>
      <c r="K945" s="322" t="s">
        <v>105</v>
      </c>
      <c r="L945" s="322" t="s">
        <v>179</v>
      </c>
      <c r="M945" s="322" t="s">
        <v>195</v>
      </c>
      <c r="N945" s="439" t="s">
        <v>537</v>
      </c>
    </row>
    <row r="946" spans="2:14" ht="13.2" x14ac:dyDescent="0.25">
      <c r="B946" s="317">
        <v>41372</v>
      </c>
      <c r="C946" s="324" t="s">
        <v>3274</v>
      </c>
      <c r="D946" s="319">
        <v>50820</v>
      </c>
      <c r="E946" s="318" t="s">
        <v>1944</v>
      </c>
      <c r="F946" s="323">
        <v>0.65</v>
      </c>
      <c r="G946" s="323">
        <v>0.65</v>
      </c>
      <c r="H946" s="323">
        <v>0</v>
      </c>
      <c r="I946" s="323">
        <v>0</v>
      </c>
      <c r="J946" s="321" t="s">
        <v>2857</v>
      </c>
      <c r="K946" s="322" t="s">
        <v>105</v>
      </c>
      <c r="L946" s="322" t="s">
        <v>124</v>
      </c>
      <c r="M946" s="322" t="s">
        <v>163</v>
      </c>
      <c r="N946" s="439" t="s">
        <v>537</v>
      </c>
    </row>
    <row r="947" spans="2:14" ht="13.2" x14ac:dyDescent="0.25">
      <c r="B947" s="317">
        <v>41374</v>
      </c>
      <c r="C947" s="318" t="s">
        <v>3275</v>
      </c>
      <c r="D947" s="319">
        <v>43698</v>
      </c>
      <c r="E947" s="318" t="s">
        <v>1298</v>
      </c>
      <c r="F947" s="323">
        <v>1.91</v>
      </c>
      <c r="G947" s="323">
        <v>1.91</v>
      </c>
      <c r="H947" s="323">
        <v>0</v>
      </c>
      <c r="I947" s="323">
        <v>0</v>
      </c>
      <c r="J947" s="321" t="s">
        <v>2857</v>
      </c>
      <c r="K947" s="322" t="s">
        <v>105</v>
      </c>
      <c r="L947" s="322" t="s">
        <v>124</v>
      </c>
      <c r="M947" s="322" t="s">
        <v>92</v>
      </c>
      <c r="N947" s="439" t="s">
        <v>537</v>
      </c>
    </row>
    <row r="948" spans="2:14" ht="13.2" x14ac:dyDescent="0.25">
      <c r="B948" s="317">
        <v>41376</v>
      </c>
      <c r="C948" s="318" t="s">
        <v>3276</v>
      </c>
      <c r="D948" s="319">
        <v>43682</v>
      </c>
      <c r="E948" s="318" t="s">
        <v>1292</v>
      </c>
      <c r="F948" s="323">
        <v>3</v>
      </c>
      <c r="G948" s="323">
        <v>3</v>
      </c>
      <c r="H948" s="323">
        <v>0</v>
      </c>
      <c r="I948" s="323">
        <v>0</v>
      </c>
      <c r="J948" s="321" t="s">
        <v>2857</v>
      </c>
      <c r="K948" s="322" t="s">
        <v>105</v>
      </c>
      <c r="L948" s="322" t="s">
        <v>124</v>
      </c>
      <c r="M948" s="322" t="s">
        <v>92</v>
      </c>
      <c r="N948" s="439" t="s">
        <v>537</v>
      </c>
    </row>
    <row r="949" spans="2:14" ht="13.2" x14ac:dyDescent="0.25">
      <c r="B949" s="317">
        <v>41378</v>
      </c>
      <c r="C949" s="318" t="s">
        <v>3278</v>
      </c>
      <c r="D949" s="319">
        <v>43683</v>
      </c>
      <c r="E949" s="318" t="s">
        <v>1293</v>
      </c>
      <c r="F949" s="323">
        <v>1.5</v>
      </c>
      <c r="G949" s="323">
        <v>1.5</v>
      </c>
      <c r="H949" s="323">
        <v>0</v>
      </c>
      <c r="I949" s="323">
        <v>0</v>
      </c>
      <c r="J949" s="321" t="s">
        <v>2857</v>
      </c>
      <c r="K949" s="322" t="s">
        <v>105</v>
      </c>
      <c r="L949" s="322" t="s">
        <v>140</v>
      </c>
      <c r="M949" s="322" t="s">
        <v>195</v>
      </c>
      <c r="N949" s="439" t="s">
        <v>537</v>
      </c>
    </row>
    <row r="950" spans="2:14" ht="13.2" x14ac:dyDescent="0.25">
      <c r="B950" s="317">
        <v>41380</v>
      </c>
      <c r="C950" s="318" t="s">
        <v>3279</v>
      </c>
      <c r="D950" s="319">
        <v>43659</v>
      </c>
      <c r="E950" s="318" t="s">
        <v>1290</v>
      </c>
      <c r="F950" s="323">
        <v>1.5</v>
      </c>
      <c r="G950" s="323">
        <v>1.5</v>
      </c>
      <c r="H950" s="323">
        <v>0</v>
      </c>
      <c r="I950" s="323">
        <v>0</v>
      </c>
      <c r="J950" s="321" t="s">
        <v>2857</v>
      </c>
      <c r="K950" s="322" t="s">
        <v>105</v>
      </c>
      <c r="L950" s="322" t="s">
        <v>140</v>
      </c>
      <c r="M950" s="322" t="s">
        <v>195</v>
      </c>
      <c r="N950" s="439" t="s">
        <v>537</v>
      </c>
    </row>
    <row r="951" spans="2:14" ht="13.2" x14ac:dyDescent="0.25">
      <c r="B951" s="317">
        <v>41383</v>
      </c>
      <c r="C951" s="324" t="s">
        <v>3280</v>
      </c>
      <c r="D951" s="319">
        <v>46657</v>
      </c>
      <c r="E951" s="318" t="s">
        <v>1386</v>
      </c>
      <c r="F951" s="323">
        <v>1</v>
      </c>
      <c r="G951" s="323">
        <v>1</v>
      </c>
      <c r="H951" s="323">
        <v>0</v>
      </c>
      <c r="I951" s="323">
        <v>0</v>
      </c>
      <c r="J951" s="321" t="s">
        <v>2857</v>
      </c>
      <c r="K951" s="322" t="s">
        <v>105</v>
      </c>
      <c r="L951" s="322" t="s">
        <v>218</v>
      </c>
      <c r="M951" s="322" t="s">
        <v>106</v>
      </c>
      <c r="N951" s="439" t="s">
        <v>537</v>
      </c>
    </row>
    <row r="952" spans="2:14" ht="13.2" x14ac:dyDescent="0.25">
      <c r="B952" s="317">
        <v>41384</v>
      </c>
      <c r="C952" s="324" t="s">
        <v>3281</v>
      </c>
      <c r="D952" s="319">
        <v>46660</v>
      </c>
      <c r="E952" s="318" t="s">
        <v>1388</v>
      </c>
      <c r="F952" s="323">
        <v>1</v>
      </c>
      <c r="G952" s="323">
        <v>1</v>
      </c>
      <c r="H952" s="323">
        <v>0</v>
      </c>
      <c r="I952" s="323">
        <v>0</v>
      </c>
      <c r="J952" s="321" t="s">
        <v>2857</v>
      </c>
      <c r="K952" s="322" t="s">
        <v>105</v>
      </c>
      <c r="L952" s="322" t="s">
        <v>218</v>
      </c>
      <c r="M952" s="322" t="s">
        <v>106</v>
      </c>
      <c r="N952" s="439" t="s">
        <v>537</v>
      </c>
    </row>
    <row r="953" spans="2:14" ht="13.2" x14ac:dyDescent="0.25">
      <c r="B953" s="317">
        <v>41385</v>
      </c>
      <c r="C953" s="324" t="s">
        <v>3282</v>
      </c>
      <c r="D953" s="319">
        <v>46659</v>
      </c>
      <c r="E953" s="318" t="s">
        <v>1387</v>
      </c>
      <c r="F953" s="323">
        <v>1</v>
      </c>
      <c r="G953" s="323">
        <v>1</v>
      </c>
      <c r="H953" s="323">
        <v>0</v>
      </c>
      <c r="I953" s="323">
        <v>0</v>
      </c>
      <c r="J953" s="321" t="s">
        <v>2857</v>
      </c>
      <c r="K953" s="322" t="s">
        <v>105</v>
      </c>
      <c r="L953" s="322" t="s">
        <v>218</v>
      </c>
      <c r="M953" s="322" t="s">
        <v>106</v>
      </c>
      <c r="N953" s="439" t="s">
        <v>537</v>
      </c>
    </row>
    <row r="954" spans="2:14" ht="13.2" x14ac:dyDescent="0.25">
      <c r="B954" s="317">
        <v>41387</v>
      </c>
      <c r="C954" s="324" t="s">
        <v>3283</v>
      </c>
      <c r="D954" s="319">
        <v>43918</v>
      </c>
      <c r="E954" s="318" t="s">
        <v>1322</v>
      </c>
      <c r="F954" s="323">
        <v>1.333</v>
      </c>
      <c r="G954" s="323">
        <v>1.333</v>
      </c>
      <c r="H954" s="323">
        <v>0</v>
      </c>
      <c r="I954" s="323">
        <v>0</v>
      </c>
      <c r="J954" s="321" t="s">
        <v>2857</v>
      </c>
      <c r="K954" s="322" t="s">
        <v>105</v>
      </c>
      <c r="L954" s="322" t="s">
        <v>84</v>
      </c>
      <c r="M954" s="322" t="s">
        <v>163</v>
      </c>
      <c r="N954" s="439" t="s">
        <v>537</v>
      </c>
    </row>
    <row r="955" spans="2:14" ht="13.2" x14ac:dyDescent="0.25">
      <c r="B955" s="317">
        <v>41389</v>
      </c>
      <c r="C955" s="324" t="s">
        <v>3284</v>
      </c>
      <c r="D955" s="319">
        <v>46220</v>
      </c>
      <c r="E955" s="318" t="s">
        <v>1358</v>
      </c>
      <c r="F955" s="323">
        <v>2</v>
      </c>
      <c r="G955" s="323">
        <v>2</v>
      </c>
      <c r="H955" s="323">
        <v>0</v>
      </c>
      <c r="I955" s="323">
        <v>0</v>
      </c>
      <c r="J955" s="321" t="s">
        <v>2857</v>
      </c>
      <c r="K955" s="322" t="s">
        <v>105</v>
      </c>
      <c r="L955" s="322" t="s">
        <v>128</v>
      </c>
      <c r="M955" s="322" t="s">
        <v>260</v>
      </c>
      <c r="N955" s="439" t="s">
        <v>537</v>
      </c>
    </row>
    <row r="956" spans="2:14" ht="13.2" x14ac:dyDescent="0.25">
      <c r="B956" s="317">
        <v>41393</v>
      </c>
      <c r="C956" s="324" t="s">
        <v>3285</v>
      </c>
      <c r="D956" s="319">
        <v>43993</v>
      </c>
      <c r="E956" s="318" t="s">
        <v>1347</v>
      </c>
      <c r="F956" s="323">
        <v>0.26</v>
      </c>
      <c r="G956" s="323">
        <v>0.26</v>
      </c>
      <c r="H956" s="323">
        <v>0</v>
      </c>
      <c r="I956" s="323">
        <v>0</v>
      </c>
      <c r="J956" s="321" t="s">
        <v>2857</v>
      </c>
      <c r="K956" s="322" t="s">
        <v>105</v>
      </c>
      <c r="L956" s="322" t="s">
        <v>84</v>
      </c>
      <c r="M956" s="322" t="s">
        <v>260</v>
      </c>
      <c r="N956" s="439" t="s">
        <v>537</v>
      </c>
    </row>
    <row r="957" spans="2:14" ht="13.2" x14ac:dyDescent="0.25">
      <c r="B957" s="317">
        <v>41395</v>
      </c>
      <c r="C957" s="324" t="s">
        <v>3286</v>
      </c>
      <c r="D957" s="319">
        <v>47210</v>
      </c>
      <c r="E957" s="318" t="s">
        <v>1422</v>
      </c>
      <c r="F957" s="323">
        <v>4.883</v>
      </c>
      <c r="G957" s="323">
        <v>4.883</v>
      </c>
      <c r="H957" s="323">
        <v>0</v>
      </c>
      <c r="I957" s="323">
        <v>0</v>
      </c>
      <c r="J957" s="321" t="s">
        <v>2857</v>
      </c>
      <c r="K957" s="322" t="s">
        <v>105</v>
      </c>
      <c r="L957" s="322" t="s">
        <v>124</v>
      </c>
      <c r="M957" s="322" t="s">
        <v>106</v>
      </c>
      <c r="N957" s="439" t="s">
        <v>537</v>
      </c>
    </row>
    <row r="958" spans="2:14" ht="13.2" x14ac:dyDescent="0.25">
      <c r="B958" s="317">
        <v>41409</v>
      </c>
      <c r="C958" s="324" t="s">
        <v>3293</v>
      </c>
      <c r="D958" s="319">
        <v>43937</v>
      </c>
      <c r="E958" s="318" t="s">
        <v>1335</v>
      </c>
      <c r="F958" s="323">
        <v>1</v>
      </c>
      <c r="G958" s="323">
        <v>1</v>
      </c>
      <c r="H958" s="323">
        <v>0</v>
      </c>
      <c r="I958" s="323">
        <v>0</v>
      </c>
      <c r="J958" s="321" t="s">
        <v>2857</v>
      </c>
      <c r="K958" s="322" t="s">
        <v>105</v>
      </c>
      <c r="L958" s="322" t="s">
        <v>124</v>
      </c>
      <c r="M958" s="322" t="s">
        <v>106</v>
      </c>
      <c r="N958" s="439" t="s">
        <v>537</v>
      </c>
    </row>
    <row r="959" spans="2:14" ht="13.2" x14ac:dyDescent="0.25">
      <c r="B959" s="317">
        <v>41413</v>
      </c>
      <c r="C959" s="324" t="s">
        <v>3294</v>
      </c>
      <c r="D959" s="319">
        <v>47447</v>
      </c>
      <c r="E959" s="318" t="s">
        <v>1467</v>
      </c>
      <c r="F959" s="323">
        <v>1.89</v>
      </c>
      <c r="G959" s="323">
        <v>1.89</v>
      </c>
      <c r="H959" s="323">
        <v>0</v>
      </c>
      <c r="I959" s="323">
        <v>0</v>
      </c>
      <c r="J959" s="321" t="s">
        <v>2857</v>
      </c>
      <c r="K959" s="322" t="s">
        <v>105</v>
      </c>
      <c r="L959" s="322" t="s">
        <v>124</v>
      </c>
      <c r="M959" s="322" t="s">
        <v>106</v>
      </c>
      <c r="N959" s="439" t="s">
        <v>537</v>
      </c>
    </row>
    <row r="960" spans="2:14" ht="13.2" x14ac:dyDescent="0.25">
      <c r="B960" s="317">
        <v>41417</v>
      </c>
      <c r="C960" s="324" t="s">
        <v>3295</v>
      </c>
      <c r="D960" s="319">
        <v>47448</v>
      </c>
      <c r="E960" s="318" t="s">
        <v>1468</v>
      </c>
      <c r="F960" s="323">
        <v>1</v>
      </c>
      <c r="G960" s="323">
        <v>1</v>
      </c>
      <c r="H960" s="323">
        <v>0</v>
      </c>
      <c r="I960" s="323">
        <v>0</v>
      </c>
      <c r="J960" s="321" t="s">
        <v>2857</v>
      </c>
      <c r="K960" s="322" t="s">
        <v>105</v>
      </c>
      <c r="L960" s="322" t="s">
        <v>124</v>
      </c>
      <c r="M960" s="322" t="s">
        <v>106</v>
      </c>
      <c r="N960" s="439" t="s">
        <v>537</v>
      </c>
    </row>
    <row r="961" spans="2:14" ht="13.2" x14ac:dyDescent="0.25">
      <c r="B961" s="317">
        <v>41419</v>
      </c>
      <c r="C961" s="324" t="s">
        <v>3296</v>
      </c>
      <c r="D961" s="319">
        <v>47443</v>
      </c>
      <c r="E961" s="318" t="s">
        <v>1463</v>
      </c>
      <c r="F961" s="323">
        <v>3.5</v>
      </c>
      <c r="G961" s="323">
        <v>3.5</v>
      </c>
      <c r="H961" s="323">
        <v>0</v>
      </c>
      <c r="I961" s="323">
        <v>0</v>
      </c>
      <c r="J961" s="321" t="s">
        <v>2857</v>
      </c>
      <c r="K961" s="322" t="s">
        <v>105</v>
      </c>
      <c r="L961" s="322" t="s">
        <v>218</v>
      </c>
      <c r="M961" s="322" t="s">
        <v>106</v>
      </c>
      <c r="N961" s="439" t="s">
        <v>537</v>
      </c>
    </row>
    <row r="962" spans="2:14" ht="13.2" x14ac:dyDescent="0.25">
      <c r="B962" s="317">
        <v>41420</v>
      </c>
      <c r="C962" s="324" t="s">
        <v>3297</v>
      </c>
      <c r="D962" s="319">
        <v>43936</v>
      </c>
      <c r="E962" s="318" t="s">
        <v>1334</v>
      </c>
      <c r="F962" s="323">
        <v>1</v>
      </c>
      <c r="G962" s="323">
        <v>1</v>
      </c>
      <c r="H962" s="323">
        <v>0</v>
      </c>
      <c r="I962" s="323">
        <v>0</v>
      </c>
      <c r="J962" s="321" t="s">
        <v>2857</v>
      </c>
      <c r="K962" s="322" t="s">
        <v>105</v>
      </c>
      <c r="L962" s="322" t="s">
        <v>124</v>
      </c>
      <c r="M962" s="322" t="s">
        <v>106</v>
      </c>
      <c r="N962" s="439" t="s">
        <v>537</v>
      </c>
    </row>
    <row r="963" spans="2:14" ht="13.2" x14ac:dyDescent="0.25">
      <c r="B963" s="317">
        <v>41421</v>
      </c>
      <c r="C963" s="324" t="s">
        <v>3298</v>
      </c>
      <c r="D963" s="319">
        <v>46565</v>
      </c>
      <c r="E963" s="318" t="s">
        <v>1370</v>
      </c>
      <c r="F963" s="323">
        <v>2</v>
      </c>
      <c r="G963" s="323">
        <v>2</v>
      </c>
      <c r="H963" s="323">
        <v>0</v>
      </c>
      <c r="I963" s="323">
        <v>0</v>
      </c>
      <c r="J963" s="321" t="s">
        <v>2857</v>
      </c>
      <c r="K963" s="322" t="s">
        <v>105</v>
      </c>
      <c r="L963" s="322" t="s">
        <v>128</v>
      </c>
      <c r="M963" s="322" t="s">
        <v>260</v>
      </c>
      <c r="N963" s="439" t="s">
        <v>537</v>
      </c>
    </row>
    <row r="964" spans="2:14" ht="13.2" x14ac:dyDescent="0.25">
      <c r="B964" s="317">
        <v>41422</v>
      </c>
      <c r="C964" s="324" t="s">
        <v>3299</v>
      </c>
      <c r="D964" s="319">
        <v>48742</v>
      </c>
      <c r="E964" s="318" t="s">
        <v>1581</v>
      </c>
      <c r="F964" s="323">
        <v>2.1</v>
      </c>
      <c r="G964" s="323">
        <v>2.1</v>
      </c>
      <c r="H964" s="323">
        <v>0</v>
      </c>
      <c r="I964" s="323">
        <v>0</v>
      </c>
      <c r="J964" s="321" t="s">
        <v>2857</v>
      </c>
      <c r="K964" s="322" t="s">
        <v>105</v>
      </c>
      <c r="L964" s="322" t="s">
        <v>102</v>
      </c>
      <c r="M964" s="322" t="s">
        <v>106</v>
      </c>
      <c r="N964" s="439" t="s">
        <v>537</v>
      </c>
    </row>
    <row r="965" spans="2:14" ht="13.2" x14ac:dyDescent="0.25">
      <c r="B965" s="317">
        <v>41423</v>
      </c>
      <c r="C965" s="324" t="s">
        <v>3300</v>
      </c>
      <c r="D965" s="319">
        <v>50156</v>
      </c>
      <c r="E965" s="318" t="s">
        <v>1809</v>
      </c>
      <c r="F965" s="323">
        <v>0.25</v>
      </c>
      <c r="G965" s="323">
        <v>0.25</v>
      </c>
      <c r="H965" s="323">
        <v>0</v>
      </c>
      <c r="I965" s="323">
        <v>0</v>
      </c>
      <c r="J965" s="321" t="s">
        <v>2857</v>
      </c>
      <c r="K965" s="322" t="s">
        <v>105</v>
      </c>
      <c r="L965" s="322" t="s">
        <v>102</v>
      </c>
      <c r="M965" s="322" t="s">
        <v>106</v>
      </c>
      <c r="N965" s="439" t="s">
        <v>537</v>
      </c>
    </row>
    <row r="966" spans="2:14" ht="13.2" x14ac:dyDescent="0.25">
      <c r="B966" s="317">
        <v>41424</v>
      </c>
      <c r="C966" s="324" t="s">
        <v>3301</v>
      </c>
      <c r="D966" s="319">
        <v>50216</v>
      </c>
      <c r="E966" s="318" t="s">
        <v>1825</v>
      </c>
      <c r="F966" s="323">
        <v>0.32300000000000001</v>
      </c>
      <c r="G966" s="323">
        <v>0.32300000000000001</v>
      </c>
      <c r="H966" s="323">
        <v>0</v>
      </c>
      <c r="I966" s="323">
        <v>0</v>
      </c>
      <c r="J966" s="321" t="s">
        <v>2857</v>
      </c>
      <c r="K966" s="322" t="s">
        <v>105</v>
      </c>
      <c r="L966" s="322" t="s">
        <v>84</v>
      </c>
      <c r="M966" s="322" t="s">
        <v>163</v>
      </c>
      <c r="N966" s="439" t="s">
        <v>537</v>
      </c>
    </row>
    <row r="967" spans="2:14" ht="13.2" x14ac:dyDescent="0.25">
      <c r="B967" s="317">
        <v>41425</v>
      </c>
      <c r="C967" s="324" t="s">
        <v>3302</v>
      </c>
      <c r="D967" s="319">
        <v>49668</v>
      </c>
      <c r="E967" s="318" t="s">
        <v>1744</v>
      </c>
      <c r="F967" s="323">
        <v>2.85</v>
      </c>
      <c r="G967" s="323">
        <v>2.85</v>
      </c>
      <c r="H967" s="323">
        <v>0</v>
      </c>
      <c r="I967" s="323">
        <v>0</v>
      </c>
      <c r="J967" s="321" t="s">
        <v>2857</v>
      </c>
      <c r="K967" s="322" t="s">
        <v>105</v>
      </c>
      <c r="L967" s="322" t="s">
        <v>84</v>
      </c>
      <c r="M967" s="322" t="s">
        <v>163</v>
      </c>
      <c r="N967" s="439" t="s">
        <v>537</v>
      </c>
    </row>
    <row r="968" spans="2:14" ht="13.2" x14ac:dyDescent="0.25">
      <c r="B968" s="317">
        <v>41427</v>
      </c>
      <c r="C968" s="324" t="s">
        <v>3303</v>
      </c>
      <c r="D968" s="319">
        <v>66097</v>
      </c>
      <c r="E968" s="318" t="s">
        <v>1980</v>
      </c>
      <c r="F968" s="323">
        <v>2.8860000000000001</v>
      </c>
      <c r="G968" s="323">
        <v>2.8860000000000001</v>
      </c>
      <c r="H968" s="323">
        <v>0</v>
      </c>
      <c r="I968" s="323">
        <v>0</v>
      </c>
      <c r="J968" s="321" t="s">
        <v>2857</v>
      </c>
      <c r="K968" s="322" t="s">
        <v>105</v>
      </c>
      <c r="L968" s="322" t="s">
        <v>124</v>
      </c>
      <c r="M968" s="322" t="s">
        <v>106</v>
      </c>
      <c r="N968" s="439" t="s">
        <v>537</v>
      </c>
    </row>
    <row r="969" spans="2:14" ht="13.2" x14ac:dyDescent="0.25">
      <c r="B969" s="317">
        <v>41428</v>
      </c>
      <c r="C969" s="318" t="s">
        <v>3514</v>
      </c>
      <c r="D969" s="319">
        <v>41428</v>
      </c>
      <c r="E969" s="318" t="s">
        <v>3513</v>
      </c>
      <c r="F969" s="323">
        <v>0.46800000000000003</v>
      </c>
      <c r="G969" s="323">
        <v>0.46800000000000003</v>
      </c>
      <c r="H969" s="323">
        <v>0</v>
      </c>
      <c r="I969" s="323">
        <v>0</v>
      </c>
      <c r="J969" s="321" t="s">
        <v>4143</v>
      </c>
      <c r="K969" s="322" t="s">
        <v>105</v>
      </c>
      <c r="L969" s="322" t="s">
        <v>118</v>
      </c>
      <c r="M969" s="322" t="s">
        <v>195</v>
      </c>
      <c r="N969" s="439" t="s">
        <v>162</v>
      </c>
    </row>
    <row r="970" spans="2:14" ht="13.2" x14ac:dyDescent="0.25">
      <c r="B970" s="317">
        <v>41429</v>
      </c>
      <c r="C970" s="318" t="s">
        <v>3304</v>
      </c>
      <c r="D970" s="319">
        <v>43491</v>
      </c>
      <c r="E970" s="318" t="s">
        <v>1261</v>
      </c>
      <c r="F970" s="323">
        <v>0.33200000000000002</v>
      </c>
      <c r="G970" s="323">
        <v>0.33200000000000002</v>
      </c>
      <c r="H970" s="323">
        <v>0</v>
      </c>
      <c r="I970" s="323">
        <v>0</v>
      </c>
      <c r="J970" s="321" t="s">
        <v>2857</v>
      </c>
      <c r="K970" s="322" t="s">
        <v>105</v>
      </c>
      <c r="L970" s="322" t="s">
        <v>390</v>
      </c>
      <c r="M970" s="322" t="s">
        <v>195</v>
      </c>
      <c r="N970" s="439" t="s">
        <v>537</v>
      </c>
    </row>
    <row r="971" spans="2:14" ht="13.2" x14ac:dyDescent="0.25">
      <c r="B971" s="317">
        <v>41430</v>
      </c>
      <c r="C971" s="324" t="s">
        <v>3305</v>
      </c>
      <c r="D971" s="319">
        <v>43938</v>
      </c>
      <c r="E971" s="318" t="s">
        <v>1336</v>
      </c>
      <c r="F971" s="323">
        <v>1</v>
      </c>
      <c r="G971" s="323">
        <v>1</v>
      </c>
      <c r="H971" s="323">
        <v>0</v>
      </c>
      <c r="I971" s="323">
        <v>0</v>
      </c>
      <c r="J971" s="321" t="s">
        <v>2857</v>
      </c>
      <c r="K971" s="322" t="s">
        <v>105</v>
      </c>
      <c r="L971" s="322" t="s">
        <v>124</v>
      </c>
      <c r="M971" s="322" t="s">
        <v>106</v>
      </c>
      <c r="N971" s="439" t="s">
        <v>537</v>
      </c>
    </row>
    <row r="972" spans="2:14" ht="13.2" x14ac:dyDescent="0.25">
      <c r="B972" s="317">
        <v>41434</v>
      </c>
      <c r="C972" s="324" t="s">
        <v>3306</v>
      </c>
      <c r="D972" s="319">
        <v>48778</v>
      </c>
      <c r="E972" s="318" t="s">
        <v>1598</v>
      </c>
      <c r="F972" s="323">
        <v>0.45</v>
      </c>
      <c r="G972" s="323">
        <v>0.45</v>
      </c>
      <c r="H972" s="323">
        <v>0</v>
      </c>
      <c r="I972" s="323">
        <v>0</v>
      </c>
      <c r="J972" s="321" t="s">
        <v>2857</v>
      </c>
      <c r="K972" s="322" t="s">
        <v>105</v>
      </c>
      <c r="L972" s="322" t="s">
        <v>124</v>
      </c>
      <c r="M972" s="322" t="s">
        <v>92</v>
      </c>
      <c r="N972" s="439" t="s">
        <v>537</v>
      </c>
    </row>
    <row r="973" spans="2:14" ht="13.2" x14ac:dyDescent="0.25">
      <c r="B973" s="317">
        <v>41435</v>
      </c>
      <c r="C973" s="324" t="s">
        <v>3307</v>
      </c>
      <c r="D973" s="319">
        <v>50829</v>
      </c>
      <c r="E973" s="318" t="s">
        <v>1950</v>
      </c>
      <c r="F973" s="323">
        <v>2.4</v>
      </c>
      <c r="G973" s="323">
        <v>2.4</v>
      </c>
      <c r="H973" s="323">
        <v>0</v>
      </c>
      <c r="I973" s="323">
        <v>0</v>
      </c>
      <c r="J973" s="321" t="s">
        <v>2857</v>
      </c>
      <c r="K973" s="322" t="s">
        <v>105</v>
      </c>
      <c r="L973" s="322" t="s">
        <v>140</v>
      </c>
      <c r="M973" s="322" t="s">
        <v>195</v>
      </c>
      <c r="N973" s="439" t="s">
        <v>537</v>
      </c>
    </row>
    <row r="974" spans="2:14" ht="13.2" x14ac:dyDescent="0.25">
      <c r="B974" s="317">
        <v>41436</v>
      </c>
      <c r="C974" s="324" t="s">
        <v>3308</v>
      </c>
      <c r="D974" s="319">
        <v>48171</v>
      </c>
      <c r="E974" s="318" t="s">
        <v>1521</v>
      </c>
      <c r="F974" s="323">
        <v>2.5</v>
      </c>
      <c r="G974" s="323">
        <v>2.5</v>
      </c>
      <c r="H974" s="323">
        <v>0</v>
      </c>
      <c r="I974" s="323">
        <v>0</v>
      </c>
      <c r="J974" s="321" t="s">
        <v>2857</v>
      </c>
      <c r="K974" s="322" t="s">
        <v>105</v>
      </c>
      <c r="L974" s="322" t="s">
        <v>140</v>
      </c>
      <c r="M974" s="322" t="s">
        <v>195</v>
      </c>
      <c r="N974" s="439" t="s">
        <v>537</v>
      </c>
    </row>
    <row r="975" spans="2:14" ht="13.2" x14ac:dyDescent="0.25">
      <c r="B975" s="317">
        <v>41438</v>
      </c>
      <c r="C975" s="324" t="s">
        <v>3309</v>
      </c>
      <c r="D975" s="319">
        <v>50106</v>
      </c>
      <c r="E975" s="318" t="s">
        <v>1788</v>
      </c>
      <c r="F975" s="323">
        <v>4.968</v>
      </c>
      <c r="G975" s="323">
        <v>4.968</v>
      </c>
      <c r="H975" s="323">
        <v>0</v>
      </c>
      <c r="I975" s="323">
        <v>0</v>
      </c>
      <c r="J975" s="321" t="s">
        <v>2857</v>
      </c>
      <c r="K975" s="322" t="s">
        <v>105</v>
      </c>
      <c r="L975" s="322" t="s">
        <v>128</v>
      </c>
      <c r="M975" s="322" t="s">
        <v>260</v>
      </c>
      <c r="N975" s="439" t="s">
        <v>537</v>
      </c>
    </row>
    <row r="976" spans="2:14" ht="13.2" x14ac:dyDescent="0.25">
      <c r="B976" s="317">
        <v>41476</v>
      </c>
      <c r="C976" s="324" t="s">
        <v>3313</v>
      </c>
      <c r="D976" s="319">
        <v>46641</v>
      </c>
      <c r="E976" s="318" t="s">
        <v>1379</v>
      </c>
      <c r="F976" s="323">
        <v>3</v>
      </c>
      <c r="G976" s="323">
        <v>3</v>
      </c>
      <c r="H976" s="323">
        <v>0</v>
      </c>
      <c r="I976" s="323">
        <v>0</v>
      </c>
      <c r="J976" s="321" t="s">
        <v>2857</v>
      </c>
      <c r="K976" s="322" t="s">
        <v>105</v>
      </c>
      <c r="L976" s="322" t="s">
        <v>218</v>
      </c>
      <c r="M976" s="322" t="s">
        <v>106</v>
      </c>
      <c r="N976" s="439" t="s">
        <v>537</v>
      </c>
    </row>
    <row r="977" spans="2:14" ht="13.2" x14ac:dyDescent="0.25">
      <c r="B977" s="317"/>
      <c r="C977" s="318" t="s">
        <v>2856</v>
      </c>
      <c r="D977" s="319">
        <v>345</v>
      </c>
      <c r="E977" s="318" t="s">
        <v>154</v>
      </c>
      <c r="F977" s="323">
        <v>75</v>
      </c>
      <c r="G977" s="323">
        <v>75</v>
      </c>
      <c r="H977" s="323" t="s">
        <v>2857</v>
      </c>
      <c r="I977" s="323" t="s">
        <v>2857</v>
      </c>
      <c r="J977" s="321" t="s">
        <v>4140</v>
      </c>
      <c r="K977" s="322" t="s">
        <v>117</v>
      </c>
      <c r="L977" s="322" t="s">
        <v>84</v>
      </c>
      <c r="M977" s="322" t="s">
        <v>117</v>
      </c>
      <c r="N977" s="439" t="s">
        <v>157</v>
      </c>
    </row>
    <row r="978" spans="2:14" ht="13.2" x14ac:dyDescent="0.25">
      <c r="B978" s="317"/>
      <c r="C978" s="318" t="s">
        <v>2856</v>
      </c>
      <c r="D978" s="319">
        <v>11827</v>
      </c>
      <c r="E978" s="318" t="s">
        <v>910</v>
      </c>
      <c r="F978" s="323">
        <v>0.44500000000000001</v>
      </c>
      <c r="G978" s="323">
        <v>0.66</v>
      </c>
      <c r="H978" s="323" t="s">
        <v>2857</v>
      </c>
      <c r="I978" s="323" t="s">
        <v>2857</v>
      </c>
      <c r="J978" s="321" t="s">
        <v>2857</v>
      </c>
      <c r="K978" s="322" t="s">
        <v>92</v>
      </c>
      <c r="L978" s="322" t="s">
        <v>179</v>
      </c>
      <c r="M978" s="322" t="s">
        <v>195</v>
      </c>
      <c r="N978" s="439" t="s">
        <v>534</v>
      </c>
    </row>
    <row r="979" spans="2:14" ht="13.2" x14ac:dyDescent="0.25">
      <c r="B979" s="317"/>
      <c r="C979" s="318" t="s">
        <v>2856</v>
      </c>
      <c r="D979" s="319">
        <v>11889</v>
      </c>
      <c r="E979" s="318" t="s">
        <v>914</v>
      </c>
      <c r="F979" s="323">
        <v>2.9000000000000001E-2</v>
      </c>
      <c r="G979" s="323">
        <v>0.05</v>
      </c>
      <c r="H979" s="323" t="s">
        <v>2857</v>
      </c>
      <c r="I979" s="323" t="s">
        <v>2857</v>
      </c>
      <c r="J979" s="321" t="s">
        <v>2857</v>
      </c>
      <c r="K979" s="322" t="s">
        <v>92</v>
      </c>
      <c r="L979" s="322" t="s">
        <v>93</v>
      </c>
      <c r="M979" s="322" t="s">
        <v>92</v>
      </c>
      <c r="N979" s="439" t="s">
        <v>534</v>
      </c>
    </row>
    <row r="980" spans="2:14" ht="13.2" x14ac:dyDescent="0.25">
      <c r="B980" s="317"/>
      <c r="C980" s="318" t="s">
        <v>2856</v>
      </c>
      <c r="D980" s="319">
        <v>14695</v>
      </c>
      <c r="E980" s="318" t="s">
        <v>986</v>
      </c>
      <c r="F980" s="323">
        <v>0</v>
      </c>
      <c r="G980" s="323">
        <v>0</v>
      </c>
      <c r="H980" s="323" t="s">
        <v>2857</v>
      </c>
      <c r="I980" s="323" t="s">
        <v>2857</v>
      </c>
      <c r="J980" s="321" t="s">
        <v>2857</v>
      </c>
      <c r="K980" s="322" t="s">
        <v>117</v>
      </c>
      <c r="L980" s="322" t="s">
        <v>131</v>
      </c>
      <c r="M980" s="322" t="s">
        <v>245</v>
      </c>
      <c r="N980" s="439" t="s">
        <v>244</v>
      </c>
    </row>
    <row r="981" spans="2:14" ht="13.2" x14ac:dyDescent="0.25">
      <c r="B981" s="317"/>
      <c r="C981" s="318" t="s">
        <v>2856</v>
      </c>
      <c r="D981" s="319">
        <v>14767</v>
      </c>
      <c r="E981" s="318" t="s">
        <v>989</v>
      </c>
      <c r="F981" s="323">
        <v>2.8929999999999998</v>
      </c>
      <c r="G981" s="323">
        <v>2.8929999999999998</v>
      </c>
      <c r="H981" s="323" t="s">
        <v>2857</v>
      </c>
      <c r="I981" s="323" t="s">
        <v>2857</v>
      </c>
      <c r="J981" s="321" t="s">
        <v>2857</v>
      </c>
      <c r="K981" s="322" t="s">
        <v>117</v>
      </c>
      <c r="L981" s="322" t="s">
        <v>131</v>
      </c>
      <c r="M981" s="322" t="s">
        <v>245</v>
      </c>
      <c r="N981" s="439" t="s">
        <v>199</v>
      </c>
    </row>
    <row r="982" spans="2:14" ht="13.2" x14ac:dyDescent="0.25">
      <c r="B982" s="317"/>
      <c r="C982" s="318" t="s">
        <v>2856</v>
      </c>
      <c r="D982" s="319">
        <v>14925</v>
      </c>
      <c r="E982" s="318" t="s">
        <v>1001</v>
      </c>
      <c r="F982" s="323">
        <v>0.221</v>
      </c>
      <c r="G982" s="323">
        <v>0.221</v>
      </c>
      <c r="H982" s="323" t="s">
        <v>2857</v>
      </c>
      <c r="I982" s="323" t="s">
        <v>2857</v>
      </c>
      <c r="J982" s="321" t="s">
        <v>2857</v>
      </c>
      <c r="K982" s="322" t="s">
        <v>105</v>
      </c>
      <c r="L982" s="322" t="s">
        <v>84</v>
      </c>
      <c r="M982" s="322" t="s">
        <v>163</v>
      </c>
      <c r="N982" s="439" t="s">
        <v>509</v>
      </c>
    </row>
    <row r="983" spans="2:14" ht="13.2" x14ac:dyDescent="0.25">
      <c r="B983" s="317"/>
      <c r="C983" s="318" t="s">
        <v>2856</v>
      </c>
      <c r="D983" s="319">
        <v>15464</v>
      </c>
      <c r="E983" s="318" t="s">
        <v>1009</v>
      </c>
      <c r="F983" s="323">
        <v>59.71</v>
      </c>
      <c r="G983" s="323">
        <v>59.71</v>
      </c>
      <c r="H983" s="323" t="s">
        <v>2857</v>
      </c>
      <c r="I983" s="323" t="s">
        <v>2857</v>
      </c>
      <c r="J983" s="321" t="s">
        <v>4141</v>
      </c>
      <c r="K983" s="322" t="s">
        <v>117</v>
      </c>
      <c r="L983" s="322" t="s">
        <v>250</v>
      </c>
      <c r="M983" s="322" t="s">
        <v>245</v>
      </c>
      <c r="N983" s="439" t="s">
        <v>1010</v>
      </c>
    </row>
    <row r="984" spans="2:14" ht="13.2" x14ac:dyDescent="0.25">
      <c r="B984" s="317"/>
      <c r="C984" s="318" t="s">
        <v>2856</v>
      </c>
      <c r="D984" s="319">
        <v>16089</v>
      </c>
      <c r="E984" s="318" t="s">
        <v>1027</v>
      </c>
      <c r="F984" s="323">
        <v>0.93700000000000006</v>
      </c>
      <c r="G984" s="323">
        <v>0.93700000000000006</v>
      </c>
      <c r="H984" s="323" t="s">
        <v>2857</v>
      </c>
      <c r="I984" s="323" t="s">
        <v>2857</v>
      </c>
      <c r="J984" s="321" t="s">
        <v>4141</v>
      </c>
      <c r="K984" s="322" t="s">
        <v>105</v>
      </c>
      <c r="L984" s="322" t="s">
        <v>112</v>
      </c>
      <c r="M984" s="322" t="s">
        <v>106</v>
      </c>
      <c r="N984" s="439" t="s">
        <v>673</v>
      </c>
    </row>
    <row r="985" spans="2:14" ht="13.2" x14ac:dyDescent="0.25">
      <c r="B985" s="317"/>
      <c r="C985" s="318" t="s">
        <v>2856</v>
      </c>
      <c r="D985" s="319">
        <v>16188</v>
      </c>
      <c r="E985" s="318" t="s">
        <v>1028</v>
      </c>
      <c r="F985" s="323">
        <v>0.13500000000000001</v>
      </c>
      <c r="G985" s="323">
        <v>0.13500000000000001</v>
      </c>
      <c r="H985" s="323" t="s">
        <v>2857</v>
      </c>
      <c r="I985" s="323" t="s">
        <v>2857</v>
      </c>
      <c r="J985" s="321" t="s">
        <v>2857</v>
      </c>
      <c r="K985" s="322" t="s">
        <v>105</v>
      </c>
      <c r="L985" s="322" t="s">
        <v>124</v>
      </c>
      <c r="M985" s="322" t="s">
        <v>163</v>
      </c>
      <c r="N985" s="439" t="s">
        <v>537</v>
      </c>
    </row>
    <row r="986" spans="2:14" ht="13.2" x14ac:dyDescent="0.25">
      <c r="B986" s="317"/>
      <c r="C986" s="318" t="s">
        <v>2856</v>
      </c>
      <c r="D986" s="319">
        <v>16233</v>
      </c>
      <c r="E986" s="318" t="s">
        <v>1029</v>
      </c>
      <c r="F986" s="323">
        <v>0.1</v>
      </c>
      <c r="G986" s="323">
        <v>0.1</v>
      </c>
      <c r="H986" s="323" t="s">
        <v>2857</v>
      </c>
      <c r="I986" s="323" t="s">
        <v>2857</v>
      </c>
      <c r="J986" s="321" t="s">
        <v>2857</v>
      </c>
      <c r="K986" s="322" t="s">
        <v>105</v>
      </c>
      <c r="L986" s="322" t="s">
        <v>84</v>
      </c>
      <c r="M986" s="322" t="s">
        <v>260</v>
      </c>
      <c r="N986" s="439" t="s">
        <v>537</v>
      </c>
    </row>
    <row r="987" spans="2:14" ht="13.2" x14ac:dyDescent="0.25">
      <c r="B987" s="317"/>
      <c r="C987" s="318" t="s">
        <v>2856</v>
      </c>
      <c r="D987" s="319">
        <v>16234</v>
      </c>
      <c r="E987" s="318" t="s">
        <v>1030</v>
      </c>
      <c r="F987" s="323">
        <v>0.375</v>
      </c>
      <c r="G987" s="323">
        <v>0.375</v>
      </c>
      <c r="H987" s="323" t="s">
        <v>2857</v>
      </c>
      <c r="I987" s="323" t="s">
        <v>2857</v>
      </c>
      <c r="J987" s="321" t="s">
        <v>2857</v>
      </c>
      <c r="K987" s="322" t="s">
        <v>105</v>
      </c>
      <c r="L987" s="322" t="s">
        <v>84</v>
      </c>
      <c r="M987" s="322" t="s">
        <v>163</v>
      </c>
      <c r="N987" s="439" t="s">
        <v>537</v>
      </c>
    </row>
    <row r="988" spans="2:14" ht="13.2" x14ac:dyDescent="0.25">
      <c r="B988" s="317"/>
      <c r="C988" s="318" t="s">
        <v>2856</v>
      </c>
      <c r="D988" s="319">
        <v>16331</v>
      </c>
      <c r="E988" s="318" t="s">
        <v>1033</v>
      </c>
      <c r="F988" s="323">
        <v>0.57099999999999995</v>
      </c>
      <c r="G988" s="323">
        <v>0.57099999999999995</v>
      </c>
      <c r="H988" s="323" t="s">
        <v>2857</v>
      </c>
      <c r="I988" s="323" t="s">
        <v>2857</v>
      </c>
      <c r="J988" s="321" t="s">
        <v>2857</v>
      </c>
      <c r="K988" s="322" t="s">
        <v>105</v>
      </c>
      <c r="L988" s="322" t="s">
        <v>390</v>
      </c>
      <c r="M988" s="322" t="s">
        <v>195</v>
      </c>
      <c r="N988" s="439" t="s">
        <v>537</v>
      </c>
    </row>
    <row r="989" spans="2:14" ht="13.2" x14ac:dyDescent="0.25">
      <c r="B989" s="317"/>
      <c r="C989" s="318" t="s">
        <v>2856</v>
      </c>
      <c r="D989" s="319">
        <v>16612</v>
      </c>
      <c r="E989" s="318" t="s">
        <v>1038</v>
      </c>
      <c r="F989" s="323">
        <v>26</v>
      </c>
      <c r="G989" s="323">
        <v>26</v>
      </c>
      <c r="H989" s="323" t="s">
        <v>2857</v>
      </c>
      <c r="I989" s="323" t="s">
        <v>2857</v>
      </c>
      <c r="J989" s="321" t="s">
        <v>4141</v>
      </c>
      <c r="K989" s="322" t="s">
        <v>117</v>
      </c>
      <c r="L989" s="322" t="s">
        <v>250</v>
      </c>
      <c r="M989" s="322" t="s">
        <v>245</v>
      </c>
      <c r="N989" s="439" t="s">
        <v>1039</v>
      </c>
    </row>
    <row r="990" spans="2:14" ht="13.2" x14ac:dyDescent="0.25">
      <c r="B990" s="317"/>
      <c r="C990" s="318" t="s">
        <v>2856</v>
      </c>
      <c r="D990" s="319">
        <v>17128</v>
      </c>
      <c r="E990" s="318" t="s">
        <v>1062</v>
      </c>
      <c r="F990" s="323">
        <v>1.5</v>
      </c>
      <c r="G990" s="323">
        <v>1.5</v>
      </c>
      <c r="H990" s="323" t="s">
        <v>2857</v>
      </c>
      <c r="I990" s="323" t="s">
        <v>2857</v>
      </c>
      <c r="J990" s="321" t="s">
        <v>2857</v>
      </c>
      <c r="K990" s="322" t="s">
        <v>105</v>
      </c>
      <c r="L990" s="322" t="s">
        <v>118</v>
      </c>
      <c r="M990" s="322" t="s">
        <v>195</v>
      </c>
      <c r="N990" s="439" t="s">
        <v>162</v>
      </c>
    </row>
    <row r="991" spans="2:14" ht="13.2" x14ac:dyDescent="0.25">
      <c r="B991" s="317"/>
      <c r="C991" s="318" t="s">
        <v>2856</v>
      </c>
      <c r="D991" s="319">
        <v>17194</v>
      </c>
      <c r="E991" s="318" t="s">
        <v>1064</v>
      </c>
      <c r="F991" s="323">
        <v>1</v>
      </c>
      <c r="G991" s="323">
        <v>1</v>
      </c>
      <c r="H991" s="323" t="s">
        <v>2857</v>
      </c>
      <c r="I991" s="323" t="s">
        <v>2857</v>
      </c>
      <c r="J991" s="321" t="s">
        <v>2857</v>
      </c>
      <c r="K991" s="322" t="s">
        <v>105</v>
      </c>
      <c r="L991" s="322" t="s">
        <v>118</v>
      </c>
      <c r="M991" s="322" t="s">
        <v>195</v>
      </c>
      <c r="N991" s="439" t="s">
        <v>162</v>
      </c>
    </row>
    <row r="992" spans="2:14" ht="13.2" x14ac:dyDescent="0.25">
      <c r="B992" s="317"/>
      <c r="C992" s="318" t="s">
        <v>2856</v>
      </c>
      <c r="D992" s="319">
        <v>17229</v>
      </c>
      <c r="E992" s="318" t="s">
        <v>1067</v>
      </c>
      <c r="F992" s="323">
        <v>0.1</v>
      </c>
      <c r="G992" s="323">
        <v>0.1</v>
      </c>
      <c r="H992" s="323" t="s">
        <v>2857</v>
      </c>
      <c r="I992" s="323" t="s">
        <v>2857</v>
      </c>
      <c r="J992" s="321" t="s">
        <v>2857</v>
      </c>
      <c r="K992" s="322" t="s">
        <v>105</v>
      </c>
      <c r="L992" s="322" t="s">
        <v>390</v>
      </c>
      <c r="M992" s="322" t="s">
        <v>92</v>
      </c>
      <c r="N992" s="439" t="s">
        <v>537</v>
      </c>
    </row>
    <row r="993" spans="2:14" ht="13.2" x14ac:dyDescent="0.25">
      <c r="B993" s="317"/>
      <c r="C993" s="318" t="s">
        <v>2856</v>
      </c>
      <c r="D993" s="319">
        <v>36882</v>
      </c>
      <c r="E993" s="318" t="s">
        <v>1081</v>
      </c>
      <c r="F993" s="323">
        <v>1.5</v>
      </c>
      <c r="G993" s="323">
        <v>1.5</v>
      </c>
      <c r="H993" s="323" t="s">
        <v>2857</v>
      </c>
      <c r="I993" s="323" t="s">
        <v>2857</v>
      </c>
      <c r="J993" s="321" t="s">
        <v>2857</v>
      </c>
      <c r="K993" s="322" t="s">
        <v>105</v>
      </c>
      <c r="L993" s="322" t="s">
        <v>118</v>
      </c>
      <c r="M993" s="322" t="s">
        <v>195</v>
      </c>
      <c r="N993" s="439" t="s">
        <v>162</v>
      </c>
    </row>
    <row r="994" spans="2:14" ht="13.2" x14ac:dyDescent="0.25">
      <c r="B994" s="317"/>
      <c r="C994" s="318" t="s">
        <v>2856</v>
      </c>
      <c r="D994" s="319">
        <v>37175</v>
      </c>
      <c r="E994" s="318" t="s">
        <v>1088</v>
      </c>
      <c r="F994" s="323">
        <v>61.2</v>
      </c>
      <c r="G994" s="323">
        <v>61.2</v>
      </c>
      <c r="H994" s="323" t="s">
        <v>2857</v>
      </c>
      <c r="I994" s="323" t="s">
        <v>2857</v>
      </c>
      <c r="J994" s="321" t="s">
        <v>4141</v>
      </c>
      <c r="K994" s="322" t="s">
        <v>117</v>
      </c>
      <c r="L994" s="322" t="s">
        <v>131</v>
      </c>
      <c r="M994" s="322" t="s">
        <v>245</v>
      </c>
      <c r="N994" s="439" t="s">
        <v>1089</v>
      </c>
    </row>
    <row r="995" spans="2:14" ht="13.2" x14ac:dyDescent="0.25">
      <c r="B995" s="317"/>
      <c r="C995" s="318" t="s">
        <v>2856</v>
      </c>
      <c r="D995" s="319">
        <v>37230</v>
      </c>
      <c r="E995" s="318" t="s">
        <v>1091</v>
      </c>
      <c r="F995" s="323">
        <v>7.4999999999999997E-2</v>
      </c>
      <c r="G995" s="323">
        <v>7.4999999999999997E-2</v>
      </c>
      <c r="H995" s="323" t="s">
        <v>2857</v>
      </c>
      <c r="I995" s="323" t="s">
        <v>2857</v>
      </c>
      <c r="J995" s="321" t="s">
        <v>2857</v>
      </c>
      <c r="K995" s="322" t="s">
        <v>92</v>
      </c>
      <c r="L995" s="322" t="s">
        <v>93</v>
      </c>
      <c r="M995" s="322" t="s">
        <v>92</v>
      </c>
      <c r="N995" s="439" t="s">
        <v>534</v>
      </c>
    </row>
    <row r="996" spans="2:14" ht="13.2" x14ac:dyDescent="0.25">
      <c r="B996" s="317"/>
      <c r="C996" s="318" t="s">
        <v>2856</v>
      </c>
      <c r="D996" s="319">
        <v>37266</v>
      </c>
      <c r="E996" s="318" t="s">
        <v>1092</v>
      </c>
      <c r="F996" s="323">
        <v>0.2</v>
      </c>
      <c r="G996" s="323">
        <v>0.2</v>
      </c>
      <c r="H996" s="323" t="s">
        <v>2857</v>
      </c>
      <c r="I996" s="323" t="s">
        <v>2857</v>
      </c>
      <c r="J996" s="321" t="s">
        <v>2857</v>
      </c>
      <c r="K996" s="322" t="s">
        <v>105</v>
      </c>
      <c r="L996" s="322" t="s">
        <v>124</v>
      </c>
      <c r="M996" s="322" t="s">
        <v>163</v>
      </c>
      <c r="N996" s="439" t="s">
        <v>537</v>
      </c>
    </row>
    <row r="997" spans="2:14" ht="13.2" x14ac:dyDescent="0.25">
      <c r="B997" s="317"/>
      <c r="C997" s="318" t="s">
        <v>2856</v>
      </c>
      <c r="D997" s="319">
        <v>37721</v>
      </c>
      <c r="E997" s="318" t="s">
        <v>1096</v>
      </c>
      <c r="F997" s="323">
        <v>0.17899999999999999</v>
      </c>
      <c r="G997" s="323">
        <v>0.17899999999999999</v>
      </c>
      <c r="H997" s="323" t="s">
        <v>2857</v>
      </c>
      <c r="I997" s="323" t="s">
        <v>2857</v>
      </c>
      <c r="J997" s="321" t="s">
        <v>2857</v>
      </c>
      <c r="K997" s="322" t="s">
        <v>92</v>
      </c>
      <c r="L997" s="322" t="s">
        <v>102</v>
      </c>
      <c r="M997" s="322" t="s">
        <v>92</v>
      </c>
      <c r="N997" s="439" t="s">
        <v>534</v>
      </c>
    </row>
    <row r="998" spans="2:14" ht="13.2" x14ac:dyDescent="0.25">
      <c r="B998" s="317"/>
      <c r="C998" s="318" t="s">
        <v>2856</v>
      </c>
      <c r="D998" s="319">
        <v>37965</v>
      </c>
      <c r="E998" s="318" t="s">
        <v>1099</v>
      </c>
      <c r="F998" s="323">
        <v>0.16500000000000001</v>
      </c>
      <c r="G998" s="323">
        <v>0.16500000000000001</v>
      </c>
      <c r="H998" s="323" t="s">
        <v>2857</v>
      </c>
      <c r="I998" s="323" t="s">
        <v>2857</v>
      </c>
      <c r="J998" s="321" t="s">
        <v>2857</v>
      </c>
      <c r="K998" s="322" t="s">
        <v>92</v>
      </c>
      <c r="L998" s="322" t="s">
        <v>93</v>
      </c>
      <c r="M998" s="322" t="s">
        <v>92</v>
      </c>
      <c r="N998" s="439" t="s">
        <v>534</v>
      </c>
    </row>
    <row r="999" spans="2:14" ht="13.2" x14ac:dyDescent="0.25">
      <c r="B999" s="317"/>
      <c r="C999" s="318" t="s">
        <v>2856</v>
      </c>
      <c r="D999" s="319">
        <v>37968</v>
      </c>
      <c r="E999" s="318" t="s">
        <v>1100</v>
      </c>
      <c r="F999" s="323">
        <v>7.4999999999999997E-2</v>
      </c>
      <c r="G999" s="323">
        <v>7.4999999999999997E-2</v>
      </c>
      <c r="H999" s="323" t="s">
        <v>2857</v>
      </c>
      <c r="I999" s="323" t="s">
        <v>2857</v>
      </c>
      <c r="J999" s="321" t="s">
        <v>2857</v>
      </c>
      <c r="K999" s="322" t="s">
        <v>105</v>
      </c>
      <c r="L999" s="322" t="s">
        <v>84</v>
      </c>
      <c r="M999" s="322" t="s">
        <v>163</v>
      </c>
      <c r="N999" s="439" t="s">
        <v>537</v>
      </c>
    </row>
    <row r="1000" spans="2:14" ht="13.2" x14ac:dyDescent="0.25">
      <c r="B1000" s="317"/>
      <c r="C1000" s="318" t="s">
        <v>2856</v>
      </c>
      <c r="D1000" s="319">
        <v>37972</v>
      </c>
      <c r="E1000" s="318" t="s">
        <v>1101</v>
      </c>
      <c r="F1000" s="323">
        <v>1.6</v>
      </c>
      <c r="G1000" s="323">
        <v>1.6</v>
      </c>
      <c r="H1000" s="323" t="s">
        <v>2857</v>
      </c>
      <c r="I1000" s="323" t="s">
        <v>2857</v>
      </c>
      <c r="J1000" s="321" t="s">
        <v>2857</v>
      </c>
      <c r="K1000" s="322" t="s">
        <v>105</v>
      </c>
      <c r="L1000" s="322" t="s">
        <v>179</v>
      </c>
      <c r="M1000" s="322" t="s">
        <v>195</v>
      </c>
      <c r="N1000" s="439" t="s">
        <v>162</v>
      </c>
    </row>
    <row r="1001" spans="2:14" ht="13.2" x14ac:dyDescent="0.25">
      <c r="B1001" s="317"/>
      <c r="C1001" s="318" t="s">
        <v>2856</v>
      </c>
      <c r="D1001" s="319">
        <v>38083</v>
      </c>
      <c r="E1001" s="318" t="s">
        <v>1103</v>
      </c>
      <c r="F1001" s="323">
        <v>4</v>
      </c>
      <c r="G1001" s="323">
        <v>4</v>
      </c>
      <c r="H1001" s="323" t="s">
        <v>2857</v>
      </c>
      <c r="I1001" s="323" t="s">
        <v>2857</v>
      </c>
      <c r="J1001" s="321" t="s">
        <v>2857</v>
      </c>
      <c r="K1001" s="322" t="s">
        <v>117</v>
      </c>
      <c r="L1001" s="322" t="s">
        <v>131</v>
      </c>
      <c r="M1001" s="322" t="s">
        <v>245</v>
      </c>
      <c r="N1001" s="439" t="s">
        <v>244</v>
      </c>
    </row>
    <row r="1002" spans="2:14" ht="13.2" x14ac:dyDescent="0.25">
      <c r="B1002" s="317"/>
      <c r="C1002" s="318" t="s">
        <v>2856</v>
      </c>
      <c r="D1002" s="319">
        <v>38084</v>
      </c>
      <c r="E1002" s="318" t="s">
        <v>1104</v>
      </c>
      <c r="F1002" s="323">
        <v>2.4</v>
      </c>
      <c r="G1002" s="323">
        <v>2.4</v>
      </c>
      <c r="H1002" s="323" t="s">
        <v>2857</v>
      </c>
      <c r="I1002" s="323" t="s">
        <v>2857</v>
      </c>
      <c r="J1002" s="321" t="s">
        <v>2857</v>
      </c>
      <c r="K1002" s="322" t="s">
        <v>117</v>
      </c>
      <c r="L1002" s="322" t="s">
        <v>131</v>
      </c>
      <c r="M1002" s="322" t="s">
        <v>245</v>
      </c>
      <c r="N1002" s="439" t="s">
        <v>244</v>
      </c>
    </row>
    <row r="1003" spans="2:14" ht="13.2" x14ac:dyDescent="0.25">
      <c r="B1003" s="317"/>
      <c r="C1003" s="318" t="s">
        <v>2856</v>
      </c>
      <c r="D1003" s="319">
        <v>38417</v>
      </c>
      <c r="E1003" s="318" t="s">
        <v>1115</v>
      </c>
      <c r="F1003" s="323">
        <v>39.975000000000001</v>
      </c>
      <c r="G1003" s="323">
        <v>39.975000000000001</v>
      </c>
      <c r="H1003" s="323" t="s">
        <v>2857</v>
      </c>
      <c r="I1003" s="323" t="s">
        <v>2857</v>
      </c>
      <c r="J1003" s="321" t="s">
        <v>2857</v>
      </c>
      <c r="K1003" s="322" t="s">
        <v>117</v>
      </c>
      <c r="L1003" s="322" t="s">
        <v>131</v>
      </c>
      <c r="M1003" s="322" t="s">
        <v>245</v>
      </c>
      <c r="N1003" s="439" t="s">
        <v>100</v>
      </c>
    </row>
    <row r="1004" spans="2:14" ht="13.2" x14ac:dyDescent="0.25">
      <c r="B1004" s="317"/>
      <c r="C1004" s="318" t="s">
        <v>2856</v>
      </c>
      <c r="D1004" s="319">
        <v>39663</v>
      </c>
      <c r="E1004" s="318" t="s">
        <v>1129</v>
      </c>
      <c r="F1004" s="323">
        <v>0.2</v>
      </c>
      <c r="G1004" s="323">
        <v>0.2</v>
      </c>
      <c r="H1004" s="323" t="s">
        <v>2857</v>
      </c>
      <c r="I1004" s="323" t="s">
        <v>2857</v>
      </c>
      <c r="J1004" s="321" t="s">
        <v>2857</v>
      </c>
      <c r="K1004" s="322" t="s">
        <v>105</v>
      </c>
      <c r="L1004" s="322" t="s">
        <v>118</v>
      </c>
      <c r="M1004" s="322" t="s">
        <v>195</v>
      </c>
      <c r="N1004" s="439" t="s">
        <v>162</v>
      </c>
    </row>
    <row r="1005" spans="2:14" ht="13.2" x14ac:dyDescent="0.25">
      <c r="B1005" s="317"/>
      <c r="C1005" s="318" t="s">
        <v>2856</v>
      </c>
      <c r="D1005" s="319">
        <v>39664</v>
      </c>
      <c r="E1005" s="318" t="s">
        <v>1130</v>
      </c>
      <c r="F1005" s="323">
        <v>0.2</v>
      </c>
      <c r="G1005" s="323">
        <v>0.2</v>
      </c>
      <c r="H1005" s="323" t="s">
        <v>2857</v>
      </c>
      <c r="I1005" s="323" t="s">
        <v>2857</v>
      </c>
      <c r="J1005" s="321" t="s">
        <v>2857</v>
      </c>
      <c r="K1005" s="322" t="s">
        <v>105</v>
      </c>
      <c r="L1005" s="322" t="s">
        <v>179</v>
      </c>
      <c r="M1005" s="322" t="s">
        <v>195</v>
      </c>
      <c r="N1005" s="439" t="s">
        <v>162</v>
      </c>
    </row>
    <row r="1006" spans="2:14" ht="13.2" x14ac:dyDescent="0.25">
      <c r="B1006" s="317"/>
      <c r="C1006" s="318" t="s">
        <v>2856</v>
      </c>
      <c r="D1006" s="319">
        <v>39665</v>
      </c>
      <c r="E1006" s="318" t="s">
        <v>1131</v>
      </c>
      <c r="F1006" s="323">
        <v>0.26500000000000001</v>
      </c>
      <c r="G1006" s="323">
        <v>0.26500000000000001</v>
      </c>
      <c r="H1006" s="323" t="s">
        <v>2857</v>
      </c>
      <c r="I1006" s="323" t="s">
        <v>2857</v>
      </c>
      <c r="J1006" s="321" t="s">
        <v>2857</v>
      </c>
      <c r="K1006" s="322" t="s">
        <v>105</v>
      </c>
      <c r="L1006" s="322" t="s">
        <v>118</v>
      </c>
      <c r="M1006" s="322" t="s">
        <v>195</v>
      </c>
      <c r="N1006" s="439" t="s">
        <v>162</v>
      </c>
    </row>
    <row r="1007" spans="2:14" ht="13.2" x14ac:dyDescent="0.25">
      <c r="B1007" s="317"/>
      <c r="C1007" s="318" t="s">
        <v>2856</v>
      </c>
      <c r="D1007" s="319">
        <v>39722</v>
      </c>
      <c r="E1007" s="318" t="s">
        <v>1132</v>
      </c>
      <c r="F1007" s="323">
        <v>0.17699999999999999</v>
      </c>
      <c r="G1007" s="323">
        <v>0.17699999999999999</v>
      </c>
      <c r="H1007" s="323" t="s">
        <v>2857</v>
      </c>
      <c r="I1007" s="323" t="s">
        <v>2857</v>
      </c>
      <c r="J1007" s="321" t="s">
        <v>2857</v>
      </c>
      <c r="K1007" s="322" t="s">
        <v>105</v>
      </c>
      <c r="L1007" s="322" t="s">
        <v>135</v>
      </c>
      <c r="M1007" s="322" t="s">
        <v>260</v>
      </c>
      <c r="N1007" s="439" t="s">
        <v>162</v>
      </c>
    </row>
    <row r="1008" spans="2:14" ht="13.2" x14ac:dyDescent="0.25">
      <c r="B1008" s="317"/>
      <c r="C1008" s="318" t="s">
        <v>2856</v>
      </c>
      <c r="D1008" s="319">
        <v>39724</v>
      </c>
      <c r="E1008" s="318" t="s">
        <v>1133</v>
      </c>
      <c r="F1008" s="323">
        <v>0.16</v>
      </c>
      <c r="G1008" s="323">
        <v>0.16</v>
      </c>
      <c r="H1008" s="323" t="s">
        <v>2857</v>
      </c>
      <c r="I1008" s="323" t="s">
        <v>2857</v>
      </c>
      <c r="J1008" s="321" t="s">
        <v>2857</v>
      </c>
      <c r="K1008" s="322" t="s">
        <v>105</v>
      </c>
      <c r="L1008" s="322" t="s">
        <v>135</v>
      </c>
      <c r="M1008" s="322" t="s">
        <v>260</v>
      </c>
      <c r="N1008" s="439" t="s">
        <v>162</v>
      </c>
    </row>
    <row r="1009" spans="2:14" ht="13.2" x14ac:dyDescent="0.25">
      <c r="B1009" s="317"/>
      <c r="C1009" s="318" t="s">
        <v>2856</v>
      </c>
      <c r="D1009" s="319">
        <v>39738</v>
      </c>
      <c r="E1009" s="318" t="s">
        <v>1134</v>
      </c>
      <c r="F1009" s="323">
        <v>0.189</v>
      </c>
      <c r="G1009" s="323">
        <v>0.189</v>
      </c>
      <c r="H1009" s="323" t="s">
        <v>2857</v>
      </c>
      <c r="I1009" s="323" t="s">
        <v>2857</v>
      </c>
      <c r="J1009" s="321" t="s">
        <v>2857</v>
      </c>
      <c r="K1009" s="322" t="s">
        <v>105</v>
      </c>
      <c r="L1009" s="322" t="s">
        <v>84</v>
      </c>
      <c r="M1009" s="322" t="s">
        <v>260</v>
      </c>
      <c r="N1009" s="439" t="s">
        <v>162</v>
      </c>
    </row>
    <row r="1010" spans="2:14" ht="13.2" x14ac:dyDescent="0.25">
      <c r="B1010" s="317"/>
      <c r="C1010" s="318" t="s">
        <v>2856</v>
      </c>
      <c r="D1010" s="319">
        <v>40050</v>
      </c>
      <c r="E1010" s="318" t="s">
        <v>1136</v>
      </c>
      <c r="F1010" s="323">
        <v>0.98</v>
      </c>
      <c r="G1010" s="323">
        <v>0.98</v>
      </c>
      <c r="H1010" s="323" t="s">
        <v>2857</v>
      </c>
      <c r="I1010" s="323" t="s">
        <v>2857</v>
      </c>
      <c r="J1010" s="321" t="s">
        <v>2857</v>
      </c>
      <c r="K1010" s="322" t="s">
        <v>117</v>
      </c>
      <c r="L1010" s="322" t="s">
        <v>131</v>
      </c>
      <c r="M1010" s="322" t="s">
        <v>245</v>
      </c>
      <c r="N1010" s="439" t="s">
        <v>531</v>
      </c>
    </row>
    <row r="1011" spans="2:14" ht="13.2" x14ac:dyDescent="0.25">
      <c r="B1011" s="317"/>
      <c r="C1011" s="318" t="s">
        <v>2856</v>
      </c>
      <c r="D1011" s="319">
        <v>40066</v>
      </c>
      <c r="E1011" s="318" t="s">
        <v>1140</v>
      </c>
      <c r="F1011" s="323">
        <v>0.312</v>
      </c>
      <c r="G1011" s="323">
        <v>0.312</v>
      </c>
      <c r="H1011" s="323" t="s">
        <v>2857</v>
      </c>
      <c r="I1011" s="323" t="s">
        <v>2857</v>
      </c>
      <c r="J1011" s="321" t="s">
        <v>2857</v>
      </c>
      <c r="K1011" s="322" t="s">
        <v>105</v>
      </c>
      <c r="L1011" s="322" t="s">
        <v>118</v>
      </c>
      <c r="M1011" s="322" t="s">
        <v>195</v>
      </c>
      <c r="N1011" s="439" t="s">
        <v>162</v>
      </c>
    </row>
    <row r="1012" spans="2:14" ht="13.2" x14ac:dyDescent="0.25">
      <c r="B1012" s="317"/>
      <c r="C1012" s="318" t="s">
        <v>2856</v>
      </c>
      <c r="D1012" s="319">
        <v>40067</v>
      </c>
      <c r="E1012" s="318" t="s">
        <v>1141</v>
      </c>
      <c r="F1012" s="323">
        <v>6</v>
      </c>
      <c r="G1012" s="323">
        <v>6</v>
      </c>
      <c r="H1012" s="323" t="s">
        <v>2857</v>
      </c>
      <c r="I1012" s="323" t="s">
        <v>2857</v>
      </c>
      <c r="J1012" s="321" t="s">
        <v>2857</v>
      </c>
      <c r="K1012" s="322" t="s">
        <v>105</v>
      </c>
      <c r="L1012" s="322" t="s">
        <v>140</v>
      </c>
      <c r="M1012" s="322" t="s">
        <v>195</v>
      </c>
      <c r="N1012" s="439" t="s">
        <v>162</v>
      </c>
    </row>
    <row r="1013" spans="2:14" ht="13.2" x14ac:dyDescent="0.25">
      <c r="B1013" s="317"/>
      <c r="C1013" s="318" t="s">
        <v>2856</v>
      </c>
      <c r="D1013" s="319">
        <v>40137</v>
      </c>
      <c r="E1013" s="318" t="s">
        <v>1142</v>
      </c>
      <c r="F1013" s="323">
        <v>0.9</v>
      </c>
      <c r="G1013" s="323">
        <v>0.9</v>
      </c>
      <c r="H1013" s="323" t="s">
        <v>2857</v>
      </c>
      <c r="I1013" s="323" t="s">
        <v>2857</v>
      </c>
      <c r="J1013" s="321" t="s">
        <v>2857</v>
      </c>
      <c r="K1013" s="322" t="s">
        <v>105</v>
      </c>
      <c r="L1013" s="322" t="s">
        <v>112</v>
      </c>
      <c r="M1013" s="322" t="s">
        <v>106</v>
      </c>
      <c r="N1013" s="439" t="s">
        <v>537</v>
      </c>
    </row>
    <row r="1014" spans="2:14" ht="13.2" x14ac:dyDescent="0.25">
      <c r="B1014" s="317"/>
      <c r="C1014" s="318" t="s">
        <v>2856</v>
      </c>
      <c r="D1014" s="319">
        <v>40243</v>
      </c>
      <c r="E1014" s="318" t="s">
        <v>1150</v>
      </c>
      <c r="F1014" s="323">
        <v>0.25600000000000001</v>
      </c>
      <c r="G1014" s="323">
        <v>0.25600000000000001</v>
      </c>
      <c r="H1014" s="323" t="s">
        <v>2857</v>
      </c>
      <c r="I1014" s="323" t="s">
        <v>2857</v>
      </c>
      <c r="J1014" s="321" t="s">
        <v>2857</v>
      </c>
      <c r="K1014" s="322" t="s">
        <v>105</v>
      </c>
      <c r="L1014" s="322" t="s">
        <v>124</v>
      </c>
      <c r="M1014" s="322" t="s">
        <v>92</v>
      </c>
      <c r="N1014" s="439" t="s">
        <v>537</v>
      </c>
    </row>
    <row r="1015" spans="2:14" ht="13.2" x14ac:dyDescent="0.25">
      <c r="B1015" s="317"/>
      <c r="C1015" s="318" t="s">
        <v>2856</v>
      </c>
      <c r="D1015" s="319">
        <v>40244</v>
      </c>
      <c r="E1015" s="318" t="s">
        <v>1151</v>
      </c>
      <c r="F1015" s="323">
        <v>0.12</v>
      </c>
      <c r="G1015" s="323">
        <v>0.12</v>
      </c>
      <c r="H1015" s="323" t="s">
        <v>2857</v>
      </c>
      <c r="I1015" s="323" t="s">
        <v>2857</v>
      </c>
      <c r="J1015" s="321" t="s">
        <v>2857</v>
      </c>
      <c r="K1015" s="322" t="s">
        <v>105</v>
      </c>
      <c r="L1015" s="322" t="s">
        <v>124</v>
      </c>
      <c r="M1015" s="322" t="s">
        <v>92</v>
      </c>
      <c r="N1015" s="439" t="s">
        <v>537</v>
      </c>
    </row>
    <row r="1016" spans="2:14" ht="13.2" x14ac:dyDescent="0.25">
      <c r="B1016" s="317"/>
      <c r="C1016" s="318" t="s">
        <v>2856</v>
      </c>
      <c r="D1016" s="319">
        <v>40246</v>
      </c>
      <c r="E1016" s="318" t="s">
        <v>1152</v>
      </c>
      <c r="F1016" s="323">
        <v>0.22500000000000001</v>
      </c>
      <c r="G1016" s="323">
        <v>0.22500000000000001</v>
      </c>
      <c r="H1016" s="323" t="s">
        <v>2857</v>
      </c>
      <c r="I1016" s="323" t="s">
        <v>2857</v>
      </c>
      <c r="J1016" s="321" t="s">
        <v>2857</v>
      </c>
      <c r="K1016" s="322" t="s">
        <v>92</v>
      </c>
      <c r="L1016" s="322" t="s">
        <v>179</v>
      </c>
      <c r="M1016" s="322" t="s">
        <v>195</v>
      </c>
      <c r="N1016" s="439" t="s">
        <v>534</v>
      </c>
    </row>
    <row r="1017" spans="2:14" ht="13.2" x14ac:dyDescent="0.25">
      <c r="B1017" s="317"/>
      <c r="C1017" s="318" t="s">
        <v>2856</v>
      </c>
      <c r="D1017" s="319">
        <v>40247</v>
      </c>
      <c r="E1017" s="318" t="s">
        <v>1153</v>
      </c>
      <c r="F1017" s="323">
        <v>1</v>
      </c>
      <c r="G1017" s="323">
        <v>1</v>
      </c>
      <c r="H1017" s="323" t="s">
        <v>2857</v>
      </c>
      <c r="I1017" s="323" t="s">
        <v>2857</v>
      </c>
      <c r="J1017" s="321" t="s">
        <v>2857</v>
      </c>
      <c r="K1017" s="322" t="s">
        <v>105</v>
      </c>
      <c r="L1017" s="322" t="s">
        <v>124</v>
      </c>
      <c r="M1017" s="322" t="s">
        <v>106</v>
      </c>
      <c r="N1017" s="439" t="s">
        <v>537</v>
      </c>
    </row>
    <row r="1018" spans="2:14" ht="13.2" x14ac:dyDescent="0.25">
      <c r="B1018" s="317"/>
      <c r="C1018" s="318" t="s">
        <v>2856</v>
      </c>
      <c r="D1018" s="319">
        <v>40248</v>
      </c>
      <c r="E1018" s="318" t="s">
        <v>1154</v>
      </c>
      <c r="F1018" s="323">
        <v>0.3</v>
      </c>
      <c r="G1018" s="323">
        <v>0.3</v>
      </c>
      <c r="H1018" s="323" t="s">
        <v>2857</v>
      </c>
      <c r="I1018" s="323" t="s">
        <v>2857</v>
      </c>
      <c r="J1018" s="321" t="s">
        <v>2857</v>
      </c>
      <c r="K1018" s="322" t="s">
        <v>105</v>
      </c>
      <c r="L1018" s="322" t="s">
        <v>124</v>
      </c>
      <c r="M1018" s="322" t="s">
        <v>163</v>
      </c>
      <c r="N1018" s="439" t="s">
        <v>537</v>
      </c>
    </row>
    <row r="1019" spans="2:14" ht="13.2" x14ac:dyDescent="0.25">
      <c r="B1019" s="317"/>
      <c r="C1019" s="318" t="s">
        <v>2856</v>
      </c>
      <c r="D1019" s="319">
        <v>40249</v>
      </c>
      <c r="E1019" s="318" t="s">
        <v>1155</v>
      </c>
      <c r="F1019" s="323">
        <v>0.26600000000000001</v>
      </c>
      <c r="G1019" s="323">
        <v>0.26600000000000001</v>
      </c>
      <c r="H1019" s="323" t="s">
        <v>2857</v>
      </c>
      <c r="I1019" s="323" t="s">
        <v>2857</v>
      </c>
      <c r="J1019" s="321" t="s">
        <v>2857</v>
      </c>
      <c r="K1019" s="322" t="s">
        <v>105</v>
      </c>
      <c r="L1019" s="322" t="s">
        <v>124</v>
      </c>
      <c r="M1019" s="322" t="s">
        <v>163</v>
      </c>
      <c r="N1019" s="439" t="s">
        <v>537</v>
      </c>
    </row>
    <row r="1020" spans="2:14" ht="13.2" x14ac:dyDescent="0.25">
      <c r="B1020" s="317"/>
      <c r="C1020" s="318" t="s">
        <v>2856</v>
      </c>
      <c r="D1020" s="319">
        <v>40259</v>
      </c>
      <c r="E1020" s="318" t="s">
        <v>3504</v>
      </c>
      <c r="F1020" s="323">
        <v>0.35</v>
      </c>
      <c r="G1020" s="323">
        <v>0.35</v>
      </c>
      <c r="H1020" s="323" t="s">
        <v>2857</v>
      </c>
      <c r="I1020" s="323" t="s">
        <v>2857</v>
      </c>
      <c r="J1020" s="321" t="s">
        <v>2857</v>
      </c>
      <c r="K1020" s="322" t="s">
        <v>105</v>
      </c>
      <c r="L1020" s="322" t="s">
        <v>118</v>
      </c>
      <c r="M1020" s="322" t="s">
        <v>195</v>
      </c>
      <c r="N1020" s="439" t="s">
        <v>162</v>
      </c>
    </row>
    <row r="1021" spans="2:14" ht="13.2" x14ac:dyDescent="0.25">
      <c r="B1021" s="317"/>
      <c r="C1021" s="318" t="s">
        <v>2856</v>
      </c>
      <c r="D1021" s="319">
        <v>40343</v>
      </c>
      <c r="E1021" s="318" t="s">
        <v>1164</v>
      </c>
      <c r="F1021" s="323">
        <v>34.484999999999999</v>
      </c>
      <c r="G1021" s="323">
        <v>34.484999999999999</v>
      </c>
      <c r="H1021" s="323" t="s">
        <v>2857</v>
      </c>
      <c r="I1021" s="323" t="s">
        <v>2857</v>
      </c>
      <c r="J1021" s="321" t="s">
        <v>4141</v>
      </c>
      <c r="K1021" s="322" t="s">
        <v>117</v>
      </c>
      <c r="L1021" s="322" t="s">
        <v>128</v>
      </c>
      <c r="M1021" s="322" t="s">
        <v>245</v>
      </c>
      <c r="N1021" s="439" t="s">
        <v>1165</v>
      </c>
    </row>
    <row r="1022" spans="2:14" ht="13.2" x14ac:dyDescent="0.25">
      <c r="B1022" s="317"/>
      <c r="C1022" s="318" t="s">
        <v>2856</v>
      </c>
      <c r="D1022" s="319">
        <v>40482</v>
      </c>
      <c r="E1022" s="318" t="s">
        <v>1167</v>
      </c>
      <c r="F1022" s="323">
        <v>0.12</v>
      </c>
      <c r="G1022" s="323">
        <v>0.12</v>
      </c>
      <c r="H1022" s="323" t="s">
        <v>2857</v>
      </c>
      <c r="I1022" s="323" t="s">
        <v>2857</v>
      </c>
      <c r="J1022" s="321" t="s">
        <v>2857</v>
      </c>
      <c r="K1022" s="322" t="s">
        <v>105</v>
      </c>
      <c r="L1022" s="322" t="s">
        <v>179</v>
      </c>
      <c r="M1022" s="322" t="s">
        <v>195</v>
      </c>
      <c r="N1022" s="439" t="s">
        <v>537</v>
      </c>
    </row>
    <row r="1023" spans="2:14" ht="13.2" x14ac:dyDescent="0.25">
      <c r="B1023" s="317"/>
      <c r="C1023" s="318" t="s">
        <v>2856</v>
      </c>
      <c r="D1023" s="319">
        <v>40484</v>
      </c>
      <c r="E1023" s="318" t="s">
        <v>1168</v>
      </c>
      <c r="F1023" s="323">
        <v>0.12</v>
      </c>
      <c r="G1023" s="323">
        <v>0.12</v>
      </c>
      <c r="H1023" s="323" t="s">
        <v>2857</v>
      </c>
      <c r="I1023" s="323" t="s">
        <v>2857</v>
      </c>
      <c r="J1023" s="321" t="s">
        <v>2857</v>
      </c>
      <c r="K1023" s="322" t="s">
        <v>105</v>
      </c>
      <c r="L1023" s="322" t="s">
        <v>124</v>
      </c>
      <c r="M1023" s="322" t="s">
        <v>106</v>
      </c>
      <c r="N1023" s="439" t="s">
        <v>537</v>
      </c>
    </row>
    <row r="1024" spans="2:14" ht="13.2" x14ac:dyDescent="0.25">
      <c r="B1024" s="317"/>
      <c r="C1024" s="318" t="s">
        <v>2856</v>
      </c>
      <c r="D1024" s="319">
        <v>40520</v>
      </c>
      <c r="E1024" s="318" t="s">
        <v>3505</v>
      </c>
      <c r="F1024" s="323">
        <v>0.5</v>
      </c>
      <c r="G1024" s="323">
        <v>0.5</v>
      </c>
      <c r="H1024" s="323" t="s">
        <v>2857</v>
      </c>
      <c r="I1024" s="323" t="s">
        <v>2857</v>
      </c>
      <c r="J1024" s="321" t="s">
        <v>2857</v>
      </c>
      <c r="K1024" s="322" t="s">
        <v>83</v>
      </c>
      <c r="L1024" s="322" t="s">
        <v>112</v>
      </c>
      <c r="M1024" s="322" t="s">
        <v>83</v>
      </c>
      <c r="N1024" s="439" t="s">
        <v>82</v>
      </c>
    </row>
    <row r="1025" spans="2:14" ht="13.2" x14ac:dyDescent="0.25">
      <c r="B1025" s="317"/>
      <c r="C1025" s="318" t="s">
        <v>2856</v>
      </c>
      <c r="D1025" s="319">
        <v>40524</v>
      </c>
      <c r="E1025" s="318" t="s">
        <v>3506</v>
      </c>
      <c r="F1025" s="323">
        <v>3.3</v>
      </c>
      <c r="G1025" s="323">
        <v>3.3</v>
      </c>
      <c r="H1025" s="323" t="s">
        <v>2857</v>
      </c>
      <c r="I1025" s="323" t="s">
        <v>2857</v>
      </c>
      <c r="J1025" s="321" t="s">
        <v>2857</v>
      </c>
      <c r="K1025" s="322" t="s">
        <v>105</v>
      </c>
      <c r="L1025" s="322" t="s">
        <v>124</v>
      </c>
      <c r="M1025" s="322" t="s">
        <v>163</v>
      </c>
      <c r="N1025" s="439" t="s">
        <v>537</v>
      </c>
    </row>
    <row r="1026" spans="2:14" ht="13.2" x14ac:dyDescent="0.25">
      <c r="B1026" s="317"/>
      <c r="C1026" s="318" t="s">
        <v>2856</v>
      </c>
      <c r="D1026" s="319">
        <v>40555</v>
      </c>
      <c r="E1026" s="318" t="s">
        <v>1169</v>
      </c>
      <c r="F1026" s="323">
        <v>0.43</v>
      </c>
      <c r="G1026" s="323">
        <v>0.43</v>
      </c>
      <c r="H1026" s="323" t="s">
        <v>2857</v>
      </c>
      <c r="I1026" s="323" t="s">
        <v>2857</v>
      </c>
      <c r="J1026" s="321" t="s">
        <v>2857</v>
      </c>
      <c r="K1026" s="322" t="s">
        <v>105</v>
      </c>
      <c r="L1026" s="322" t="s">
        <v>124</v>
      </c>
      <c r="M1026" s="322" t="s">
        <v>163</v>
      </c>
      <c r="N1026" s="439" t="s">
        <v>537</v>
      </c>
    </row>
    <row r="1027" spans="2:14" ht="13.2" x14ac:dyDescent="0.25">
      <c r="B1027" s="317"/>
      <c r="C1027" s="318" t="s">
        <v>2856</v>
      </c>
      <c r="D1027" s="319">
        <v>41807</v>
      </c>
      <c r="E1027" s="318" t="s">
        <v>1179</v>
      </c>
      <c r="F1027" s="323">
        <v>1.5</v>
      </c>
      <c r="G1027" s="323">
        <v>1.5</v>
      </c>
      <c r="H1027" s="323" t="s">
        <v>2857</v>
      </c>
      <c r="I1027" s="323" t="s">
        <v>2857</v>
      </c>
      <c r="J1027" s="321" t="s">
        <v>2857</v>
      </c>
      <c r="K1027" s="322" t="s">
        <v>105</v>
      </c>
      <c r="L1027" s="322" t="s">
        <v>102</v>
      </c>
      <c r="M1027" s="322" t="s">
        <v>106</v>
      </c>
      <c r="N1027" s="439" t="s">
        <v>162</v>
      </c>
    </row>
    <row r="1028" spans="2:14" ht="13.2" x14ac:dyDescent="0.25">
      <c r="B1028" s="317"/>
      <c r="C1028" s="318" t="s">
        <v>2856</v>
      </c>
      <c r="D1028" s="319">
        <v>41816</v>
      </c>
      <c r="E1028" s="318" t="s">
        <v>3515</v>
      </c>
      <c r="F1028" s="323">
        <v>0.1</v>
      </c>
      <c r="G1028" s="323">
        <v>0.1</v>
      </c>
      <c r="H1028" s="323" t="s">
        <v>2857</v>
      </c>
      <c r="I1028" s="323" t="s">
        <v>2857</v>
      </c>
      <c r="J1028" s="321" t="s">
        <v>2857</v>
      </c>
      <c r="K1028" s="322" t="s">
        <v>105</v>
      </c>
      <c r="L1028" s="322" t="s">
        <v>124</v>
      </c>
      <c r="M1028" s="322" t="s">
        <v>106</v>
      </c>
      <c r="N1028" s="439" t="s">
        <v>537</v>
      </c>
    </row>
    <row r="1029" spans="2:14" ht="13.2" x14ac:dyDescent="0.25">
      <c r="B1029" s="317"/>
      <c r="C1029" s="318" t="s">
        <v>2856</v>
      </c>
      <c r="D1029" s="319">
        <v>41821</v>
      </c>
      <c r="E1029" s="318" t="s">
        <v>3516</v>
      </c>
      <c r="F1029" s="323">
        <v>1</v>
      </c>
      <c r="G1029" s="323">
        <v>1</v>
      </c>
      <c r="H1029" s="323" t="s">
        <v>2857</v>
      </c>
      <c r="I1029" s="323" t="s">
        <v>2857</v>
      </c>
      <c r="J1029" s="321" t="s">
        <v>2857</v>
      </c>
      <c r="K1029" s="322" t="s">
        <v>92</v>
      </c>
      <c r="L1029" s="322" t="s">
        <v>102</v>
      </c>
      <c r="M1029" s="322" t="s">
        <v>92</v>
      </c>
      <c r="N1029" s="439" t="s">
        <v>534</v>
      </c>
    </row>
    <row r="1030" spans="2:14" ht="13.2" x14ac:dyDescent="0.25">
      <c r="B1030" s="317"/>
      <c r="C1030" s="318" t="s">
        <v>2856</v>
      </c>
      <c r="D1030" s="319">
        <v>41822</v>
      </c>
      <c r="E1030" s="318" t="s">
        <v>3517</v>
      </c>
      <c r="F1030" s="323">
        <v>0.3</v>
      </c>
      <c r="G1030" s="323">
        <v>0.3</v>
      </c>
      <c r="H1030" s="323" t="s">
        <v>2857</v>
      </c>
      <c r="I1030" s="323" t="s">
        <v>2857</v>
      </c>
      <c r="J1030" s="321" t="s">
        <v>2857</v>
      </c>
      <c r="K1030" s="322" t="s">
        <v>105</v>
      </c>
      <c r="L1030" s="322" t="s">
        <v>124</v>
      </c>
      <c r="M1030" s="322" t="s">
        <v>106</v>
      </c>
      <c r="N1030" s="439" t="s">
        <v>537</v>
      </c>
    </row>
    <row r="1031" spans="2:14" ht="13.2" x14ac:dyDescent="0.25">
      <c r="B1031" s="317"/>
      <c r="C1031" s="318" t="s">
        <v>2856</v>
      </c>
      <c r="D1031" s="319">
        <v>41827</v>
      </c>
      <c r="E1031" s="318" t="s">
        <v>3518</v>
      </c>
      <c r="F1031" s="323">
        <v>1.5</v>
      </c>
      <c r="G1031" s="323">
        <v>1.5</v>
      </c>
      <c r="H1031" s="323" t="s">
        <v>2857</v>
      </c>
      <c r="I1031" s="323" t="s">
        <v>2857</v>
      </c>
      <c r="J1031" s="321" t="s">
        <v>2857</v>
      </c>
      <c r="K1031" s="322" t="s">
        <v>105</v>
      </c>
      <c r="L1031" s="322" t="s">
        <v>179</v>
      </c>
      <c r="M1031" s="322" t="s">
        <v>195</v>
      </c>
      <c r="N1031" s="439" t="s">
        <v>162</v>
      </c>
    </row>
    <row r="1032" spans="2:14" ht="13.2" x14ac:dyDescent="0.25">
      <c r="B1032" s="317"/>
      <c r="C1032" s="318" t="s">
        <v>2856</v>
      </c>
      <c r="D1032" s="319">
        <v>41828</v>
      </c>
      <c r="E1032" s="318" t="s">
        <v>3519</v>
      </c>
      <c r="F1032" s="323">
        <v>1.5</v>
      </c>
      <c r="G1032" s="323">
        <v>1.5</v>
      </c>
      <c r="H1032" s="323" t="s">
        <v>2857</v>
      </c>
      <c r="I1032" s="323" t="s">
        <v>2857</v>
      </c>
      <c r="J1032" s="321" t="s">
        <v>2857</v>
      </c>
      <c r="K1032" s="322" t="s">
        <v>105</v>
      </c>
      <c r="L1032" s="322" t="s">
        <v>179</v>
      </c>
      <c r="M1032" s="322" t="s">
        <v>195</v>
      </c>
      <c r="N1032" s="439" t="s">
        <v>162</v>
      </c>
    </row>
    <row r="1033" spans="2:14" ht="13.2" x14ac:dyDescent="0.25">
      <c r="B1033" s="317"/>
      <c r="C1033" s="318" t="s">
        <v>2856</v>
      </c>
      <c r="D1033" s="319">
        <v>41829</v>
      </c>
      <c r="E1033" s="318" t="s">
        <v>3520</v>
      </c>
      <c r="F1033" s="323">
        <v>1.5</v>
      </c>
      <c r="G1033" s="323">
        <v>1.5</v>
      </c>
      <c r="H1033" s="323" t="s">
        <v>2857</v>
      </c>
      <c r="I1033" s="323" t="s">
        <v>2857</v>
      </c>
      <c r="J1033" s="321" t="s">
        <v>2857</v>
      </c>
      <c r="K1033" s="322" t="s">
        <v>105</v>
      </c>
      <c r="L1033" s="322" t="s">
        <v>135</v>
      </c>
      <c r="M1033" s="322" t="s">
        <v>260</v>
      </c>
      <c r="N1033" s="439" t="s">
        <v>162</v>
      </c>
    </row>
    <row r="1034" spans="2:14" ht="13.2" x14ac:dyDescent="0.25">
      <c r="B1034" s="317"/>
      <c r="C1034" s="318" t="s">
        <v>2856</v>
      </c>
      <c r="D1034" s="319">
        <v>41830</v>
      </c>
      <c r="E1034" s="318" t="s">
        <v>3521</v>
      </c>
      <c r="F1034" s="323">
        <v>2</v>
      </c>
      <c r="G1034" s="323">
        <v>2</v>
      </c>
      <c r="H1034" s="323" t="s">
        <v>2857</v>
      </c>
      <c r="I1034" s="323" t="s">
        <v>2857</v>
      </c>
      <c r="J1034" s="321" t="s">
        <v>2857</v>
      </c>
      <c r="K1034" s="322" t="s">
        <v>105</v>
      </c>
      <c r="L1034" s="322" t="s">
        <v>140</v>
      </c>
      <c r="M1034" s="322" t="s">
        <v>195</v>
      </c>
      <c r="N1034" s="439" t="s">
        <v>162</v>
      </c>
    </row>
    <row r="1035" spans="2:14" ht="13.2" x14ac:dyDescent="0.25">
      <c r="B1035" s="317"/>
      <c r="C1035" s="318" t="s">
        <v>2856</v>
      </c>
      <c r="D1035" s="319">
        <v>41838</v>
      </c>
      <c r="E1035" s="318" t="s">
        <v>1180</v>
      </c>
      <c r="F1035" s="323">
        <v>9.6000000000000002E-2</v>
      </c>
      <c r="G1035" s="323">
        <v>9.6000000000000002E-2</v>
      </c>
      <c r="H1035" s="323" t="s">
        <v>2857</v>
      </c>
      <c r="I1035" s="323" t="s">
        <v>2857</v>
      </c>
      <c r="J1035" s="321" t="s">
        <v>2857</v>
      </c>
      <c r="K1035" s="322" t="s">
        <v>105</v>
      </c>
      <c r="L1035" s="322" t="s">
        <v>124</v>
      </c>
      <c r="M1035" s="322" t="s">
        <v>106</v>
      </c>
      <c r="N1035" s="439" t="s">
        <v>537</v>
      </c>
    </row>
    <row r="1036" spans="2:14" ht="13.2" x14ac:dyDescent="0.25">
      <c r="B1036" s="317"/>
      <c r="C1036" s="318" t="s">
        <v>2856</v>
      </c>
      <c r="D1036" s="319">
        <v>41839</v>
      </c>
      <c r="E1036" s="318" t="s">
        <v>1181</v>
      </c>
      <c r="F1036" s="323">
        <v>0.15</v>
      </c>
      <c r="G1036" s="323">
        <v>0.15</v>
      </c>
      <c r="H1036" s="323" t="s">
        <v>2857</v>
      </c>
      <c r="I1036" s="323" t="s">
        <v>2857</v>
      </c>
      <c r="J1036" s="321" t="s">
        <v>2857</v>
      </c>
      <c r="K1036" s="322" t="s">
        <v>92</v>
      </c>
      <c r="L1036" s="322" t="s">
        <v>102</v>
      </c>
      <c r="M1036" s="322" t="s">
        <v>92</v>
      </c>
      <c r="N1036" s="439" t="s">
        <v>534</v>
      </c>
    </row>
    <row r="1037" spans="2:14" ht="13.2" x14ac:dyDescent="0.25">
      <c r="B1037" s="317"/>
      <c r="C1037" s="318" t="s">
        <v>2856</v>
      </c>
      <c r="D1037" s="319">
        <v>41841</v>
      </c>
      <c r="E1037" s="318" t="s">
        <v>1182</v>
      </c>
      <c r="F1037" s="323">
        <v>0.26</v>
      </c>
      <c r="G1037" s="323">
        <v>0.26</v>
      </c>
      <c r="H1037" s="323" t="s">
        <v>2857</v>
      </c>
      <c r="I1037" s="323" t="s">
        <v>2857</v>
      </c>
      <c r="J1037" s="321" t="s">
        <v>2857</v>
      </c>
      <c r="K1037" s="322" t="s">
        <v>105</v>
      </c>
      <c r="L1037" s="322" t="s">
        <v>390</v>
      </c>
      <c r="M1037" s="322" t="s">
        <v>92</v>
      </c>
      <c r="N1037" s="439" t="s">
        <v>537</v>
      </c>
    </row>
    <row r="1038" spans="2:14" ht="13.2" x14ac:dyDescent="0.25">
      <c r="B1038" s="317"/>
      <c r="C1038" s="318" t="s">
        <v>2856</v>
      </c>
      <c r="D1038" s="319">
        <v>41842</v>
      </c>
      <c r="E1038" s="318" t="s">
        <v>1183</v>
      </c>
      <c r="F1038" s="323">
        <v>0.25</v>
      </c>
      <c r="G1038" s="323">
        <v>0.25</v>
      </c>
      <c r="H1038" s="323" t="s">
        <v>2857</v>
      </c>
      <c r="I1038" s="323" t="s">
        <v>2857</v>
      </c>
      <c r="J1038" s="321" t="s">
        <v>2857</v>
      </c>
      <c r="K1038" s="322" t="s">
        <v>105</v>
      </c>
      <c r="L1038" s="322" t="s">
        <v>124</v>
      </c>
      <c r="M1038" s="322" t="s">
        <v>163</v>
      </c>
      <c r="N1038" s="439" t="s">
        <v>537</v>
      </c>
    </row>
    <row r="1039" spans="2:14" ht="13.2" x14ac:dyDescent="0.25">
      <c r="B1039" s="317"/>
      <c r="C1039" s="318" t="s">
        <v>2856</v>
      </c>
      <c r="D1039" s="319">
        <v>41847</v>
      </c>
      <c r="E1039" s="318" t="s">
        <v>1184</v>
      </c>
      <c r="F1039" s="323">
        <v>0.1</v>
      </c>
      <c r="G1039" s="323">
        <v>0.1</v>
      </c>
      <c r="H1039" s="323" t="s">
        <v>2857</v>
      </c>
      <c r="I1039" s="323" t="s">
        <v>2857</v>
      </c>
      <c r="J1039" s="321" t="s">
        <v>2857</v>
      </c>
      <c r="K1039" s="322" t="s">
        <v>92</v>
      </c>
      <c r="L1039" s="322" t="s">
        <v>128</v>
      </c>
      <c r="M1039" s="322" t="s">
        <v>92</v>
      </c>
      <c r="N1039" s="439" t="s">
        <v>534</v>
      </c>
    </row>
    <row r="1040" spans="2:14" ht="13.2" x14ac:dyDescent="0.25">
      <c r="B1040" s="317"/>
      <c r="C1040" s="318" t="s">
        <v>2856</v>
      </c>
      <c r="D1040" s="319">
        <v>41848</v>
      </c>
      <c r="E1040" s="318" t="s">
        <v>3522</v>
      </c>
      <c r="F1040" s="323">
        <v>0.5</v>
      </c>
      <c r="G1040" s="323">
        <v>0.5</v>
      </c>
      <c r="H1040" s="323" t="s">
        <v>2857</v>
      </c>
      <c r="I1040" s="323" t="s">
        <v>2857</v>
      </c>
      <c r="J1040" s="321" t="s">
        <v>2857</v>
      </c>
      <c r="K1040" s="322" t="s">
        <v>105</v>
      </c>
      <c r="L1040" s="322" t="s">
        <v>124</v>
      </c>
      <c r="M1040" s="322" t="s">
        <v>92</v>
      </c>
      <c r="N1040" s="439" t="s">
        <v>537</v>
      </c>
    </row>
    <row r="1041" spans="2:14" ht="13.2" x14ac:dyDescent="0.25">
      <c r="B1041" s="317"/>
      <c r="C1041" s="318" t="s">
        <v>2856</v>
      </c>
      <c r="D1041" s="319">
        <v>41857</v>
      </c>
      <c r="E1041" s="318" t="s">
        <v>1185</v>
      </c>
      <c r="F1041" s="323">
        <v>0.67500000000000004</v>
      </c>
      <c r="G1041" s="323">
        <v>0.67500000000000004</v>
      </c>
      <c r="H1041" s="323" t="s">
        <v>2857</v>
      </c>
      <c r="I1041" s="323" t="s">
        <v>2857</v>
      </c>
      <c r="J1041" s="321" t="s">
        <v>2857</v>
      </c>
      <c r="K1041" s="322" t="s">
        <v>105</v>
      </c>
      <c r="L1041" s="322" t="s">
        <v>124</v>
      </c>
      <c r="M1041" s="322" t="s">
        <v>106</v>
      </c>
      <c r="N1041" s="439" t="s">
        <v>902</v>
      </c>
    </row>
    <row r="1042" spans="2:14" ht="13.2" x14ac:dyDescent="0.25">
      <c r="B1042" s="317"/>
      <c r="C1042" s="318" t="s">
        <v>2856</v>
      </c>
      <c r="D1042" s="319">
        <v>41864</v>
      </c>
      <c r="E1042" s="318" t="s">
        <v>1186</v>
      </c>
      <c r="F1042" s="323">
        <v>2</v>
      </c>
      <c r="G1042" s="323">
        <v>2</v>
      </c>
      <c r="H1042" s="323" t="s">
        <v>2857</v>
      </c>
      <c r="I1042" s="323" t="s">
        <v>2857</v>
      </c>
      <c r="J1042" s="321" t="s">
        <v>2857</v>
      </c>
      <c r="K1042" s="322" t="s">
        <v>105</v>
      </c>
      <c r="L1042" s="322" t="s">
        <v>362</v>
      </c>
      <c r="M1042" s="322" t="s">
        <v>106</v>
      </c>
      <c r="N1042" s="439" t="s">
        <v>162</v>
      </c>
    </row>
    <row r="1043" spans="2:14" ht="13.2" x14ac:dyDescent="0.25">
      <c r="B1043" s="317"/>
      <c r="C1043" s="318" t="s">
        <v>2856</v>
      </c>
      <c r="D1043" s="319">
        <v>41868</v>
      </c>
      <c r="E1043" s="318" t="s">
        <v>1188</v>
      </c>
      <c r="F1043" s="323">
        <v>0.6</v>
      </c>
      <c r="G1043" s="323">
        <v>0.6</v>
      </c>
      <c r="H1043" s="323" t="s">
        <v>2857</v>
      </c>
      <c r="I1043" s="323" t="s">
        <v>2857</v>
      </c>
      <c r="J1043" s="321" t="s">
        <v>2857</v>
      </c>
      <c r="K1043" s="322" t="s">
        <v>105</v>
      </c>
      <c r="L1043" s="322" t="s">
        <v>124</v>
      </c>
      <c r="M1043" s="322" t="s">
        <v>106</v>
      </c>
      <c r="N1043" s="439" t="s">
        <v>537</v>
      </c>
    </row>
    <row r="1044" spans="2:14" ht="13.2" x14ac:dyDescent="0.25">
      <c r="B1044" s="317"/>
      <c r="C1044" s="318" t="s">
        <v>2856</v>
      </c>
      <c r="D1044" s="319">
        <v>41870</v>
      </c>
      <c r="E1044" s="318" t="s">
        <v>1189</v>
      </c>
      <c r="F1044" s="323">
        <v>0.36</v>
      </c>
      <c r="G1044" s="323">
        <v>0.36</v>
      </c>
      <c r="H1044" s="323" t="s">
        <v>2857</v>
      </c>
      <c r="I1044" s="323" t="s">
        <v>2857</v>
      </c>
      <c r="J1044" s="321" t="s">
        <v>2857</v>
      </c>
      <c r="K1044" s="322" t="s">
        <v>105</v>
      </c>
      <c r="L1044" s="322" t="s">
        <v>84</v>
      </c>
      <c r="M1044" s="322" t="s">
        <v>260</v>
      </c>
      <c r="N1044" s="439" t="s">
        <v>537</v>
      </c>
    </row>
    <row r="1045" spans="2:14" ht="13.2" x14ac:dyDescent="0.25">
      <c r="B1045" s="317"/>
      <c r="C1045" s="318" t="s">
        <v>2856</v>
      </c>
      <c r="D1045" s="319">
        <v>41871</v>
      </c>
      <c r="E1045" s="318" t="s">
        <v>1190</v>
      </c>
      <c r="F1045" s="323">
        <v>1</v>
      </c>
      <c r="G1045" s="323">
        <v>1</v>
      </c>
      <c r="H1045" s="323" t="s">
        <v>2857</v>
      </c>
      <c r="I1045" s="323" t="s">
        <v>2857</v>
      </c>
      <c r="J1045" s="321" t="s">
        <v>2857</v>
      </c>
      <c r="K1045" s="322" t="s">
        <v>105</v>
      </c>
      <c r="L1045" s="322" t="s">
        <v>124</v>
      </c>
      <c r="M1045" s="322" t="s">
        <v>106</v>
      </c>
      <c r="N1045" s="439" t="s">
        <v>537</v>
      </c>
    </row>
    <row r="1046" spans="2:14" ht="13.2" x14ac:dyDescent="0.25">
      <c r="B1046" s="317"/>
      <c r="C1046" s="318" t="s">
        <v>2856</v>
      </c>
      <c r="D1046" s="319">
        <v>41882</v>
      </c>
      <c r="E1046" s="318" t="s">
        <v>1194</v>
      </c>
      <c r="F1046" s="323">
        <v>9.6000000000000002E-2</v>
      </c>
      <c r="G1046" s="323">
        <v>9.6000000000000002E-2</v>
      </c>
      <c r="H1046" s="323" t="s">
        <v>2857</v>
      </c>
      <c r="I1046" s="323" t="s">
        <v>2857</v>
      </c>
      <c r="J1046" s="321" t="s">
        <v>2857</v>
      </c>
      <c r="K1046" s="322" t="s">
        <v>105</v>
      </c>
      <c r="L1046" s="322" t="s">
        <v>84</v>
      </c>
      <c r="M1046" s="322" t="s">
        <v>163</v>
      </c>
      <c r="N1046" s="439" t="s">
        <v>537</v>
      </c>
    </row>
    <row r="1047" spans="2:14" ht="13.2" x14ac:dyDescent="0.25">
      <c r="B1047" s="317"/>
      <c r="C1047" s="318" t="s">
        <v>2856</v>
      </c>
      <c r="D1047" s="319">
        <v>41923</v>
      </c>
      <c r="E1047" s="318" t="s">
        <v>3523</v>
      </c>
      <c r="F1047" s="323">
        <v>1</v>
      </c>
      <c r="G1047" s="323">
        <v>1</v>
      </c>
      <c r="H1047" s="323" t="s">
        <v>2857</v>
      </c>
      <c r="I1047" s="323" t="s">
        <v>2857</v>
      </c>
      <c r="J1047" s="321" t="s">
        <v>2857</v>
      </c>
      <c r="K1047" s="322" t="s">
        <v>105</v>
      </c>
      <c r="L1047" s="322" t="s">
        <v>124</v>
      </c>
      <c r="M1047" s="322" t="s">
        <v>92</v>
      </c>
      <c r="N1047" s="439" t="s">
        <v>537</v>
      </c>
    </row>
    <row r="1048" spans="2:14" ht="13.2" x14ac:dyDescent="0.25">
      <c r="B1048" s="317"/>
      <c r="C1048" s="318" t="s">
        <v>2856</v>
      </c>
      <c r="D1048" s="319">
        <v>42041</v>
      </c>
      <c r="E1048" s="318" t="s">
        <v>1195</v>
      </c>
      <c r="F1048" s="323">
        <v>2.7E-2</v>
      </c>
      <c r="G1048" s="323">
        <v>2.7E-2</v>
      </c>
      <c r="H1048" s="323" t="s">
        <v>2857</v>
      </c>
      <c r="I1048" s="323" t="s">
        <v>2857</v>
      </c>
      <c r="J1048" s="321" t="s">
        <v>2857</v>
      </c>
      <c r="K1048" s="322" t="s">
        <v>83</v>
      </c>
      <c r="L1048" s="322" t="s">
        <v>179</v>
      </c>
      <c r="M1048" s="322" t="s">
        <v>123</v>
      </c>
      <c r="N1048" s="439" t="s">
        <v>1196</v>
      </c>
    </row>
    <row r="1049" spans="2:14" ht="13.2" x14ac:dyDescent="0.25">
      <c r="B1049" s="317"/>
      <c r="C1049" s="318" t="s">
        <v>2856</v>
      </c>
      <c r="D1049" s="319">
        <v>42045</v>
      </c>
      <c r="E1049" s="318" t="s">
        <v>1197</v>
      </c>
      <c r="F1049" s="323">
        <v>2</v>
      </c>
      <c r="G1049" s="323">
        <v>2</v>
      </c>
      <c r="H1049" s="323" t="s">
        <v>2857</v>
      </c>
      <c r="I1049" s="323" t="s">
        <v>2857</v>
      </c>
      <c r="J1049" s="321" t="s">
        <v>2857</v>
      </c>
      <c r="K1049" s="322" t="s">
        <v>105</v>
      </c>
      <c r="L1049" s="322" t="s">
        <v>112</v>
      </c>
      <c r="M1049" s="322" t="s">
        <v>106</v>
      </c>
      <c r="N1049" s="439" t="s">
        <v>162</v>
      </c>
    </row>
    <row r="1050" spans="2:14" ht="13.2" x14ac:dyDescent="0.25">
      <c r="B1050" s="317"/>
      <c r="C1050" s="318" t="s">
        <v>2856</v>
      </c>
      <c r="D1050" s="319">
        <v>42048</v>
      </c>
      <c r="E1050" s="318" t="s">
        <v>1198</v>
      </c>
      <c r="F1050" s="323">
        <v>0.58599999999999997</v>
      </c>
      <c r="G1050" s="323">
        <v>0.58599999999999997</v>
      </c>
      <c r="H1050" s="323" t="s">
        <v>2857</v>
      </c>
      <c r="I1050" s="323" t="s">
        <v>2857</v>
      </c>
      <c r="J1050" s="321" t="s">
        <v>2857</v>
      </c>
      <c r="K1050" s="322" t="s">
        <v>105</v>
      </c>
      <c r="L1050" s="322" t="s">
        <v>124</v>
      </c>
      <c r="M1050" s="322" t="s">
        <v>106</v>
      </c>
      <c r="N1050" s="439" t="s">
        <v>537</v>
      </c>
    </row>
    <row r="1051" spans="2:14" ht="13.2" x14ac:dyDescent="0.25">
      <c r="B1051" s="317"/>
      <c r="C1051" s="318" t="s">
        <v>2856</v>
      </c>
      <c r="D1051" s="319">
        <v>42050</v>
      </c>
      <c r="E1051" s="318" t="s">
        <v>1199</v>
      </c>
      <c r="F1051" s="323">
        <v>0.155</v>
      </c>
      <c r="G1051" s="323">
        <v>0.155</v>
      </c>
      <c r="H1051" s="323" t="s">
        <v>2857</v>
      </c>
      <c r="I1051" s="323" t="s">
        <v>2857</v>
      </c>
      <c r="J1051" s="321" t="s">
        <v>2857</v>
      </c>
      <c r="K1051" s="322" t="s">
        <v>105</v>
      </c>
      <c r="L1051" s="322" t="s">
        <v>112</v>
      </c>
      <c r="M1051" s="322" t="s">
        <v>106</v>
      </c>
      <c r="N1051" s="439" t="s">
        <v>537</v>
      </c>
    </row>
    <row r="1052" spans="2:14" ht="13.2" x14ac:dyDescent="0.25">
      <c r="B1052" s="317"/>
      <c r="C1052" s="318" t="s">
        <v>2856</v>
      </c>
      <c r="D1052" s="319">
        <v>42083</v>
      </c>
      <c r="E1052" s="318" t="s">
        <v>3524</v>
      </c>
      <c r="F1052" s="323">
        <v>3</v>
      </c>
      <c r="G1052" s="323">
        <v>3</v>
      </c>
      <c r="H1052" s="323" t="s">
        <v>2857</v>
      </c>
      <c r="I1052" s="323" t="s">
        <v>2857</v>
      </c>
      <c r="J1052" s="321" t="s">
        <v>2857</v>
      </c>
      <c r="K1052" s="322" t="s">
        <v>105</v>
      </c>
      <c r="L1052" s="322" t="s">
        <v>390</v>
      </c>
      <c r="M1052" s="322" t="s">
        <v>195</v>
      </c>
      <c r="N1052" s="439" t="s">
        <v>162</v>
      </c>
    </row>
    <row r="1053" spans="2:14" ht="13.2" x14ac:dyDescent="0.25">
      <c r="B1053" s="317"/>
      <c r="C1053" s="318" t="s">
        <v>2856</v>
      </c>
      <c r="D1053" s="319">
        <v>42104</v>
      </c>
      <c r="E1053" s="318" t="s">
        <v>3525</v>
      </c>
      <c r="F1053" s="323">
        <v>0.19</v>
      </c>
      <c r="G1053" s="323">
        <v>0.19</v>
      </c>
      <c r="H1053" s="323" t="s">
        <v>2857</v>
      </c>
      <c r="I1053" s="323" t="s">
        <v>2857</v>
      </c>
      <c r="J1053" s="321" t="s">
        <v>2857</v>
      </c>
      <c r="K1053" s="322" t="s">
        <v>105</v>
      </c>
      <c r="L1053" s="322" t="s">
        <v>135</v>
      </c>
      <c r="M1053" s="322" t="s">
        <v>260</v>
      </c>
      <c r="N1053" s="439" t="s">
        <v>162</v>
      </c>
    </row>
    <row r="1054" spans="2:14" ht="13.2" x14ac:dyDescent="0.25">
      <c r="B1054" s="317"/>
      <c r="C1054" s="318" t="s">
        <v>2856</v>
      </c>
      <c r="D1054" s="319">
        <v>42105</v>
      </c>
      <c r="E1054" s="318" t="s">
        <v>3526</v>
      </c>
      <c r="F1054" s="323">
        <v>0.20200000000000001</v>
      </c>
      <c r="G1054" s="323">
        <v>0.20200000000000001</v>
      </c>
      <c r="H1054" s="323" t="s">
        <v>2857</v>
      </c>
      <c r="I1054" s="323" t="s">
        <v>2857</v>
      </c>
      <c r="J1054" s="321" t="s">
        <v>2857</v>
      </c>
      <c r="K1054" s="322" t="s">
        <v>105</v>
      </c>
      <c r="L1054" s="322" t="s">
        <v>84</v>
      </c>
      <c r="M1054" s="322" t="s">
        <v>260</v>
      </c>
      <c r="N1054" s="439" t="s">
        <v>162</v>
      </c>
    </row>
    <row r="1055" spans="2:14" ht="13.2" x14ac:dyDescent="0.25">
      <c r="B1055" s="317"/>
      <c r="C1055" s="318" t="s">
        <v>2856</v>
      </c>
      <c r="D1055" s="319">
        <v>42106</v>
      </c>
      <c r="E1055" s="318" t="s">
        <v>3527</v>
      </c>
      <c r="F1055" s="323">
        <v>0.11</v>
      </c>
      <c r="G1055" s="323">
        <v>0.11</v>
      </c>
      <c r="H1055" s="323" t="s">
        <v>2857</v>
      </c>
      <c r="I1055" s="323" t="s">
        <v>2857</v>
      </c>
      <c r="J1055" s="321" t="s">
        <v>2857</v>
      </c>
      <c r="K1055" s="322" t="s">
        <v>105</v>
      </c>
      <c r="L1055" s="322" t="s">
        <v>84</v>
      </c>
      <c r="M1055" s="322" t="s">
        <v>260</v>
      </c>
      <c r="N1055" s="439" t="s">
        <v>162</v>
      </c>
    </row>
    <row r="1056" spans="2:14" ht="13.2" x14ac:dyDescent="0.25">
      <c r="B1056" s="317"/>
      <c r="C1056" s="318" t="s">
        <v>2856</v>
      </c>
      <c r="D1056" s="319">
        <v>42107</v>
      </c>
      <c r="E1056" s="318" t="s">
        <v>3528</v>
      </c>
      <c r="F1056" s="323">
        <v>0.2</v>
      </c>
      <c r="G1056" s="323">
        <v>0.2</v>
      </c>
      <c r="H1056" s="323" t="s">
        <v>2857</v>
      </c>
      <c r="I1056" s="323" t="s">
        <v>2857</v>
      </c>
      <c r="J1056" s="321" t="s">
        <v>2857</v>
      </c>
      <c r="K1056" s="322" t="s">
        <v>105</v>
      </c>
      <c r="L1056" s="322" t="s">
        <v>140</v>
      </c>
      <c r="M1056" s="322" t="s">
        <v>195</v>
      </c>
      <c r="N1056" s="439" t="s">
        <v>162</v>
      </c>
    </row>
    <row r="1057" spans="2:14" ht="13.2" x14ac:dyDescent="0.25">
      <c r="B1057" s="317"/>
      <c r="C1057" s="318" t="s">
        <v>2856</v>
      </c>
      <c r="D1057" s="319">
        <v>42108</v>
      </c>
      <c r="E1057" s="318" t="s">
        <v>3529</v>
      </c>
      <c r="F1057" s="323">
        <v>0.90700000000000003</v>
      </c>
      <c r="G1057" s="323">
        <v>0.90700000000000003</v>
      </c>
      <c r="H1057" s="323" t="s">
        <v>2857</v>
      </c>
      <c r="I1057" s="323" t="s">
        <v>2857</v>
      </c>
      <c r="J1057" s="321" t="s">
        <v>2857</v>
      </c>
      <c r="K1057" s="322" t="s">
        <v>105</v>
      </c>
      <c r="L1057" s="322" t="s">
        <v>140</v>
      </c>
      <c r="M1057" s="322" t="s">
        <v>195</v>
      </c>
      <c r="N1057" s="439" t="s">
        <v>162</v>
      </c>
    </row>
    <row r="1058" spans="2:14" ht="13.2" x14ac:dyDescent="0.25">
      <c r="B1058" s="317"/>
      <c r="C1058" s="318" t="s">
        <v>2856</v>
      </c>
      <c r="D1058" s="319">
        <v>42109</v>
      </c>
      <c r="E1058" s="318" t="s">
        <v>1200</v>
      </c>
      <c r="F1058" s="323">
        <v>0.20399999999999999</v>
      </c>
      <c r="G1058" s="323">
        <v>0.20399999999999999</v>
      </c>
      <c r="H1058" s="323" t="s">
        <v>2857</v>
      </c>
      <c r="I1058" s="323" t="s">
        <v>2857</v>
      </c>
      <c r="J1058" s="321" t="s">
        <v>2857</v>
      </c>
      <c r="K1058" s="322" t="s">
        <v>105</v>
      </c>
      <c r="L1058" s="322" t="s">
        <v>84</v>
      </c>
      <c r="M1058" s="322" t="s">
        <v>260</v>
      </c>
      <c r="N1058" s="439" t="s">
        <v>162</v>
      </c>
    </row>
    <row r="1059" spans="2:14" ht="13.2" x14ac:dyDescent="0.25">
      <c r="B1059" s="317"/>
      <c r="C1059" s="318" t="s">
        <v>2856</v>
      </c>
      <c r="D1059" s="319">
        <v>42110</v>
      </c>
      <c r="E1059" s="318" t="s">
        <v>1201</v>
      </c>
      <c r="F1059" s="323">
        <v>9.5000000000000001E-2</v>
      </c>
      <c r="G1059" s="323">
        <v>9.5000000000000001E-2</v>
      </c>
      <c r="H1059" s="323" t="s">
        <v>2857</v>
      </c>
      <c r="I1059" s="323" t="s">
        <v>2857</v>
      </c>
      <c r="J1059" s="321" t="s">
        <v>2857</v>
      </c>
      <c r="K1059" s="322" t="s">
        <v>105</v>
      </c>
      <c r="L1059" s="322" t="s">
        <v>84</v>
      </c>
      <c r="M1059" s="322" t="s">
        <v>260</v>
      </c>
      <c r="N1059" s="439" t="s">
        <v>162</v>
      </c>
    </row>
    <row r="1060" spans="2:14" ht="13.2" x14ac:dyDescent="0.25">
      <c r="B1060" s="317"/>
      <c r="C1060" s="318" t="s">
        <v>2856</v>
      </c>
      <c r="D1060" s="319">
        <v>42111</v>
      </c>
      <c r="E1060" s="318" t="s">
        <v>1202</v>
      </c>
      <c r="F1060" s="323">
        <v>0.47499999999999998</v>
      </c>
      <c r="G1060" s="323">
        <v>0.47499999999999998</v>
      </c>
      <c r="H1060" s="323" t="s">
        <v>2857</v>
      </c>
      <c r="I1060" s="323" t="s">
        <v>2857</v>
      </c>
      <c r="J1060" s="321" t="s">
        <v>2857</v>
      </c>
      <c r="K1060" s="322" t="s">
        <v>105</v>
      </c>
      <c r="L1060" s="322" t="s">
        <v>118</v>
      </c>
      <c r="M1060" s="322" t="s">
        <v>195</v>
      </c>
      <c r="N1060" s="439" t="s">
        <v>162</v>
      </c>
    </row>
    <row r="1061" spans="2:14" ht="13.2" x14ac:dyDescent="0.25">
      <c r="B1061" s="317"/>
      <c r="C1061" s="318" t="s">
        <v>2856</v>
      </c>
      <c r="D1061" s="319">
        <v>42112</v>
      </c>
      <c r="E1061" s="318" t="s">
        <v>1203</v>
      </c>
      <c r="F1061" s="323">
        <v>0.5</v>
      </c>
      <c r="G1061" s="323">
        <v>0.5</v>
      </c>
      <c r="H1061" s="323" t="s">
        <v>2857</v>
      </c>
      <c r="I1061" s="323" t="s">
        <v>2857</v>
      </c>
      <c r="J1061" s="321" t="s">
        <v>2857</v>
      </c>
      <c r="K1061" s="322" t="s">
        <v>105</v>
      </c>
      <c r="L1061" s="322" t="s">
        <v>84</v>
      </c>
      <c r="M1061" s="322" t="s">
        <v>260</v>
      </c>
      <c r="N1061" s="439" t="s">
        <v>162</v>
      </c>
    </row>
    <row r="1062" spans="2:14" ht="13.2" x14ac:dyDescent="0.25">
      <c r="B1062" s="317"/>
      <c r="C1062" s="318" t="s">
        <v>2856</v>
      </c>
      <c r="D1062" s="319">
        <v>42115</v>
      </c>
      <c r="E1062" s="318" t="s">
        <v>1206</v>
      </c>
      <c r="F1062" s="323">
        <v>3.5</v>
      </c>
      <c r="G1062" s="323">
        <v>3.5</v>
      </c>
      <c r="H1062" s="323" t="s">
        <v>2857</v>
      </c>
      <c r="I1062" s="323" t="s">
        <v>2857</v>
      </c>
      <c r="J1062" s="321" t="s">
        <v>2857</v>
      </c>
      <c r="K1062" s="322" t="s">
        <v>105</v>
      </c>
      <c r="L1062" s="322" t="s">
        <v>140</v>
      </c>
      <c r="M1062" s="322" t="s">
        <v>195</v>
      </c>
      <c r="N1062" s="439" t="s">
        <v>162</v>
      </c>
    </row>
    <row r="1063" spans="2:14" ht="13.2" x14ac:dyDescent="0.25">
      <c r="B1063" s="317"/>
      <c r="C1063" s="318" t="s">
        <v>2856</v>
      </c>
      <c r="D1063" s="319">
        <v>42116</v>
      </c>
      <c r="E1063" s="318" t="s">
        <v>1207</v>
      </c>
      <c r="F1063" s="323">
        <v>1.72</v>
      </c>
      <c r="G1063" s="323">
        <v>1.72</v>
      </c>
      <c r="H1063" s="323" t="s">
        <v>2857</v>
      </c>
      <c r="I1063" s="323" t="s">
        <v>2857</v>
      </c>
      <c r="J1063" s="321" t="s">
        <v>2857</v>
      </c>
      <c r="K1063" s="322" t="s">
        <v>105</v>
      </c>
      <c r="L1063" s="322" t="s">
        <v>179</v>
      </c>
      <c r="M1063" s="322" t="s">
        <v>195</v>
      </c>
      <c r="N1063" s="439" t="s">
        <v>162</v>
      </c>
    </row>
    <row r="1064" spans="2:14" ht="13.2" x14ac:dyDescent="0.25">
      <c r="B1064" s="317"/>
      <c r="C1064" s="318" t="s">
        <v>2856</v>
      </c>
      <c r="D1064" s="319">
        <v>42117</v>
      </c>
      <c r="E1064" s="318" t="s">
        <v>1208</v>
      </c>
      <c r="F1064" s="323">
        <v>1.6</v>
      </c>
      <c r="G1064" s="323">
        <v>1.6</v>
      </c>
      <c r="H1064" s="323" t="s">
        <v>2857</v>
      </c>
      <c r="I1064" s="323" t="s">
        <v>2857</v>
      </c>
      <c r="J1064" s="321" t="s">
        <v>2857</v>
      </c>
      <c r="K1064" s="322" t="s">
        <v>105</v>
      </c>
      <c r="L1064" s="322" t="s">
        <v>390</v>
      </c>
      <c r="M1064" s="322" t="s">
        <v>92</v>
      </c>
      <c r="N1064" s="439" t="s">
        <v>162</v>
      </c>
    </row>
    <row r="1065" spans="2:14" ht="13.2" x14ac:dyDescent="0.25">
      <c r="B1065" s="317"/>
      <c r="C1065" s="318" t="s">
        <v>2856</v>
      </c>
      <c r="D1065" s="319">
        <v>42118</v>
      </c>
      <c r="E1065" s="318" t="s">
        <v>1209</v>
      </c>
      <c r="F1065" s="323">
        <v>2</v>
      </c>
      <c r="G1065" s="323">
        <v>2</v>
      </c>
      <c r="H1065" s="323" t="s">
        <v>2857</v>
      </c>
      <c r="I1065" s="323" t="s">
        <v>2857</v>
      </c>
      <c r="J1065" s="321" t="s">
        <v>2857</v>
      </c>
      <c r="K1065" s="322" t="s">
        <v>105</v>
      </c>
      <c r="L1065" s="322" t="s">
        <v>179</v>
      </c>
      <c r="M1065" s="322" t="s">
        <v>195</v>
      </c>
      <c r="N1065" s="439" t="s">
        <v>162</v>
      </c>
    </row>
    <row r="1066" spans="2:14" ht="13.2" x14ac:dyDescent="0.25">
      <c r="B1066" s="317"/>
      <c r="C1066" s="318" t="s">
        <v>2856</v>
      </c>
      <c r="D1066" s="319">
        <v>42149</v>
      </c>
      <c r="E1066" s="318" t="s">
        <v>1210</v>
      </c>
      <c r="F1066" s="323">
        <v>4.4999999999999998E-2</v>
      </c>
      <c r="G1066" s="323">
        <v>4.4999999999999998E-2</v>
      </c>
      <c r="H1066" s="323" t="s">
        <v>2857</v>
      </c>
      <c r="I1066" s="323" t="s">
        <v>2857</v>
      </c>
      <c r="J1066" s="321" t="s">
        <v>2857</v>
      </c>
      <c r="K1066" s="322" t="s">
        <v>83</v>
      </c>
      <c r="L1066" s="322" t="s">
        <v>84</v>
      </c>
      <c r="M1066" s="322" t="s">
        <v>83</v>
      </c>
      <c r="N1066" s="439" t="s">
        <v>82</v>
      </c>
    </row>
    <row r="1067" spans="2:14" ht="13.2" x14ac:dyDescent="0.25">
      <c r="B1067" s="317"/>
      <c r="C1067" s="318" t="s">
        <v>2856</v>
      </c>
      <c r="D1067" s="319">
        <v>42202</v>
      </c>
      <c r="E1067" s="318" t="s">
        <v>1215</v>
      </c>
      <c r="F1067" s="323">
        <v>8.2000000000000003E-2</v>
      </c>
      <c r="G1067" s="323">
        <v>8.2000000000000003E-2</v>
      </c>
      <c r="H1067" s="323" t="s">
        <v>2857</v>
      </c>
      <c r="I1067" s="323" t="s">
        <v>2857</v>
      </c>
      <c r="J1067" s="321" t="s">
        <v>2857</v>
      </c>
      <c r="K1067" s="322" t="s">
        <v>105</v>
      </c>
      <c r="L1067" s="322" t="s">
        <v>84</v>
      </c>
      <c r="M1067" s="322" t="s">
        <v>163</v>
      </c>
      <c r="N1067" s="439" t="s">
        <v>537</v>
      </c>
    </row>
    <row r="1068" spans="2:14" ht="13.2" x14ac:dyDescent="0.25">
      <c r="B1068" s="317"/>
      <c r="C1068" s="318" t="s">
        <v>2856</v>
      </c>
      <c r="D1068" s="319">
        <v>42212</v>
      </c>
      <c r="E1068" s="318" t="s">
        <v>3532</v>
      </c>
      <c r="F1068" s="323">
        <v>9.5000000000000001E-2</v>
      </c>
      <c r="G1068" s="323">
        <v>9.5000000000000001E-2</v>
      </c>
      <c r="H1068" s="323" t="s">
        <v>2857</v>
      </c>
      <c r="I1068" s="323" t="s">
        <v>2857</v>
      </c>
      <c r="J1068" s="321" t="s">
        <v>2857</v>
      </c>
      <c r="K1068" s="322" t="s">
        <v>105</v>
      </c>
      <c r="L1068" s="322" t="s">
        <v>84</v>
      </c>
      <c r="M1068" s="322" t="s">
        <v>163</v>
      </c>
      <c r="N1068" s="439" t="s">
        <v>537</v>
      </c>
    </row>
    <row r="1069" spans="2:14" ht="13.2" x14ac:dyDescent="0.25">
      <c r="B1069" s="317"/>
      <c r="C1069" s="318" t="s">
        <v>2856</v>
      </c>
      <c r="D1069" s="319">
        <v>42214</v>
      </c>
      <c r="E1069" s="318" t="s">
        <v>3533</v>
      </c>
      <c r="F1069" s="323">
        <v>0.19</v>
      </c>
      <c r="G1069" s="323">
        <v>0.19</v>
      </c>
      <c r="H1069" s="323" t="s">
        <v>2857</v>
      </c>
      <c r="I1069" s="323" t="s">
        <v>2857</v>
      </c>
      <c r="J1069" s="321" t="s">
        <v>2857</v>
      </c>
      <c r="K1069" s="322" t="s">
        <v>105</v>
      </c>
      <c r="L1069" s="322" t="s">
        <v>128</v>
      </c>
      <c r="M1069" s="322" t="s">
        <v>260</v>
      </c>
      <c r="N1069" s="439" t="s">
        <v>537</v>
      </c>
    </row>
    <row r="1070" spans="2:14" ht="13.2" x14ac:dyDescent="0.25">
      <c r="B1070" s="317"/>
      <c r="C1070" s="318" t="s">
        <v>2856</v>
      </c>
      <c r="D1070" s="319">
        <v>42344</v>
      </c>
      <c r="E1070" s="318" t="s">
        <v>1217</v>
      </c>
      <c r="F1070" s="323">
        <v>1.5</v>
      </c>
      <c r="G1070" s="323">
        <v>1.5</v>
      </c>
      <c r="H1070" s="323" t="s">
        <v>2857</v>
      </c>
      <c r="I1070" s="323" t="s">
        <v>2857</v>
      </c>
      <c r="J1070" s="321" t="s">
        <v>2857</v>
      </c>
      <c r="K1070" s="322" t="s">
        <v>105</v>
      </c>
      <c r="L1070" s="322" t="s">
        <v>140</v>
      </c>
      <c r="M1070" s="322" t="s">
        <v>195</v>
      </c>
      <c r="N1070" s="439" t="s">
        <v>162</v>
      </c>
    </row>
    <row r="1071" spans="2:14" ht="13.2" x14ac:dyDescent="0.25">
      <c r="B1071" s="317"/>
      <c r="C1071" s="318" t="s">
        <v>2856</v>
      </c>
      <c r="D1071" s="319">
        <v>42347</v>
      </c>
      <c r="E1071" s="318" t="s">
        <v>1218</v>
      </c>
      <c r="F1071" s="323">
        <v>2</v>
      </c>
      <c r="G1071" s="323">
        <v>2</v>
      </c>
      <c r="H1071" s="323" t="s">
        <v>2857</v>
      </c>
      <c r="I1071" s="323" t="s">
        <v>2857</v>
      </c>
      <c r="J1071" s="321" t="s">
        <v>2857</v>
      </c>
      <c r="K1071" s="322" t="s">
        <v>105</v>
      </c>
      <c r="L1071" s="322" t="s">
        <v>124</v>
      </c>
      <c r="M1071" s="322" t="s">
        <v>92</v>
      </c>
      <c r="N1071" s="439" t="s">
        <v>537</v>
      </c>
    </row>
    <row r="1072" spans="2:14" ht="13.2" x14ac:dyDescent="0.25">
      <c r="B1072" s="317"/>
      <c r="C1072" s="318" t="s">
        <v>2856</v>
      </c>
      <c r="D1072" s="319">
        <v>42351</v>
      </c>
      <c r="E1072" s="318" t="s">
        <v>1221</v>
      </c>
      <c r="F1072" s="323">
        <v>1</v>
      </c>
      <c r="G1072" s="323">
        <v>1</v>
      </c>
      <c r="H1072" s="323" t="s">
        <v>2857</v>
      </c>
      <c r="I1072" s="323" t="s">
        <v>2857</v>
      </c>
      <c r="J1072" s="321" t="s">
        <v>2857</v>
      </c>
      <c r="K1072" s="322" t="s">
        <v>105</v>
      </c>
      <c r="L1072" s="322" t="s">
        <v>124</v>
      </c>
      <c r="M1072" s="322" t="s">
        <v>106</v>
      </c>
      <c r="N1072" s="439" t="s">
        <v>537</v>
      </c>
    </row>
    <row r="1073" spans="2:14" ht="13.2" x14ac:dyDescent="0.25">
      <c r="B1073" s="317"/>
      <c r="C1073" s="318" t="s">
        <v>2856</v>
      </c>
      <c r="D1073" s="319">
        <v>42352</v>
      </c>
      <c r="E1073" s="318" t="s">
        <v>1222</v>
      </c>
      <c r="F1073" s="323">
        <v>1</v>
      </c>
      <c r="G1073" s="323">
        <v>1</v>
      </c>
      <c r="H1073" s="323" t="s">
        <v>2857</v>
      </c>
      <c r="I1073" s="323" t="s">
        <v>2857</v>
      </c>
      <c r="J1073" s="321" t="s">
        <v>2857</v>
      </c>
      <c r="K1073" s="322" t="s">
        <v>105</v>
      </c>
      <c r="L1073" s="322" t="s">
        <v>112</v>
      </c>
      <c r="M1073" s="322" t="s">
        <v>106</v>
      </c>
      <c r="N1073" s="439" t="s">
        <v>537</v>
      </c>
    </row>
    <row r="1074" spans="2:14" ht="13.2" x14ac:dyDescent="0.25">
      <c r="B1074" s="317"/>
      <c r="C1074" s="318" t="s">
        <v>2856</v>
      </c>
      <c r="D1074" s="319">
        <v>42353</v>
      </c>
      <c r="E1074" s="318" t="s">
        <v>1223</v>
      </c>
      <c r="F1074" s="323">
        <v>1</v>
      </c>
      <c r="G1074" s="323">
        <v>1</v>
      </c>
      <c r="H1074" s="323" t="s">
        <v>2857</v>
      </c>
      <c r="I1074" s="323" t="s">
        <v>2857</v>
      </c>
      <c r="J1074" s="321" t="s">
        <v>2857</v>
      </c>
      <c r="K1074" s="322" t="s">
        <v>105</v>
      </c>
      <c r="L1074" s="322" t="s">
        <v>112</v>
      </c>
      <c r="M1074" s="322" t="s">
        <v>106</v>
      </c>
      <c r="N1074" s="439" t="s">
        <v>537</v>
      </c>
    </row>
    <row r="1075" spans="2:14" ht="13.2" x14ac:dyDescent="0.25">
      <c r="B1075" s="317"/>
      <c r="C1075" s="318" t="s">
        <v>2856</v>
      </c>
      <c r="D1075" s="319">
        <v>42354</v>
      </c>
      <c r="E1075" s="318" t="s">
        <v>1224</v>
      </c>
      <c r="F1075" s="323">
        <v>0.75</v>
      </c>
      <c r="G1075" s="323">
        <v>0.75</v>
      </c>
      <c r="H1075" s="323" t="s">
        <v>2857</v>
      </c>
      <c r="I1075" s="323" t="s">
        <v>2857</v>
      </c>
      <c r="J1075" s="321" t="s">
        <v>2857</v>
      </c>
      <c r="K1075" s="322" t="s">
        <v>105</v>
      </c>
      <c r="L1075" s="322" t="s">
        <v>112</v>
      </c>
      <c r="M1075" s="322" t="s">
        <v>106</v>
      </c>
      <c r="N1075" s="439" t="s">
        <v>537</v>
      </c>
    </row>
    <row r="1076" spans="2:14" ht="13.2" x14ac:dyDescent="0.25">
      <c r="B1076" s="317"/>
      <c r="C1076" s="318" t="s">
        <v>2856</v>
      </c>
      <c r="D1076" s="319">
        <v>42355</v>
      </c>
      <c r="E1076" s="318" t="s">
        <v>1225</v>
      </c>
      <c r="F1076" s="323">
        <v>0.433</v>
      </c>
      <c r="G1076" s="323">
        <v>0.433</v>
      </c>
      <c r="H1076" s="323" t="s">
        <v>2857</v>
      </c>
      <c r="I1076" s="323" t="s">
        <v>2857</v>
      </c>
      <c r="J1076" s="321" t="s">
        <v>2857</v>
      </c>
      <c r="K1076" s="322" t="s">
        <v>105</v>
      </c>
      <c r="L1076" s="322" t="s">
        <v>84</v>
      </c>
      <c r="M1076" s="322" t="s">
        <v>163</v>
      </c>
      <c r="N1076" s="439" t="s">
        <v>537</v>
      </c>
    </row>
    <row r="1077" spans="2:14" ht="13.2" x14ac:dyDescent="0.25">
      <c r="B1077" s="317"/>
      <c r="C1077" s="318" t="s">
        <v>2856</v>
      </c>
      <c r="D1077" s="319">
        <v>42357</v>
      </c>
      <c r="E1077" s="318" t="s">
        <v>1226</v>
      </c>
      <c r="F1077" s="323">
        <v>0.3</v>
      </c>
      <c r="G1077" s="323">
        <v>0.3</v>
      </c>
      <c r="H1077" s="323" t="s">
        <v>2857</v>
      </c>
      <c r="I1077" s="323" t="s">
        <v>2857</v>
      </c>
      <c r="J1077" s="321" t="s">
        <v>2857</v>
      </c>
      <c r="K1077" s="322" t="s">
        <v>105</v>
      </c>
      <c r="L1077" s="322" t="s">
        <v>124</v>
      </c>
      <c r="M1077" s="322" t="s">
        <v>163</v>
      </c>
      <c r="N1077" s="439" t="s">
        <v>537</v>
      </c>
    </row>
    <row r="1078" spans="2:14" ht="13.2" x14ac:dyDescent="0.25">
      <c r="B1078" s="317"/>
      <c r="C1078" s="318" t="s">
        <v>2856</v>
      </c>
      <c r="D1078" s="319">
        <v>42364</v>
      </c>
      <c r="E1078" s="318" t="s">
        <v>1227</v>
      </c>
      <c r="F1078" s="323">
        <v>1</v>
      </c>
      <c r="G1078" s="323">
        <v>1</v>
      </c>
      <c r="H1078" s="323" t="s">
        <v>2857</v>
      </c>
      <c r="I1078" s="323" t="s">
        <v>2857</v>
      </c>
      <c r="J1078" s="321" t="s">
        <v>2857</v>
      </c>
      <c r="K1078" s="322" t="s">
        <v>105</v>
      </c>
      <c r="L1078" s="322" t="s">
        <v>124</v>
      </c>
      <c r="M1078" s="322" t="s">
        <v>163</v>
      </c>
      <c r="N1078" s="439" t="s">
        <v>537</v>
      </c>
    </row>
    <row r="1079" spans="2:14" ht="13.2" x14ac:dyDescent="0.25">
      <c r="B1079" s="317"/>
      <c r="C1079" s="318" t="s">
        <v>2856</v>
      </c>
      <c r="D1079" s="319">
        <v>42365</v>
      </c>
      <c r="E1079" s="318" t="s">
        <v>1228</v>
      </c>
      <c r="F1079" s="323">
        <v>0.27500000000000002</v>
      </c>
      <c r="G1079" s="323">
        <v>0.27500000000000002</v>
      </c>
      <c r="H1079" s="323" t="s">
        <v>2857</v>
      </c>
      <c r="I1079" s="323" t="s">
        <v>2857</v>
      </c>
      <c r="J1079" s="321" t="s">
        <v>2857</v>
      </c>
      <c r="K1079" s="322" t="s">
        <v>105</v>
      </c>
      <c r="L1079" s="322" t="s">
        <v>84</v>
      </c>
      <c r="M1079" s="322" t="s">
        <v>163</v>
      </c>
      <c r="N1079" s="439" t="s">
        <v>537</v>
      </c>
    </row>
    <row r="1080" spans="2:14" ht="13.2" x14ac:dyDescent="0.25">
      <c r="B1080" s="317"/>
      <c r="C1080" s="318" t="s">
        <v>2856</v>
      </c>
      <c r="D1080" s="319">
        <v>42366</v>
      </c>
      <c r="E1080" s="318" t="s">
        <v>1229</v>
      </c>
      <c r="F1080" s="323">
        <v>0.3</v>
      </c>
      <c r="G1080" s="323">
        <v>0.3</v>
      </c>
      <c r="H1080" s="323" t="s">
        <v>2857</v>
      </c>
      <c r="I1080" s="323" t="s">
        <v>2857</v>
      </c>
      <c r="J1080" s="321" t="s">
        <v>2857</v>
      </c>
      <c r="K1080" s="322" t="s">
        <v>105</v>
      </c>
      <c r="L1080" s="322" t="s">
        <v>128</v>
      </c>
      <c r="M1080" s="322" t="s">
        <v>163</v>
      </c>
      <c r="N1080" s="439" t="s">
        <v>537</v>
      </c>
    </row>
    <row r="1081" spans="2:14" ht="13.2" x14ac:dyDescent="0.25">
      <c r="B1081" s="317"/>
      <c r="C1081" s="318" t="s">
        <v>2856</v>
      </c>
      <c r="D1081" s="319">
        <v>42394</v>
      </c>
      <c r="E1081" s="318" t="s">
        <v>1235</v>
      </c>
      <c r="F1081" s="323">
        <v>1.5</v>
      </c>
      <c r="G1081" s="323">
        <v>1.5</v>
      </c>
      <c r="H1081" s="323" t="s">
        <v>2857</v>
      </c>
      <c r="I1081" s="323" t="s">
        <v>2857</v>
      </c>
      <c r="J1081" s="321" t="s">
        <v>2857</v>
      </c>
      <c r="K1081" s="322" t="s">
        <v>92</v>
      </c>
      <c r="L1081" s="322" t="s">
        <v>128</v>
      </c>
      <c r="M1081" s="322" t="s">
        <v>92</v>
      </c>
      <c r="N1081" s="439" t="s">
        <v>534</v>
      </c>
    </row>
    <row r="1082" spans="2:14" ht="13.2" x14ac:dyDescent="0.25">
      <c r="B1082" s="317"/>
      <c r="C1082" s="318" t="s">
        <v>2856</v>
      </c>
      <c r="D1082" s="319">
        <v>42439</v>
      </c>
      <c r="E1082" s="318" t="s">
        <v>3534</v>
      </c>
      <c r="F1082" s="323">
        <v>1</v>
      </c>
      <c r="G1082" s="323">
        <v>1</v>
      </c>
      <c r="H1082" s="323" t="s">
        <v>2857</v>
      </c>
      <c r="I1082" s="323" t="s">
        <v>2857</v>
      </c>
      <c r="J1082" s="321" t="s">
        <v>2857</v>
      </c>
      <c r="K1082" s="322" t="s">
        <v>105</v>
      </c>
      <c r="L1082" s="322" t="s">
        <v>179</v>
      </c>
      <c r="M1082" s="322" t="s">
        <v>195</v>
      </c>
      <c r="N1082" s="439" t="s">
        <v>537</v>
      </c>
    </row>
    <row r="1083" spans="2:14" ht="13.2" x14ac:dyDescent="0.25">
      <c r="B1083" s="317"/>
      <c r="C1083" s="318" t="s">
        <v>2856</v>
      </c>
      <c r="D1083" s="319">
        <v>42440</v>
      </c>
      <c r="E1083" s="318" t="s">
        <v>3535</v>
      </c>
      <c r="F1083" s="323">
        <v>1</v>
      </c>
      <c r="G1083" s="323">
        <v>1</v>
      </c>
      <c r="H1083" s="323" t="s">
        <v>2857</v>
      </c>
      <c r="I1083" s="323" t="s">
        <v>2857</v>
      </c>
      <c r="J1083" s="321" t="s">
        <v>2857</v>
      </c>
      <c r="K1083" s="322" t="s">
        <v>105</v>
      </c>
      <c r="L1083" s="322" t="s">
        <v>179</v>
      </c>
      <c r="M1083" s="322" t="s">
        <v>195</v>
      </c>
      <c r="N1083" s="439" t="s">
        <v>537</v>
      </c>
    </row>
    <row r="1084" spans="2:14" ht="13.2" x14ac:dyDescent="0.25">
      <c r="B1084" s="317"/>
      <c r="C1084" s="318" t="s">
        <v>2856</v>
      </c>
      <c r="D1084" s="319">
        <v>42448</v>
      </c>
      <c r="E1084" s="318" t="s">
        <v>3536</v>
      </c>
      <c r="F1084" s="323">
        <v>2</v>
      </c>
      <c r="G1084" s="323">
        <v>2</v>
      </c>
      <c r="H1084" s="323" t="s">
        <v>2857</v>
      </c>
      <c r="I1084" s="323" t="s">
        <v>2857</v>
      </c>
      <c r="J1084" s="321" t="s">
        <v>2857</v>
      </c>
      <c r="K1084" s="322" t="s">
        <v>105</v>
      </c>
      <c r="L1084" s="322" t="s">
        <v>128</v>
      </c>
      <c r="M1084" s="322" t="s">
        <v>260</v>
      </c>
      <c r="N1084" s="439" t="s">
        <v>537</v>
      </c>
    </row>
    <row r="1085" spans="2:14" ht="13.2" x14ac:dyDescent="0.25">
      <c r="B1085" s="317"/>
      <c r="C1085" s="318" t="s">
        <v>2856</v>
      </c>
      <c r="D1085" s="319">
        <v>42449</v>
      </c>
      <c r="E1085" s="318" t="s">
        <v>3537</v>
      </c>
      <c r="F1085" s="323">
        <v>2</v>
      </c>
      <c r="G1085" s="323">
        <v>2</v>
      </c>
      <c r="H1085" s="323" t="s">
        <v>2857</v>
      </c>
      <c r="I1085" s="323" t="s">
        <v>2857</v>
      </c>
      <c r="J1085" s="321" t="s">
        <v>2857</v>
      </c>
      <c r="K1085" s="322" t="s">
        <v>105</v>
      </c>
      <c r="L1085" s="322" t="s">
        <v>128</v>
      </c>
      <c r="M1085" s="322" t="s">
        <v>260</v>
      </c>
      <c r="N1085" s="439" t="s">
        <v>537</v>
      </c>
    </row>
    <row r="1086" spans="2:14" ht="13.2" x14ac:dyDescent="0.25">
      <c r="B1086" s="317"/>
      <c r="C1086" s="318" t="s">
        <v>2856</v>
      </c>
      <c r="D1086" s="319">
        <v>42482</v>
      </c>
      <c r="E1086" s="318" t="s">
        <v>1237</v>
      </c>
      <c r="F1086" s="323">
        <v>0.193</v>
      </c>
      <c r="G1086" s="323">
        <v>0.193</v>
      </c>
      <c r="H1086" s="323" t="s">
        <v>2857</v>
      </c>
      <c r="I1086" s="323" t="s">
        <v>2857</v>
      </c>
      <c r="J1086" s="321" t="s">
        <v>2857</v>
      </c>
      <c r="K1086" s="322" t="s">
        <v>105</v>
      </c>
      <c r="L1086" s="322" t="s">
        <v>84</v>
      </c>
      <c r="M1086" s="322" t="s">
        <v>260</v>
      </c>
      <c r="N1086" s="439" t="s">
        <v>162</v>
      </c>
    </row>
    <row r="1087" spans="2:14" ht="13.2" x14ac:dyDescent="0.25">
      <c r="B1087" s="317"/>
      <c r="C1087" s="318" t="s">
        <v>2856</v>
      </c>
      <c r="D1087" s="319">
        <v>42483</v>
      </c>
      <c r="E1087" s="318" t="s">
        <v>1238</v>
      </c>
      <c r="F1087" s="323">
        <v>0.97499999999999998</v>
      </c>
      <c r="G1087" s="323">
        <v>0.97499999999999998</v>
      </c>
      <c r="H1087" s="323" t="s">
        <v>2857</v>
      </c>
      <c r="I1087" s="323" t="s">
        <v>2857</v>
      </c>
      <c r="J1087" s="321" t="s">
        <v>2857</v>
      </c>
      <c r="K1087" s="322" t="s">
        <v>105</v>
      </c>
      <c r="L1087" s="322" t="s">
        <v>135</v>
      </c>
      <c r="M1087" s="322" t="s">
        <v>260</v>
      </c>
      <c r="N1087" s="439" t="s">
        <v>162</v>
      </c>
    </row>
    <row r="1088" spans="2:14" ht="13.2" x14ac:dyDescent="0.25">
      <c r="B1088" s="317"/>
      <c r="C1088" s="318" t="s">
        <v>2856</v>
      </c>
      <c r="D1088" s="319">
        <v>42484</v>
      </c>
      <c r="E1088" s="318" t="s">
        <v>1239</v>
      </c>
      <c r="F1088" s="323">
        <v>0.80800000000000005</v>
      </c>
      <c r="G1088" s="323">
        <v>0.80800000000000005</v>
      </c>
      <c r="H1088" s="323" t="s">
        <v>2857</v>
      </c>
      <c r="I1088" s="323" t="s">
        <v>2857</v>
      </c>
      <c r="J1088" s="321" t="s">
        <v>2857</v>
      </c>
      <c r="K1088" s="322" t="s">
        <v>105</v>
      </c>
      <c r="L1088" s="322" t="s">
        <v>84</v>
      </c>
      <c r="M1088" s="322" t="s">
        <v>260</v>
      </c>
      <c r="N1088" s="439" t="s">
        <v>162</v>
      </c>
    </row>
    <row r="1089" spans="2:14" ht="13.2" x14ac:dyDescent="0.25">
      <c r="B1089" s="317"/>
      <c r="C1089" s="318" t="s">
        <v>2856</v>
      </c>
      <c r="D1089" s="319">
        <v>42485</v>
      </c>
      <c r="E1089" s="318" t="s">
        <v>1240</v>
      </c>
      <c r="F1089" s="323">
        <v>0.29299999999999998</v>
      </c>
      <c r="G1089" s="323">
        <v>0.29299999999999998</v>
      </c>
      <c r="H1089" s="323" t="s">
        <v>2857</v>
      </c>
      <c r="I1089" s="323" t="s">
        <v>2857</v>
      </c>
      <c r="J1089" s="321" t="s">
        <v>2857</v>
      </c>
      <c r="K1089" s="322" t="s">
        <v>105</v>
      </c>
      <c r="L1089" s="322" t="s">
        <v>93</v>
      </c>
      <c r="M1089" s="322" t="s">
        <v>195</v>
      </c>
      <c r="N1089" s="439" t="s">
        <v>162</v>
      </c>
    </row>
    <row r="1090" spans="2:14" ht="13.2" x14ac:dyDescent="0.25">
      <c r="B1090" s="317"/>
      <c r="C1090" s="318" t="s">
        <v>2856</v>
      </c>
      <c r="D1090" s="319">
        <v>42486</v>
      </c>
      <c r="E1090" s="318" t="s">
        <v>1241</v>
      </c>
      <c r="F1090" s="323">
        <v>1.238</v>
      </c>
      <c r="G1090" s="323">
        <v>1.238</v>
      </c>
      <c r="H1090" s="323" t="s">
        <v>2857</v>
      </c>
      <c r="I1090" s="323" t="s">
        <v>2857</v>
      </c>
      <c r="J1090" s="321" t="s">
        <v>2857</v>
      </c>
      <c r="K1090" s="322" t="s">
        <v>105</v>
      </c>
      <c r="L1090" s="322" t="s">
        <v>118</v>
      </c>
      <c r="M1090" s="322" t="s">
        <v>195</v>
      </c>
      <c r="N1090" s="439" t="s">
        <v>162</v>
      </c>
    </row>
    <row r="1091" spans="2:14" ht="13.2" x14ac:dyDescent="0.25">
      <c r="B1091" s="317"/>
      <c r="C1091" s="318" t="s">
        <v>2856</v>
      </c>
      <c r="D1091" s="319">
        <v>42487</v>
      </c>
      <c r="E1091" s="318" t="s">
        <v>1242</v>
      </c>
      <c r="F1091" s="323">
        <v>0.59299999999999997</v>
      </c>
      <c r="G1091" s="323">
        <v>0.59299999999999997</v>
      </c>
      <c r="H1091" s="323" t="s">
        <v>2857</v>
      </c>
      <c r="I1091" s="323" t="s">
        <v>2857</v>
      </c>
      <c r="J1091" s="321" t="s">
        <v>2857</v>
      </c>
      <c r="K1091" s="322" t="s">
        <v>105</v>
      </c>
      <c r="L1091" s="322" t="s">
        <v>93</v>
      </c>
      <c r="M1091" s="322" t="s">
        <v>195</v>
      </c>
      <c r="N1091" s="439" t="s">
        <v>162</v>
      </c>
    </row>
    <row r="1092" spans="2:14" ht="13.2" x14ac:dyDescent="0.25">
      <c r="B1092" s="317"/>
      <c r="C1092" s="318" t="s">
        <v>2856</v>
      </c>
      <c r="D1092" s="319">
        <v>42495</v>
      </c>
      <c r="E1092" s="318" t="s">
        <v>1243</v>
      </c>
      <c r="F1092" s="323">
        <v>2.5</v>
      </c>
      <c r="G1092" s="323">
        <v>2.5</v>
      </c>
      <c r="H1092" s="323" t="s">
        <v>2857</v>
      </c>
      <c r="I1092" s="323" t="s">
        <v>2857</v>
      </c>
      <c r="J1092" s="321" t="s">
        <v>2857</v>
      </c>
      <c r="K1092" s="322" t="s">
        <v>105</v>
      </c>
      <c r="L1092" s="322" t="s">
        <v>128</v>
      </c>
      <c r="M1092" s="322" t="s">
        <v>260</v>
      </c>
      <c r="N1092" s="439" t="s">
        <v>537</v>
      </c>
    </row>
    <row r="1093" spans="2:14" ht="13.2" x14ac:dyDescent="0.25">
      <c r="B1093" s="317"/>
      <c r="C1093" s="318" t="s">
        <v>2856</v>
      </c>
      <c r="D1093" s="319">
        <v>42496</v>
      </c>
      <c r="E1093" s="318" t="s">
        <v>1244</v>
      </c>
      <c r="F1093" s="323">
        <v>1</v>
      </c>
      <c r="G1093" s="323">
        <v>1</v>
      </c>
      <c r="H1093" s="323" t="s">
        <v>2857</v>
      </c>
      <c r="I1093" s="323" t="s">
        <v>2857</v>
      </c>
      <c r="J1093" s="321" t="s">
        <v>2857</v>
      </c>
      <c r="K1093" s="322" t="s">
        <v>105</v>
      </c>
      <c r="L1093" s="322" t="s">
        <v>124</v>
      </c>
      <c r="M1093" s="322" t="s">
        <v>106</v>
      </c>
      <c r="N1093" s="439" t="s">
        <v>537</v>
      </c>
    </row>
    <row r="1094" spans="2:14" ht="13.2" x14ac:dyDescent="0.25">
      <c r="B1094" s="317"/>
      <c r="C1094" s="318" t="s">
        <v>2856</v>
      </c>
      <c r="D1094" s="319">
        <v>42597</v>
      </c>
      <c r="E1094" s="318" t="s">
        <v>1246</v>
      </c>
      <c r="F1094" s="323">
        <v>7.4999999999999997E-2</v>
      </c>
      <c r="G1094" s="323">
        <v>7.4999999999999997E-2</v>
      </c>
      <c r="H1094" s="323" t="s">
        <v>2857</v>
      </c>
      <c r="I1094" s="323" t="s">
        <v>2857</v>
      </c>
      <c r="J1094" s="321" t="s">
        <v>2857</v>
      </c>
      <c r="K1094" s="322" t="s">
        <v>105</v>
      </c>
      <c r="L1094" s="322" t="s">
        <v>128</v>
      </c>
      <c r="M1094" s="322" t="s">
        <v>260</v>
      </c>
      <c r="N1094" s="439" t="s">
        <v>537</v>
      </c>
    </row>
    <row r="1095" spans="2:14" ht="13.2" x14ac:dyDescent="0.25">
      <c r="B1095" s="317"/>
      <c r="C1095" s="318" t="s">
        <v>2856</v>
      </c>
      <c r="D1095" s="319">
        <v>42632</v>
      </c>
      <c r="E1095" s="318" t="s">
        <v>1251</v>
      </c>
      <c r="F1095" s="323">
        <v>0.25</v>
      </c>
      <c r="G1095" s="323">
        <v>0.25</v>
      </c>
      <c r="H1095" s="323" t="s">
        <v>2857</v>
      </c>
      <c r="I1095" s="323" t="s">
        <v>2857</v>
      </c>
      <c r="J1095" s="321" t="s">
        <v>2857</v>
      </c>
      <c r="K1095" s="322" t="s">
        <v>105</v>
      </c>
      <c r="L1095" s="322" t="s">
        <v>390</v>
      </c>
      <c r="M1095" s="322" t="s">
        <v>92</v>
      </c>
      <c r="N1095" s="439" t="s">
        <v>537</v>
      </c>
    </row>
    <row r="1096" spans="2:14" ht="13.2" x14ac:dyDescent="0.25">
      <c r="B1096" s="317"/>
      <c r="C1096" s="318" t="s">
        <v>2856</v>
      </c>
      <c r="D1096" s="319">
        <v>42641</v>
      </c>
      <c r="E1096" s="318" t="s">
        <v>1252</v>
      </c>
      <c r="F1096" s="323">
        <v>0.14000000000000001</v>
      </c>
      <c r="G1096" s="323">
        <v>0.14000000000000001</v>
      </c>
      <c r="H1096" s="323" t="s">
        <v>2857</v>
      </c>
      <c r="I1096" s="323" t="s">
        <v>2857</v>
      </c>
      <c r="J1096" s="321" t="s">
        <v>2857</v>
      </c>
      <c r="K1096" s="322" t="s">
        <v>105</v>
      </c>
      <c r="L1096" s="322" t="s">
        <v>84</v>
      </c>
      <c r="M1096" s="322" t="s">
        <v>260</v>
      </c>
      <c r="N1096" s="439" t="s">
        <v>162</v>
      </c>
    </row>
    <row r="1097" spans="2:14" ht="13.2" x14ac:dyDescent="0.25">
      <c r="B1097" s="317"/>
      <c r="C1097" s="318" t="s">
        <v>2856</v>
      </c>
      <c r="D1097" s="319">
        <v>42812</v>
      </c>
      <c r="E1097" s="318" t="s">
        <v>1253</v>
      </c>
      <c r="F1097" s="323">
        <v>1</v>
      </c>
      <c r="G1097" s="323">
        <v>1</v>
      </c>
      <c r="H1097" s="323" t="s">
        <v>2857</v>
      </c>
      <c r="I1097" s="323" t="s">
        <v>2857</v>
      </c>
      <c r="J1097" s="321" t="s">
        <v>2857</v>
      </c>
      <c r="K1097" s="322" t="s">
        <v>105</v>
      </c>
      <c r="L1097" s="322" t="s">
        <v>179</v>
      </c>
      <c r="M1097" s="322" t="s">
        <v>195</v>
      </c>
      <c r="N1097" s="439" t="s">
        <v>162</v>
      </c>
    </row>
    <row r="1098" spans="2:14" ht="13.2" x14ac:dyDescent="0.25">
      <c r="B1098" s="317"/>
      <c r="C1098" s="318" t="s">
        <v>2856</v>
      </c>
      <c r="D1098" s="319">
        <v>42817</v>
      </c>
      <c r="E1098" s="318" t="s">
        <v>1254</v>
      </c>
      <c r="F1098" s="323">
        <v>0.52</v>
      </c>
      <c r="G1098" s="323">
        <v>0.52</v>
      </c>
      <c r="H1098" s="323" t="s">
        <v>2857</v>
      </c>
      <c r="I1098" s="323" t="s">
        <v>2857</v>
      </c>
      <c r="J1098" s="321" t="s">
        <v>2857</v>
      </c>
      <c r="K1098" s="322" t="s">
        <v>105</v>
      </c>
      <c r="L1098" s="322" t="s">
        <v>390</v>
      </c>
      <c r="M1098" s="322" t="s">
        <v>195</v>
      </c>
      <c r="N1098" s="439" t="s">
        <v>537</v>
      </c>
    </row>
    <row r="1099" spans="2:14" ht="13.2" x14ac:dyDescent="0.25">
      <c r="B1099" s="317"/>
      <c r="C1099" s="318" t="s">
        <v>2856</v>
      </c>
      <c r="D1099" s="319">
        <v>42821</v>
      </c>
      <c r="E1099" s="318" t="s">
        <v>3538</v>
      </c>
      <c r="F1099" s="323">
        <v>0.64900000000000002</v>
      </c>
      <c r="G1099" s="323">
        <v>0.64900000000000002</v>
      </c>
      <c r="H1099" s="323" t="s">
        <v>2857</v>
      </c>
      <c r="I1099" s="323" t="s">
        <v>2857</v>
      </c>
      <c r="J1099" s="321" t="s">
        <v>2857</v>
      </c>
      <c r="K1099" s="322" t="s">
        <v>105</v>
      </c>
      <c r="L1099" s="322" t="s">
        <v>179</v>
      </c>
      <c r="M1099" s="322" t="s">
        <v>195</v>
      </c>
      <c r="N1099" s="439" t="s">
        <v>162</v>
      </c>
    </row>
    <row r="1100" spans="2:14" ht="13.2" x14ac:dyDescent="0.25">
      <c r="B1100" s="317"/>
      <c r="C1100" s="318" t="s">
        <v>2856</v>
      </c>
      <c r="D1100" s="319">
        <v>42893</v>
      </c>
      <c r="E1100" s="318" t="s">
        <v>1255</v>
      </c>
      <c r="F1100" s="323">
        <v>9.2999999999999999E-2</v>
      </c>
      <c r="G1100" s="323">
        <v>9.2999999999999999E-2</v>
      </c>
      <c r="H1100" s="323" t="s">
        <v>2857</v>
      </c>
      <c r="I1100" s="323" t="s">
        <v>2857</v>
      </c>
      <c r="J1100" s="321" t="s">
        <v>2857</v>
      </c>
      <c r="K1100" s="322" t="s">
        <v>117</v>
      </c>
      <c r="L1100" s="322" t="s">
        <v>84</v>
      </c>
      <c r="M1100" s="322" t="s">
        <v>117</v>
      </c>
      <c r="N1100" s="439" t="s">
        <v>791</v>
      </c>
    </row>
    <row r="1101" spans="2:14" ht="13.2" x14ac:dyDescent="0.25">
      <c r="B1101" s="317"/>
      <c r="C1101" s="318" t="s">
        <v>2856</v>
      </c>
      <c r="D1101" s="319">
        <v>43256</v>
      </c>
      <c r="E1101" s="318" t="s">
        <v>1256</v>
      </c>
      <c r="F1101" s="323">
        <v>0.27500000000000002</v>
      </c>
      <c r="G1101" s="323">
        <v>0.27500000000000002</v>
      </c>
      <c r="H1101" s="323" t="s">
        <v>2857</v>
      </c>
      <c r="I1101" s="323" t="s">
        <v>2857</v>
      </c>
      <c r="J1101" s="321" t="s">
        <v>2857</v>
      </c>
      <c r="K1101" s="322" t="s">
        <v>92</v>
      </c>
      <c r="L1101" s="322" t="s">
        <v>179</v>
      </c>
      <c r="M1101" s="322" t="s">
        <v>195</v>
      </c>
      <c r="N1101" s="439" t="s">
        <v>534</v>
      </c>
    </row>
    <row r="1102" spans="2:14" ht="13.2" x14ac:dyDescent="0.25">
      <c r="B1102" s="317"/>
      <c r="C1102" s="318" t="s">
        <v>2856</v>
      </c>
      <c r="D1102" s="319">
        <v>43409</v>
      </c>
      <c r="E1102" s="318" t="s">
        <v>3539</v>
      </c>
      <c r="F1102" s="323">
        <v>1.304</v>
      </c>
      <c r="G1102" s="323">
        <v>1.304</v>
      </c>
      <c r="H1102" s="323" t="s">
        <v>2857</v>
      </c>
      <c r="I1102" s="323" t="s">
        <v>2857</v>
      </c>
      <c r="J1102" s="321" t="s">
        <v>2857</v>
      </c>
      <c r="K1102" s="322" t="s">
        <v>105</v>
      </c>
      <c r="L1102" s="322" t="s">
        <v>179</v>
      </c>
      <c r="M1102" s="322" t="s">
        <v>195</v>
      </c>
      <c r="N1102" s="439" t="s">
        <v>162</v>
      </c>
    </row>
    <row r="1103" spans="2:14" ht="13.2" x14ac:dyDescent="0.25">
      <c r="B1103" s="317"/>
      <c r="C1103" s="318" t="s">
        <v>2856</v>
      </c>
      <c r="D1103" s="319">
        <v>43424</v>
      </c>
      <c r="E1103" s="318" t="s">
        <v>1259</v>
      </c>
      <c r="F1103" s="323">
        <v>0.2</v>
      </c>
      <c r="G1103" s="323">
        <v>0.2</v>
      </c>
      <c r="H1103" s="323" t="s">
        <v>2857</v>
      </c>
      <c r="I1103" s="323" t="s">
        <v>2857</v>
      </c>
      <c r="J1103" s="321" t="s">
        <v>2857</v>
      </c>
      <c r="K1103" s="322" t="s">
        <v>105</v>
      </c>
      <c r="L1103" s="322" t="s">
        <v>128</v>
      </c>
      <c r="M1103" s="322" t="s">
        <v>260</v>
      </c>
      <c r="N1103" s="439" t="s">
        <v>537</v>
      </c>
    </row>
    <row r="1104" spans="2:14" ht="13.2" x14ac:dyDescent="0.25">
      <c r="B1104" s="317"/>
      <c r="C1104" s="318" t="s">
        <v>2856</v>
      </c>
      <c r="D1104" s="319">
        <v>43426</v>
      </c>
      <c r="E1104" s="318" t="s">
        <v>1260</v>
      </c>
      <c r="F1104" s="323">
        <v>0.23499999999999999</v>
      </c>
      <c r="G1104" s="323">
        <v>0.23499999999999999</v>
      </c>
      <c r="H1104" s="323" t="s">
        <v>2857</v>
      </c>
      <c r="I1104" s="323" t="s">
        <v>2857</v>
      </c>
      <c r="J1104" s="321" t="s">
        <v>2857</v>
      </c>
      <c r="K1104" s="322" t="s">
        <v>105</v>
      </c>
      <c r="L1104" s="322" t="s">
        <v>84</v>
      </c>
      <c r="M1104" s="322" t="s">
        <v>163</v>
      </c>
      <c r="N1104" s="439" t="s">
        <v>537</v>
      </c>
    </row>
    <row r="1105" spans="2:14" ht="13.2" x14ac:dyDescent="0.25">
      <c r="B1105" s="317"/>
      <c r="C1105" s="318" t="s">
        <v>2856</v>
      </c>
      <c r="D1105" s="319">
        <v>43492</v>
      </c>
      <c r="E1105" s="318" t="s">
        <v>1262</v>
      </c>
      <c r="F1105" s="323">
        <v>4.5</v>
      </c>
      <c r="G1105" s="323">
        <v>4.5</v>
      </c>
      <c r="H1105" s="323" t="s">
        <v>2857</v>
      </c>
      <c r="I1105" s="323" t="s">
        <v>2857</v>
      </c>
      <c r="J1105" s="321" t="s">
        <v>2857</v>
      </c>
      <c r="K1105" s="322" t="s">
        <v>92</v>
      </c>
      <c r="L1105" s="322" t="s">
        <v>93</v>
      </c>
      <c r="M1105" s="322" t="s">
        <v>92</v>
      </c>
      <c r="N1105" s="439" t="s">
        <v>534</v>
      </c>
    </row>
    <row r="1106" spans="2:14" ht="13.2" x14ac:dyDescent="0.25">
      <c r="B1106" s="317"/>
      <c r="C1106" s="318" t="s">
        <v>2856</v>
      </c>
      <c r="D1106" s="319">
        <v>43509</v>
      </c>
      <c r="E1106" s="318" t="s">
        <v>1263</v>
      </c>
      <c r="F1106" s="323">
        <v>2</v>
      </c>
      <c r="G1106" s="323">
        <v>2</v>
      </c>
      <c r="H1106" s="323" t="s">
        <v>2857</v>
      </c>
      <c r="I1106" s="323" t="s">
        <v>2857</v>
      </c>
      <c r="J1106" s="321" t="s">
        <v>2857</v>
      </c>
      <c r="K1106" s="322" t="s">
        <v>105</v>
      </c>
      <c r="L1106" s="322" t="s">
        <v>124</v>
      </c>
      <c r="M1106" s="322" t="s">
        <v>92</v>
      </c>
      <c r="N1106" s="439" t="s">
        <v>537</v>
      </c>
    </row>
    <row r="1107" spans="2:14" ht="13.2" x14ac:dyDescent="0.25">
      <c r="B1107" s="317"/>
      <c r="C1107" s="318" t="s">
        <v>2856</v>
      </c>
      <c r="D1107" s="319">
        <v>43510</v>
      </c>
      <c r="E1107" s="318" t="s">
        <v>1264</v>
      </c>
      <c r="F1107" s="323">
        <v>0.623</v>
      </c>
      <c r="G1107" s="323">
        <v>0.623</v>
      </c>
      <c r="H1107" s="323" t="s">
        <v>2857</v>
      </c>
      <c r="I1107" s="323" t="s">
        <v>2857</v>
      </c>
      <c r="J1107" s="321" t="s">
        <v>2857</v>
      </c>
      <c r="K1107" s="322" t="s">
        <v>105</v>
      </c>
      <c r="L1107" s="322" t="s">
        <v>179</v>
      </c>
      <c r="M1107" s="322" t="s">
        <v>92</v>
      </c>
      <c r="N1107" s="439" t="s">
        <v>537</v>
      </c>
    </row>
    <row r="1108" spans="2:14" ht="13.2" x14ac:dyDescent="0.25">
      <c r="B1108" s="317"/>
      <c r="C1108" s="318" t="s">
        <v>2856</v>
      </c>
      <c r="D1108" s="319">
        <v>43531</v>
      </c>
      <c r="E1108" s="318" t="s">
        <v>1267</v>
      </c>
      <c r="F1108" s="323">
        <v>0.1</v>
      </c>
      <c r="G1108" s="323">
        <v>0.1</v>
      </c>
      <c r="H1108" s="323" t="s">
        <v>2857</v>
      </c>
      <c r="I1108" s="323" t="s">
        <v>2857</v>
      </c>
      <c r="J1108" s="321" t="s">
        <v>2857</v>
      </c>
      <c r="K1108" s="322" t="s">
        <v>105</v>
      </c>
      <c r="L1108" s="322" t="s">
        <v>124</v>
      </c>
      <c r="M1108" s="322" t="s">
        <v>92</v>
      </c>
      <c r="N1108" s="439" t="s">
        <v>537</v>
      </c>
    </row>
    <row r="1109" spans="2:14" ht="13.2" x14ac:dyDescent="0.25">
      <c r="B1109" s="317"/>
      <c r="C1109" s="318" t="s">
        <v>2856</v>
      </c>
      <c r="D1109" s="319">
        <v>43572</v>
      </c>
      <c r="E1109" s="318" t="s">
        <v>1268</v>
      </c>
      <c r="F1109" s="323">
        <v>0.65</v>
      </c>
      <c r="G1109" s="323">
        <v>0.65</v>
      </c>
      <c r="H1109" s="323" t="s">
        <v>2857</v>
      </c>
      <c r="I1109" s="323" t="s">
        <v>2857</v>
      </c>
      <c r="J1109" s="321" t="s">
        <v>2857</v>
      </c>
      <c r="K1109" s="322" t="s">
        <v>105</v>
      </c>
      <c r="L1109" s="322" t="s">
        <v>140</v>
      </c>
      <c r="M1109" s="322" t="s">
        <v>195</v>
      </c>
      <c r="N1109" s="439" t="s">
        <v>162</v>
      </c>
    </row>
    <row r="1110" spans="2:14" ht="13.2" x14ac:dyDescent="0.25">
      <c r="B1110" s="317"/>
      <c r="C1110" s="318" t="s">
        <v>2856</v>
      </c>
      <c r="D1110" s="319">
        <v>43573</v>
      </c>
      <c r="E1110" s="318" t="s">
        <v>1269</v>
      </c>
      <c r="F1110" s="323">
        <v>0.06</v>
      </c>
      <c r="G1110" s="323">
        <v>0.06</v>
      </c>
      <c r="H1110" s="323" t="s">
        <v>2857</v>
      </c>
      <c r="I1110" s="323" t="s">
        <v>2857</v>
      </c>
      <c r="J1110" s="321" t="s">
        <v>2857</v>
      </c>
      <c r="K1110" s="322" t="s">
        <v>105</v>
      </c>
      <c r="L1110" s="322" t="s">
        <v>84</v>
      </c>
      <c r="M1110" s="322" t="s">
        <v>260</v>
      </c>
      <c r="N1110" s="439" t="s">
        <v>162</v>
      </c>
    </row>
    <row r="1111" spans="2:14" ht="13.2" x14ac:dyDescent="0.25">
      <c r="B1111" s="317"/>
      <c r="C1111" s="318" t="s">
        <v>2856</v>
      </c>
      <c r="D1111" s="319">
        <v>43574</v>
      </c>
      <c r="E1111" s="318" t="s">
        <v>1270</v>
      </c>
      <c r="F1111" s="323">
        <v>0.5</v>
      </c>
      <c r="G1111" s="323">
        <v>0.5</v>
      </c>
      <c r="H1111" s="323" t="s">
        <v>2857</v>
      </c>
      <c r="I1111" s="323" t="s">
        <v>2857</v>
      </c>
      <c r="J1111" s="321" t="s">
        <v>2857</v>
      </c>
      <c r="K1111" s="322" t="s">
        <v>105</v>
      </c>
      <c r="L1111" s="322" t="s">
        <v>179</v>
      </c>
      <c r="M1111" s="322" t="s">
        <v>195</v>
      </c>
      <c r="N1111" s="439" t="s">
        <v>162</v>
      </c>
    </row>
    <row r="1112" spans="2:14" ht="13.2" x14ac:dyDescent="0.25">
      <c r="B1112" s="317"/>
      <c r="C1112" s="318" t="s">
        <v>2856</v>
      </c>
      <c r="D1112" s="319">
        <v>43575</v>
      </c>
      <c r="E1112" s="318" t="s">
        <v>1271</v>
      </c>
      <c r="F1112" s="323">
        <v>0.25900000000000001</v>
      </c>
      <c r="G1112" s="323">
        <v>0.25900000000000001</v>
      </c>
      <c r="H1112" s="323" t="s">
        <v>2857</v>
      </c>
      <c r="I1112" s="323" t="s">
        <v>2857</v>
      </c>
      <c r="J1112" s="321" t="s">
        <v>2857</v>
      </c>
      <c r="K1112" s="322" t="s">
        <v>105</v>
      </c>
      <c r="L1112" s="322" t="s">
        <v>84</v>
      </c>
      <c r="M1112" s="322" t="s">
        <v>260</v>
      </c>
      <c r="N1112" s="439" t="s">
        <v>162</v>
      </c>
    </row>
    <row r="1113" spans="2:14" ht="13.2" x14ac:dyDescent="0.25">
      <c r="B1113" s="317"/>
      <c r="C1113" s="318" t="s">
        <v>2856</v>
      </c>
      <c r="D1113" s="319">
        <v>43576</v>
      </c>
      <c r="E1113" s="318" t="s">
        <v>1272</v>
      </c>
      <c r="F1113" s="323">
        <v>0.91700000000000004</v>
      </c>
      <c r="G1113" s="323">
        <v>0.91700000000000004</v>
      </c>
      <c r="H1113" s="323" t="s">
        <v>2857</v>
      </c>
      <c r="I1113" s="323" t="s">
        <v>2857</v>
      </c>
      <c r="J1113" s="321" t="s">
        <v>2857</v>
      </c>
      <c r="K1113" s="322" t="s">
        <v>105</v>
      </c>
      <c r="L1113" s="322" t="s">
        <v>179</v>
      </c>
      <c r="M1113" s="322" t="s">
        <v>195</v>
      </c>
      <c r="N1113" s="439" t="s">
        <v>162</v>
      </c>
    </row>
    <row r="1114" spans="2:14" ht="13.2" x14ac:dyDescent="0.25">
      <c r="B1114" s="317"/>
      <c r="C1114" s="318" t="s">
        <v>2856</v>
      </c>
      <c r="D1114" s="319">
        <v>43577</v>
      </c>
      <c r="E1114" s="318" t="s">
        <v>1273</v>
      </c>
      <c r="F1114" s="323">
        <v>0.91700000000000004</v>
      </c>
      <c r="G1114" s="323">
        <v>0.91700000000000004</v>
      </c>
      <c r="H1114" s="323" t="s">
        <v>2857</v>
      </c>
      <c r="I1114" s="323" t="s">
        <v>2857</v>
      </c>
      <c r="J1114" s="321" t="s">
        <v>2857</v>
      </c>
      <c r="K1114" s="322" t="s">
        <v>105</v>
      </c>
      <c r="L1114" s="322" t="s">
        <v>179</v>
      </c>
      <c r="M1114" s="322" t="s">
        <v>195</v>
      </c>
      <c r="N1114" s="439" t="s">
        <v>162</v>
      </c>
    </row>
    <row r="1115" spans="2:14" ht="13.2" x14ac:dyDescent="0.25">
      <c r="B1115" s="317"/>
      <c r="C1115" s="318" t="s">
        <v>2856</v>
      </c>
      <c r="D1115" s="319">
        <v>43578</v>
      </c>
      <c r="E1115" s="318" t="s">
        <v>1274</v>
      </c>
      <c r="F1115" s="323">
        <v>0.91700000000000004</v>
      </c>
      <c r="G1115" s="323">
        <v>0.91700000000000004</v>
      </c>
      <c r="H1115" s="323" t="s">
        <v>2857</v>
      </c>
      <c r="I1115" s="323" t="s">
        <v>2857</v>
      </c>
      <c r="J1115" s="321" t="s">
        <v>2857</v>
      </c>
      <c r="K1115" s="322" t="s">
        <v>105</v>
      </c>
      <c r="L1115" s="322" t="s">
        <v>179</v>
      </c>
      <c r="M1115" s="322" t="s">
        <v>195</v>
      </c>
      <c r="N1115" s="439" t="s">
        <v>162</v>
      </c>
    </row>
    <row r="1116" spans="2:14" ht="13.2" x14ac:dyDescent="0.25">
      <c r="B1116" s="317"/>
      <c r="C1116" s="318" t="s">
        <v>2856</v>
      </c>
      <c r="D1116" s="319">
        <v>43579</v>
      </c>
      <c r="E1116" s="318" t="s">
        <v>1275</v>
      </c>
      <c r="F1116" s="323">
        <v>0.82199999999999995</v>
      </c>
      <c r="G1116" s="323">
        <v>0.82199999999999995</v>
      </c>
      <c r="H1116" s="323" t="s">
        <v>2857</v>
      </c>
      <c r="I1116" s="323" t="s">
        <v>2857</v>
      </c>
      <c r="J1116" s="321" t="s">
        <v>2857</v>
      </c>
      <c r="K1116" s="322" t="s">
        <v>105</v>
      </c>
      <c r="L1116" s="322" t="s">
        <v>84</v>
      </c>
      <c r="M1116" s="322" t="s">
        <v>260</v>
      </c>
      <c r="N1116" s="439" t="s">
        <v>162</v>
      </c>
    </row>
    <row r="1117" spans="2:14" ht="13.2" x14ac:dyDescent="0.25">
      <c r="B1117" s="317"/>
      <c r="C1117" s="318" t="s">
        <v>2856</v>
      </c>
      <c r="D1117" s="319">
        <v>43587</v>
      </c>
      <c r="E1117" s="318" t="s">
        <v>1280</v>
      </c>
      <c r="F1117" s="323">
        <v>0.14499999999999999</v>
      </c>
      <c r="G1117" s="323">
        <v>0.14499999999999999</v>
      </c>
      <c r="H1117" s="323" t="s">
        <v>2857</v>
      </c>
      <c r="I1117" s="323" t="s">
        <v>2857</v>
      </c>
      <c r="J1117" s="321" t="s">
        <v>2857</v>
      </c>
      <c r="K1117" s="322" t="s">
        <v>105</v>
      </c>
      <c r="L1117" s="322" t="s">
        <v>118</v>
      </c>
      <c r="M1117" s="322" t="s">
        <v>195</v>
      </c>
      <c r="N1117" s="439" t="s">
        <v>162</v>
      </c>
    </row>
    <row r="1118" spans="2:14" ht="13.2" x14ac:dyDescent="0.25">
      <c r="B1118" s="317"/>
      <c r="C1118" s="318" t="s">
        <v>2856</v>
      </c>
      <c r="D1118" s="319">
        <v>43652</v>
      </c>
      <c r="E1118" s="318" t="s">
        <v>1286</v>
      </c>
      <c r="F1118" s="323">
        <v>1.5</v>
      </c>
      <c r="G1118" s="323">
        <v>1.5</v>
      </c>
      <c r="H1118" s="323" t="s">
        <v>2857</v>
      </c>
      <c r="I1118" s="323" t="s">
        <v>2857</v>
      </c>
      <c r="J1118" s="321" t="s">
        <v>2857</v>
      </c>
      <c r="K1118" s="322" t="s">
        <v>105</v>
      </c>
      <c r="L1118" s="322" t="s">
        <v>140</v>
      </c>
      <c r="M1118" s="322" t="s">
        <v>195</v>
      </c>
      <c r="N1118" s="439" t="s">
        <v>537</v>
      </c>
    </row>
    <row r="1119" spans="2:14" ht="13.2" x14ac:dyDescent="0.25">
      <c r="B1119" s="317"/>
      <c r="C1119" s="318" t="s">
        <v>2856</v>
      </c>
      <c r="D1119" s="319">
        <v>43654</v>
      </c>
      <c r="E1119" s="318" t="s">
        <v>1287</v>
      </c>
      <c r="F1119" s="323">
        <v>0.25</v>
      </c>
      <c r="G1119" s="323">
        <v>0.25</v>
      </c>
      <c r="H1119" s="323" t="s">
        <v>2857</v>
      </c>
      <c r="I1119" s="323" t="s">
        <v>2857</v>
      </c>
      <c r="J1119" s="321" t="s">
        <v>2857</v>
      </c>
      <c r="K1119" s="322" t="s">
        <v>105</v>
      </c>
      <c r="L1119" s="322" t="s">
        <v>362</v>
      </c>
      <c r="M1119" s="322" t="s">
        <v>106</v>
      </c>
      <c r="N1119" s="439" t="s">
        <v>537</v>
      </c>
    </row>
    <row r="1120" spans="2:14" ht="13.2" x14ac:dyDescent="0.25">
      <c r="B1120" s="317"/>
      <c r="C1120" s="318" t="s">
        <v>2856</v>
      </c>
      <c r="D1120" s="319">
        <v>43657</v>
      </c>
      <c r="E1120" s="318" t="s">
        <v>1288</v>
      </c>
      <c r="F1120" s="323">
        <v>0.3</v>
      </c>
      <c r="G1120" s="323">
        <v>0.3</v>
      </c>
      <c r="H1120" s="323" t="s">
        <v>2857</v>
      </c>
      <c r="I1120" s="323" t="s">
        <v>2857</v>
      </c>
      <c r="J1120" s="321" t="s">
        <v>2857</v>
      </c>
      <c r="K1120" s="322" t="s">
        <v>92</v>
      </c>
      <c r="L1120" s="322" t="s">
        <v>93</v>
      </c>
      <c r="M1120" s="322" t="s">
        <v>92</v>
      </c>
      <c r="N1120" s="439" t="s">
        <v>534</v>
      </c>
    </row>
    <row r="1121" spans="2:14" ht="13.2" x14ac:dyDescent="0.25">
      <c r="B1121" s="317"/>
      <c r="C1121" s="318" t="s">
        <v>2856</v>
      </c>
      <c r="D1121" s="319">
        <v>43678</v>
      </c>
      <c r="E1121" s="318" t="s">
        <v>1291</v>
      </c>
      <c r="F1121" s="323">
        <v>0.14199999999999999</v>
      </c>
      <c r="G1121" s="323">
        <v>0.14199999999999999</v>
      </c>
      <c r="H1121" s="323" t="s">
        <v>2857</v>
      </c>
      <c r="I1121" s="323" t="s">
        <v>2857</v>
      </c>
      <c r="J1121" s="321" t="s">
        <v>2857</v>
      </c>
      <c r="K1121" s="322" t="s">
        <v>105</v>
      </c>
      <c r="L1121" s="322" t="s">
        <v>124</v>
      </c>
      <c r="M1121" s="322" t="s">
        <v>163</v>
      </c>
      <c r="N1121" s="439" t="s">
        <v>537</v>
      </c>
    </row>
    <row r="1122" spans="2:14" ht="13.2" x14ac:dyDescent="0.25">
      <c r="B1122" s="317"/>
      <c r="C1122" s="318" t="s">
        <v>2856</v>
      </c>
      <c r="D1122" s="319">
        <v>43684</v>
      </c>
      <c r="E1122" s="318" t="s">
        <v>1294</v>
      </c>
      <c r="F1122" s="323">
        <v>2</v>
      </c>
      <c r="G1122" s="323">
        <v>2</v>
      </c>
      <c r="H1122" s="323" t="s">
        <v>2857</v>
      </c>
      <c r="I1122" s="323" t="s">
        <v>2857</v>
      </c>
      <c r="J1122" s="321" t="s">
        <v>2857</v>
      </c>
      <c r="K1122" s="322" t="s">
        <v>105</v>
      </c>
      <c r="L1122" s="322" t="s">
        <v>390</v>
      </c>
      <c r="M1122" s="322" t="s">
        <v>92</v>
      </c>
      <c r="N1122" s="439" t="s">
        <v>537</v>
      </c>
    </row>
    <row r="1123" spans="2:14" ht="13.2" x14ac:dyDescent="0.25">
      <c r="B1123" s="317"/>
      <c r="C1123" s="318" t="s">
        <v>2856</v>
      </c>
      <c r="D1123" s="319">
        <v>43685</v>
      </c>
      <c r="E1123" s="318" t="s">
        <v>1295</v>
      </c>
      <c r="F1123" s="323">
        <v>0.12</v>
      </c>
      <c r="G1123" s="323">
        <v>0.12</v>
      </c>
      <c r="H1123" s="323" t="s">
        <v>2857</v>
      </c>
      <c r="I1123" s="323" t="s">
        <v>2857</v>
      </c>
      <c r="J1123" s="321" t="s">
        <v>2857</v>
      </c>
      <c r="K1123" s="322" t="s">
        <v>92</v>
      </c>
      <c r="L1123" s="322" t="s">
        <v>179</v>
      </c>
      <c r="M1123" s="322" t="s">
        <v>195</v>
      </c>
      <c r="N1123" s="439" t="s">
        <v>534</v>
      </c>
    </row>
    <row r="1124" spans="2:14" ht="13.2" x14ac:dyDescent="0.25">
      <c r="B1124" s="317"/>
      <c r="C1124" s="318" t="s">
        <v>2856</v>
      </c>
      <c r="D1124" s="319">
        <v>43687</v>
      </c>
      <c r="E1124" s="318" t="s">
        <v>1296</v>
      </c>
      <c r="F1124" s="323">
        <v>1.5</v>
      </c>
      <c r="G1124" s="323">
        <v>1.5</v>
      </c>
      <c r="H1124" s="323" t="s">
        <v>2857</v>
      </c>
      <c r="I1124" s="323" t="s">
        <v>2857</v>
      </c>
      <c r="J1124" s="321" t="s">
        <v>2857</v>
      </c>
      <c r="K1124" s="322" t="s">
        <v>105</v>
      </c>
      <c r="L1124" s="322" t="s">
        <v>112</v>
      </c>
      <c r="M1124" s="322" t="s">
        <v>106</v>
      </c>
      <c r="N1124" s="439" t="s">
        <v>537</v>
      </c>
    </row>
    <row r="1125" spans="2:14" ht="13.2" x14ac:dyDescent="0.25">
      <c r="B1125" s="317"/>
      <c r="C1125" s="318" t="s">
        <v>2856</v>
      </c>
      <c r="D1125" s="319">
        <v>43688</v>
      </c>
      <c r="E1125" s="318" t="s">
        <v>1297</v>
      </c>
      <c r="F1125" s="323">
        <v>0.5</v>
      </c>
      <c r="G1125" s="323">
        <v>0.5</v>
      </c>
      <c r="H1125" s="323" t="s">
        <v>2857</v>
      </c>
      <c r="I1125" s="323" t="s">
        <v>2857</v>
      </c>
      <c r="J1125" s="321" t="s">
        <v>2857</v>
      </c>
      <c r="K1125" s="322" t="s">
        <v>105</v>
      </c>
      <c r="L1125" s="322" t="s">
        <v>112</v>
      </c>
      <c r="M1125" s="322" t="s">
        <v>106</v>
      </c>
      <c r="N1125" s="439" t="s">
        <v>537</v>
      </c>
    </row>
    <row r="1126" spans="2:14" ht="13.2" x14ac:dyDescent="0.25">
      <c r="B1126" s="317"/>
      <c r="C1126" s="318" t="s">
        <v>2856</v>
      </c>
      <c r="D1126" s="319">
        <v>43709</v>
      </c>
      <c r="E1126" s="318" t="s">
        <v>1301</v>
      </c>
      <c r="F1126" s="323">
        <v>1</v>
      </c>
      <c r="G1126" s="323">
        <v>1</v>
      </c>
      <c r="H1126" s="323" t="s">
        <v>2857</v>
      </c>
      <c r="I1126" s="323" t="s">
        <v>2857</v>
      </c>
      <c r="J1126" s="321" t="s">
        <v>2857</v>
      </c>
      <c r="K1126" s="322" t="s">
        <v>105</v>
      </c>
      <c r="L1126" s="322" t="s">
        <v>124</v>
      </c>
      <c r="M1126" s="322" t="s">
        <v>106</v>
      </c>
      <c r="N1126" s="439" t="s">
        <v>537</v>
      </c>
    </row>
    <row r="1127" spans="2:14" ht="13.2" x14ac:dyDescent="0.25">
      <c r="B1127" s="317"/>
      <c r="C1127" s="318" t="s">
        <v>2856</v>
      </c>
      <c r="D1127" s="319">
        <v>43710</v>
      </c>
      <c r="E1127" s="318" t="s">
        <v>1302</v>
      </c>
      <c r="F1127" s="323">
        <v>1</v>
      </c>
      <c r="G1127" s="323">
        <v>1</v>
      </c>
      <c r="H1127" s="323" t="s">
        <v>2857</v>
      </c>
      <c r="I1127" s="323" t="s">
        <v>2857</v>
      </c>
      <c r="J1127" s="321" t="s">
        <v>2857</v>
      </c>
      <c r="K1127" s="322" t="s">
        <v>105</v>
      </c>
      <c r="L1127" s="322" t="s">
        <v>124</v>
      </c>
      <c r="M1127" s="322" t="s">
        <v>106</v>
      </c>
      <c r="N1127" s="439" t="s">
        <v>537</v>
      </c>
    </row>
    <row r="1128" spans="2:14" ht="13.2" x14ac:dyDescent="0.25">
      <c r="B1128" s="317"/>
      <c r="C1128" s="318" t="s">
        <v>2856</v>
      </c>
      <c r="D1128" s="319">
        <v>43711</v>
      </c>
      <c r="E1128" s="318" t="s">
        <v>1303</v>
      </c>
      <c r="F1128" s="323">
        <v>1</v>
      </c>
      <c r="G1128" s="323">
        <v>1</v>
      </c>
      <c r="H1128" s="323" t="s">
        <v>2857</v>
      </c>
      <c r="I1128" s="323" t="s">
        <v>2857</v>
      </c>
      <c r="J1128" s="321" t="s">
        <v>2857</v>
      </c>
      <c r="K1128" s="322" t="s">
        <v>105</v>
      </c>
      <c r="L1128" s="322" t="s">
        <v>124</v>
      </c>
      <c r="M1128" s="322" t="s">
        <v>106</v>
      </c>
      <c r="N1128" s="439" t="s">
        <v>537</v>
      </c>
    </row>
    <row r="1129" spans="2:14" ht="13.2" x14ac:dyDescent="0.25">
      <c r="B1129" s="317"/>
      <c r="C1129" s="318" t="s">
        <v>2856</v>
      </c>
      <c r="D1129" s="319">
        <v>43717</v>
      </c>
      <c r="E1129" s="318" t="s">
        <v>1305</v>
      </c>
      <c r="F1129" s="323">
        <v>2</v>
      </c>
      <c r="G1129" s="323">
        <v>2</v>
      </c>
      <c r="H1129" s="323" t="s">
        <v>2857</v>
      </c>
      <c r="I1129" s="323" t="s">
        <v>2857</v>
      </c>
      <c r="J1129" s="321" t="s">
        <v>2857</v>
      </c>
      <c r="K1129" s="322" t="s">
        <v>105</v>
      </c>
      <c r="L1129" s="322" t="s">
        <v>124</v>
      </c>
      <c r="M1129" s="322" t="s">
        <v>163</v>
      </c>
      <c r="N1129" s="439" t="s">
        <v>537</v>
      </c>
    </row>
    <row r="1130" spans="2:14" ht="13.2" x14ac:dyDescent="0.25">
      <c r="B1130" s="317"/>
      <c r="C1130" s="318" t="s">
        <v>2856</v>
      </c>
      <c r="D1130" s="319">
        <v>43750</v>
      </c>
      <c r="E1130" s="318" t="s">
        <v>1307</v>
      </c>
      <c r="F1130" s="323">
        <v>0.5</v>
      </c>
      <c r="G1130" s="323">
        <v>0.5</v>
      </c>
      <c r="H1130" s="323" t="s">
        <v>2857</v>
      </c>
      <c r="I1130" s="323" t="s">
        <v>2857</v>
      </c>
      <c r="J1130" s="321" t="s">
        <v>2857</v>
      </c>
      <c r="K1130" s="322" t="s">
        <v>105</v>
      </c>
      <c r="L1130" s="322" t="s">
        <v>390</v>
      </c>
      <c r="M1130" s="322" t="s">
        <v>195</v>
      </c>
      <c r="N1130" s="439" t="s">
        <v>162</v>
      </c>
    </row>
    <row r="1131" spans="2:14" ht="13.2" x14ac:dyDescent="0.25">
      <c r="B1131" s="317"/>
      <c r="C1131" s="318" t="s">
        <v>2856</v>
      </c>
      <c r="D1131" s="319">
        <v>43840</v>
      </c>
      <c r="E1131" s="318" t="s">
        <v>1309</v>
      </c>
      <c r="F1131" s="323">
        <v>1</v>
      </c>
      <c r="G1131" s="323">
        <v>1</v>
      </c>
      <c r="H1131" s="323" t="s">
        <v>2857</v>
      </c>
      <c r="I1131" s="323" t="s">
        <v>2857</v>
      </c>
      <c r="J1131" s="321" t="s">
        <v>2857</v>
      </c>
      <c r="K1131" s="322" t="s">
        <v>105</v>
      </c>
      <c r="L1131" s="322" t="s">
        <v>218</v>
      </c>
      <c r="M1131" s="322" t="s">
        <v>106</v>
      </c>
      <c r="N1131" s="439" t="s">
        <v>537</v>
      </c>
    </row>
    <row r="1132" spans="2:14" ht="13.2" x14ac:dyDescent="0.25">
      <c r="B1132" s="317"/>
      <c r="C1132" s="318" t="s">
        <v>2856</v>
      </c>
      <c r="D1132" s="319">
        <v>43869</v>
      </c>
      <c r="E1132" s="318" t="s">
        <v>3542</v>
      </c>
      <c r="F1132" s="323">
        <v>1</v>
      </c>
      <c r="G1132" s="323">
        <v>1</v>
      </c>
      <c r="H1132" s="323" t="s">
        <v>2857</v>
      </c>
      <c r="I1132" s="323" t="s">
        <v>2857</v>
      </c>
      <c r="J1132" s="321" t="s">
        <v>2857</v>
      </c>
      <c r="K1132" s="322" t="s">
        <v>105</v>
      </c>
      <c r="L1132" s="322" t="s">
        <v>179</v>
      </c>
      <c r="M1132" s="322" t="s">
        <v>195</v>
      </c>
      <c r="N1132" s="439" t="s">
        <v>537</v>
      </c>
    </row>
    <row r="1133" spans="2:14" ht="13.2" x14ac:dyDescent="0.25">
      <c r="B1133" s="317"/>
      <c r="C1133" s="318" t="s">
        <v>2856</v>
      </c>
      <c r="D1133" s="319">
        <v>43870</v>
      </c>
      <c r="E1133" s="318" t="s">
        <v>3543</v>
      </c>
      <c r="F1133" s="323">
        <v>1</v>
      </c>
      <c r="G1133" s="323">
        <v>1</v>
      </c>
      <c r="H1133" s="323" t="s">
        <v>2857</v>
      </c>
      <c r="I1133" s="323" t="s">
        <v>2857</v>
      </c>
      <c r="J1133" s="321" t="s">
        <v>2857</v>
      </c>
      <c r="K1133" s="322" t="s">
        <v>105</v>
      </c>
      <c r="L1133" s="322" t="s">
        <v>179</v>
      </c>
      <c r="M1133" s="322" t="s">
        <v>195</v>
      </c>
      <c r="N1133" s="439" t="s">
        <v>537</v>
      </c>
    </row>
    <row r="1134" spans="2:14" ht="13.2" x14ac:dyDescent="0.25">
      <c r="B1134" s="317"/>
      <c r="C1134" s="318" t="s">
        <v>2856</v>
      </c>
      <c r="D1134" s="319">
        <v>43871</v>
      </c>
      <c r="E1134" s="318" t="s">
        <v>1311</v>
      </c>
      <c r="F1134" s="323">
        <v>2</v>
      </c>
      <c r="G1134" s="323">
        <v>2</v>
      </c>
      <c r="H1134" s="323" t="s">
        <v>2857</v>
      </c>
      <c r="I1134" s="323" t="s">
        <v>2857</v>
      </c>
      <c r="J1134" s="321" t="s">
        <v>2857</v>
      </c>
      <c r="K1134" s="322" t="s">
        <v>92</v>
      </c>
      <c r="L1134" s="322" t="s">
        <v>93</v>
      </c>
      <c r="M1134" s="322" t="s">
        <v>92</v>
      </c>
      <c r="N1134" s="439" t="s">
        <v>534</v>
      </c>
    </row>
    <row r="1135" spans="2:14" ht="13.2" x14ac:dyDescent="0.25">
      <c r="B1135" s="317"/>
      <c r="C1135" s="318" t="s">
        <v>2856</v>
      </c>
      <c r="D1135" s="319">
        <v>43874</v>
      </c>
      <c r="E1135" s="318" t="s">
        <v>1312</v>
      </c>
      <c r="F1135" s="323">
        <v>0.22500000000000001</v>
      </c>
      <c r="G1135" s="323">
        <v>0.22500000000000001</v>
      </c>
      <c r="H1135" s="323" t="s">
        <v>2857</v>
      </c>
      <c r="I1135" s="323" t="s">
        <v>2857</v>
      </c>
      <c r="J1135" s="321" t="s">
        <v>2857</v>
      </c>
      <c r="K1135" s="322" t="s">
        <v>105</v>
      </c>
      <c r="L1135" s="322" t="s">
        <v>102</v>
      </c>
      <c r="M1135" s="322" t="s">
        <v>106</v>
      </c>
      <c r="N1135" s="439" t="s">
        <v>537</v>
      </c>
    </row>
    <row r="1136" spans="2:14" ht="13.2" x14ac:dyDescent="0.25">
      <c r="B1136" s="317"/>
      <c r="C1136" s="318" t="s">
        <v>2856</v>
      </c>
      <c r="D1136" s="319">
        <v>43884</v>
      </c>
      <c r="E1136" s="318" t="s">
        <v>1313</v>
      </c>
      <c r="F1136" s="323">
        <v>0.17699999999999999</v>
      </c>
      <c r="G1136" s="323">
        <v>0.17699999999999999</v>
      </c>
      <c r="H1136" s="323" t="s">
        <v>2857</v>
      </c>
      <c r="I1136" s="323" t="s">
        <v>2857</v>
      </c>
      <c r="J1136" s="321" t="s">
        <v>2857</v>
      </c>
      <c r="K1136" s="322" t="s">
        <v>105</v>
      </c>
      <c r="L1136" s="322" t="s">
        <v>102</v>
      </c>
      <c r="M1136" s="322" t="s">
        <v>106</v>
      </c>
      <c r="N1136" s="439" t="s">
        <v>537</v>
      </c>
    </row>
    <row r="1137" spans="2:14" ht="13.2" x14ac:dyDescent="0.25">
      <c r="B1137" s="317"/>
      <c r="C1137" s="318" t="s">
        <v>2856</v>
      </c>
      <c r="D1137" s="319">
        <v>43921</v>
      </c>
      <c r="E1137" s="318" t="s">
        <v>1325</v>
      </c>
      <c r="F1137" s="323">
        <v>0.13500000000000001</v>
      </c>
      <c r="G1137" s="323">
        <v>0.13500000000000001</v>
      </c>
      <c r="H1137" s="323" t="s">
        <v>2857</v>
      </c>
      <c r="I1137" s="323" t="s">
        <v>2857</v>
      </c>
      <c r="J1137" s="321" t="s">
        <v>2857</v>
      </c>
      <c r="K1137" s="322" t="s">
        <v>92</v>
      </c>
      <c r="L1137" s="322" t="s">
        <v>102</v>
      </c>
      <c r="M1137" s="322" t="s">
        <v>92</v>
      </c>
      <c r="N1137" s="439" t="s">
        <v>534</v>
      </c>
    </row>
    <row r="1138" spans="2:14" ht="13.2" x14ac:dyDescent="0.25">
      <c r="B1138" s="317"/>
      <c r="C1138" s="318" t="s">
        <v>2856</v>
      </c>
      <c r="D1138" s="319">
        <v>43923</v>
      </c>
      <c r="E1138" s="318" t="s">
        <v>1327</v>
      </c>
      <c r="F1138" s="323">
        <v>4</v>
      </c>
      <c r="G1138" s="323">
        <v>4</v>
      </c>
      <c r="H1138" s="323" t="s">
        <v>2857</v>
      </c>
      <c r="I1138" s="323" t="s">
        <v>2857</v>
      </c>
      <c r="J1138" s="321" t="s">
        <v>2857</v>
      </c>
      <c r="K1138" s="322" t="s">
        <v>105</v>
      </c>
      <c r="L1138" s="322" t="s">
        <v>140</v>
      </c>
      <c r="M1138" s="322" t="s">
        <v>195</v>
      </c>
      <c r="N1138" s="439" t="s">
        <v>162</v>
      </c>
    </row>
    <row r="1139" spans="2:14" ht="13.2" x14ac:dyDescent="0.25">
      <c r="B1139" s="317"/>
      <c r="C1139" s="318" t="s">
        <v>2856</v>
      </c>
      <c r="D1139" s="319">
        <v>43924</v>
      </c>
      <c r="E1139" s="318" t="s">
        <v>1328</v>
      </c>
      <c r="F1139" s="323">
        <v>1.25</v>
      </c>
      <c r="G1139" s="323">
        <v>1.25</v>
      </c>
      <c r="H1139" s="323" t="s">
        <v>2857</v>
      </c>
      <c r="I1139" s="323" t="s">
        <v>2857</v>
      </c>
      <c r="J1139" s="321" t="s">
        <v>2857</v>
      </c>
      <c r="K1139" s="322" t="s">
        <v>105</v>
      </c>
      <c r="L1139" s="322" t="s">
        <v>179</v>
      </c>
      <c r="M1139" s="322" t="s">
        <v>195</v>
      </c>
      <c r="N1139" s="439" t="s">
        <v>162</v>
      </c>
    </row>
    <row r="1140" spans="2:14" ht="13.2" x14ac:dyDescent="0.25">
      <c r="B1140" s="317"/>
      <c r="C1140" s="318" t="s">
        <v>2856</v>
      </c>
      <c r="D1140" s="319">
        <v>43927</v>
      </c>
      <c r="E1140" s="318" t="s">
        <v>1329</v>
      </c>
      <c r="F1140" s="323">
        <v>1</v>
      </c>
      <c r="G1140" s="323">
        <v>1</v>
      </c>
      <c r="H1140" s="323" t="s">
        <v>2857</v>
      </c>
      <c r="I1140" s="323" t="s">
        <v>2857</v>
      </c>
      <c r="J1140" s="321" t="s">
        <v>2857</v>
      </c>
      <c r="K1140" s="322" t="s">
        <v>105</v>
      </c>
      <c r="L1140" s="322" t="s">
        <v>140</v>
      </c>
      <c r="M1140" s="322" t="s">
        <v>195</v>
      </c>
      <c r="N1140" s="439" t="s">
        <v>162</v>
      </c>
    </row>
    <row r="1141" spans="2:14" ht="13.2" x14ac:dyDescent="0.25">
      <c r="B1141" s="317"/>
      <c r="C1141" s="318" t="s">
        <v>2856</v>
      </c>
      <c r="D1141" s="319">
        <v>43928</v>
      </c>
      <c r="E1141" s="318" t="s">
        <v>1330</v>
      </c>
      <c r="F1141" s="323">
        <v>1</v>
      </c>
      <c r="G1141" s="323">
        <v>1</v>
      </c>
      <c r="H1141" s="323" t="s">
        <v>2857</v>
      </c>
      <c r="I1141" s="323" t="s">
        <v>2857</v>
      </c>
      <c r="J1141" s="321" t="s">
        <v>2857</v>
      </c>
      <c r="K1141" s="322" t="s">
        <v>105</v>
      </c>
      <c r="L1141" s="322" t="s">
        <v>140</v>
      </c>
      <c r="M1141" s="322" t="s">
        <v>195</v>
      </c>
      <c r="N1141" s="439" t="s">
        <v>162</v>
      </c>
    </row>
    <row r="1142" spans="2:14" ht="13.2" x14ac:dyDescent="0.25">
      <c r="B1142" s="317"/>
      <c r="C1142" s="318" t="s">
        <v>2856</v>
      </c>
      <c r="D1142" s="319">
        <v>43929</v>
      </c>
      <c r="E1142" s="318" t="s">
        <v>1331</v>
      </c>
      <c r="F1142" s="323">
        <v>1</v>
      </c>
      <c r="G1142" s="323">
        <v>1</v>
      </c>
      <c r="H1142" s="323" t="s">
        <v>2857</v>
      </c>
      <c r="I1142" s="323" t="s">
        <v>2857</v>
      </c>
      <c r="J1142" s="321" t="s">
        <v>2857</v>
      </c>
      <c r="K1142" s="322" t="s">
        <v>105</v>
      </c>
      <c r="L1142" s="322" t="s">
        <v>140</v>
      </c>
      <c r="M1142" s="322" t="s">
        <v>195</v>
      </c>
      <c r="N1142" s="439" t="s">
        <v>162</v>
      </c>
    </row>
    <row r="1143" spans="2:14" ht="13.2" x14ac:dyDescent="0.25">
      <c r="B1143" s="317"/>
      <c r="C1143" s="318" t="s">
        <v>2856</v>
      </c>
      <c r="D1143" s="319">
        <v>43930</v>
      </c>
      <c r="E1143" s="318" t="s">
        <v>1332</v>
      </c>
      <c r="F1143" s="323">
        <v>1</v>
      </c>
      <c r="G1143" s="323">
        <v>1</v>
      </c>
      <c r="H1143" s="323" t="s">
        <v>2857</v>
      </c>
      <c r="I1143" s="323" t="s">
        <v>2857</v>
      </c>
      <c r="J1143" s="321" t="s">
        <v>2857</v>
      </c>
      <c r="K1143" s="322" t="s">
        <v>105</v>
      </c>
      <c r="L1143" s="322" t="s">
        <v>140</v>
      </c>
      <c r="M1143" s="322" t="s">
        <v>195</v>
      </c>
      <c r="N1143" s="439" t="s">
        <v>162</v>
      </c>
    </row>
    <row r="1144" spans="2:14" ht="13.2" x14ac:dyDescent="0.25">
      <c r="B1144" s="317"/>
      <c r="C1144" s="318" t="s">
        <v>2856</v>
      </c>
      <c r="D1144" s="319">
        <v>43932</v>
      </c>
      <c r="E1144" s="318" t="s">
        <v>1333</v>
      </c>
      <c r="F1144" s="323">
        <v>1</v>
      </c>
      <c r="G1144" s="323">
        <v>1</v>
      </c>
      <c r="H1144" s="323" t="s">
        <v>2857</v>
      </c>
      <c r="I1144" s="323" t="s">
        <v>2857</v>
      </c>
      <c r="J1144" s="321" t="s">
        <v>2857</v>
      </c>
      <c r="K1144" s="322" t="s">
        <v>105</v>
      </c>
      <c r="L1144" s="322" t="s">
        <v>140</v>
      </c>
      <c r="M1144" s="322" t="s">
        <v>195</v>
      </c>
      <c r="N1144" s="439" t="s">
        <v>162</v>
      </c>
    </row>
    <row r="1145" spans="2:14" ht="13.2" x14ac:dyDescent="0.25">
      <c r="B1145" s="317"/>
      <c r="C1145" s="318" t="s">
        <v>2856</v>
      </c>
      <c r="D1145" s="319">
        <v>43954</v>
      </c>
      <c r="E1145" s="318" t="s">
        <v>1343</v>
      </c>
      <c r="F1145" s="323">
        <v>2</v>
      </c>
      <c r="G1145" s="323">
        <v>2</v>
      </c>
      <c r="H1145" s="323" t="s">
        <v>2857</v>
      </c>
      <c r="I1145" s="323" t="s">
        <v>2857</v>
      </c>
      <c r="J1145" s="321" t="s">
        <v>2857</v>
      </c>
      <c r="K1145" s="322" t="s">
        <v>105</v>
      </c>
      <c r="L1145" s="322" t="s">
        <v>218</v>
      </c>
      <c r="M1145" s="322" t="s">
        <v>106</v>
      </c>
      <c r="N1145" s="439" t="s">
        <v>162</v>
      </c>
    </row>
    <row r="1146" spans="2:14" ht="13.2" x14ac:dyDescent="0.25">
      <c r="B1146" s="317"/>
      <c r="C1146" s="318" t="s">
        <v>2856</v>
      </c>
      <c r="D1146" s="319">
        <v>43956</v>
      </c>
      <c r="E1146" s="318" t="s">
        <v>1345</v>
      </c>
      <c r="F1146" s="323">
        <v>0.495</v>
      </c>
      <c r="G1146" s="323">
        <v>0.495</v>
      </c>
      <c r="H1146" s="323" t="s">
        <v>2857</v>
      </c>
      <c r="I1146" s="323" t="s">
        <v>2857</v>
      </c>
      <c r="J1146" s="321" t="s">
        <v>2857</v>
      </c>
      <c r="K1146" s="322" t="s">
        <v>92</v>
      </c>
      <c r="L1146" s="322" t="s">
        <v>93</v>
      </c>
      <c r="M1146" s="322" t="s">
        <v>92</v>
      </c>
      <c r="N1146" s="439" t="s">
        <v>534</v>
      </c>
    </row>
    <row r="1147" spans="2:14" ht="13.2" x14ac:dyDescent="0.25">
      <c r="B1147" s="317"/>
      <c r="C1147" s="318" t="s">
        <v>2856</v>
      </c>
      <c r="D1147" s="319">
        <v>44023</v>
      </c>
      <c r="E1147" s="318" t="s">
        <v>1354</v>
      </c>
      <c r="F1147" s="323">
        <v>7.4999999999999997E-2</v>
      </c>
      <c r="G1147" s="323">
        <v>7.4999999999999997E-2</v>
      </c>
      <c r="H1147" s="323" t="s">
        <v>2857</v>
      </c>
      <c r="I1147" s="323" t="s">
        <v>2857</v>
      </c>
      <c r="J1147" s="321" t="s">
        <v>2857</v>
      </c>
      <c r="K1147" s="322" t="s">
        <v>105</v>
      </c>
      <c r="L1147" s="322" t="s">
        <v>124</v>
      </c>
      <c r="M1147" s="322" t="s">
        <v>106</v>
      </c>
      <c r="N1147" s="439" t="s">
        <v>537</v>
      </c>
    </row>
    <row r="1148" spans="2:14" ht="13.2" x14ac:dyDescent="0.25">
      <c r="B1148" s="317"/>
      <c r="C1148" s="318" t="s">
        <v>2856</v>
      </c>
      <c r="D1148" s="319">
        <v>46294</v>
      </c>
      <c r="E1148" s="318" t="s">
        <v>1360</v>
      </c>
      <c r="F1148" s="323">
        <v>0.1</v>
      </c>
      <c r="G1148" s="323">
        <v>0.1</v>
      </c>
      <c r="H1148" s="323" t="s">
        <v>2857</v>
      </c>
      <c r="I1148" s="323" t="s">
        <v>2857</v>
      </c>
      <c r="J1148" s="321" t="s">
        <v>2857</v>
      </c>
      <c r="K1148" s="322" t="s">
        <v>105</v>
      </c>
      <c r="L1148" s="322" t="s">
        <v>128</v>
      </c>
      <c r="M1148" s="322" t="s">
        <v>163</v>
      </c>
      <c r="N1148" s="439" t="s">
        <v>537</v>
      </c>
    </row>
    <row r="1149" spans="2:14" ht="13.2" x14ac:dyDescent="0.25">
      <c r="B1149" s="317"/>
      <c r="C1149" s="318" t="s">
        <v>2856</v>
      </c>
      <c r="D1149" s="319">
        <v>46295</v>
      </c>
      <c r="E1149" s="318" t="s">
        <v>1361</v>
      </c>
      <c r="F1149" s="323">
        <v>0.1</v>
      </c>
      <c r="G1149" s="323">
        <v>0.1</v>
      </c>
      <c r="H1149" s="323" t="s">
        <v>2857</v>
      </c>
      <c r="I1149" s="323" t="s">
        <v>2857</v>
      </c>
      <c r="J1149" s="321" t="s">
        <v>2857</v>
      </c>
      <c r="K1149" s="322" t="s">
        <v>105</v>
      </c>
      <c r="L1149" s="322" t="s">
        <v>128</v>
      </c>
      <c r="M1149" s="322" t="s">
        <v>163</v>
      </c>
      <c r="N1149" s="439" t="s">
        <v>537</v>
      </c>
    </row>
    <row r="1150" spans="2:14" ht="13.2" x14ac:dyDescent="0.25">
      <c r="B1150" s="317"/>
      <c r="C1150" s="318" t="s">
        <v>2856</v>
      </c>
      <c r="D1150" s="319">
        <v>46479</v>
      </c>
      <c r="E1150" s="318" t="s">
        <v>1362</v>
      </c>
      <c r="F1150" s="323">
        <v>0.22500000000000001</v>
      </c>
      <c r="G1150" s="323">
        <v>0.22500000000000001</v>
      </c>
      <c r="H1150" s="323" t="s">
        <v>2857</v>
      </c>
      <c r="I1150" s="323" t="s">
        <v>2857</v>
      </c>
      <c r="J1150" s="321" t="s">
        <v>2857</v>
      </c>
      <c r="K1150" s="322" t="s">
        <v>105</v>
      </c>
      <c r="L1150" s="322" t="s">
        <v>390</v>
      </c>
      <c r="M1150" s="322" t="s">
        <v>195</v>
      </c>
      <c r="N1150" s="439" t="s">
        <v>162</v>
      </c>
    </row>
    <row r="1151" spans="2:14" ht="13.2" x14ac:dyDescent="0.25">
      <c r="B1151" s="317"/>
      <c r="C1151" s="318" t="s">
        <v>2856</v>
      </c>
      <c r="D1151" s="319">
        <v>46480</v>
      </c>
      <c r="E1151" s="318" t="s">
        <v>1363</v>
      </c>
      <c r="F1151" s="323">
        <v>8.5000000000000006E-2</v>
      </c>
      <c r="G1151" s="323">
        <v>8.5000000000000006E-2</v>
      </c>
      <c r="H1151" s="323" t="s">
        <v>2857</v>
      </c>
      <c r="I1151" s="323" t="s">
        <v>2857</v>
      </c>
      <c r="J1151" s="321" t="s">
        <v>2857</v>
      </c>
      <c r="K1151" s="322" t="s">
        <v>105</v>
      </c>
      <c r="L1151" s="322" t="s">
        <v>135</v>
      </c>
      <c r="M1151" s="322" t="s">
        <v>260</v>
      </c>
      <c r="N1151" s="439" t="s">
        <v>162</v>
      </c>
    </row>
    <row r="1152" spans="2:14" ht="13.2" x14ac:dyDescent="0.25">
      <c r="B1152" s="317"/>
      <c r="C1152" s="318" t="s">
        <v>2856</v>
      </c>
      <c r="D1152" s="319">
        <v>46481</v>
      </c>
      <c r="E1152" s="318" t="s">
        <v>1364</v>
      </c>
      <c r="F1152" s="323">
        <v>3</v>
      </c>
      <c r="G1152" s="323">
        <v>3</v>
      </c>
      <c r="H1152" s="323" t="s">
        <v>2857</v>
      </c>
      <c r="I1152" s="323" t="s">
        <v>2857</v>
      </c>
      <c r="J1152" s="321" t="s">
        <v>2857</v>
      </c>
      <c r="K1152" s="322" t="s">
        <v>105</v>
      </c>
      <c r="L1152" s="322" t="s">
        <v>140</v>
      </c>
      <c r="M1152" s="322" t="s">
        <v>195</v>
      </c>
      <c r="N1152" s="439" t="s">
        <v>162</v>
      </c>
    </row>
    <row r="1153" spans="2:14" ht="13.2" x14ac:dyDescent="0.25">
      <c r="B1153" s="317"/>
      <c r="C1153" s="318" t="s">
        <v>2856</v>
      </c>
      <c r="D1153" s="319">
        <v>46482</v>
      </c>
      <c r="E1153" s="318" t="s">
        <v>1365</v>
      </c>
      <c r="F1153" s="323">
        <v>3.5</v>
      </c>
      <c r="G1153" s="323">
        <v>3.5</v>
      </c>
      <c r="H1153" s="323" t="s">
        <v>2857</v>
      </c>
      <c r="I1153" s="323" t="s">
        <v>2857</v>
      </c>
      <c r="J1153" s="321" t="s">
        <v>2857</v>
      </c>
      <c r="K1153" s="322" t="s">
        <v>105</v>
      </c>
      <c r="L1153" s="322" t="s">
        <v>179</v>
      </c>
      <c r="M1153" s="322" t="s">
        <v>195</v>
      </c>
      <c r="N1153" s="439" t="s">
        <v>162</v>
      </c>
    </row>
    <row r="1154" spans="2:14" ht="13.2" x14ac:dyDescent="0.25">
      <c r="B1154" s="317"/>
      <c r="C1154" s="318" t="s">
        <v>2856</v>
      </c>
      <c r="D1154" s="319">
        <v>46483</v>
      </c>
      <c r="E1154" s="318" t="s">
        <v>1366</v>
      </c>
      <c r="F1154" s="323">
        <v>8.2000000000000003E-2</v>
      </c>
      <c r="G1154" s="323">
        <v>8.2000000000000003E-2</v>
      </c>
      <c r="H1154" s="323" t="s">
        <v>2857</v>
      </c>
      <c r="I1154" s="323" t="s">
        <v>2857</v>
      </c>
      <c r="J1154" s="321" t="s">
        <v>2857</v>
      </c>
      <c r="K1154" s="322" t="s">
        <v>105</v>
      </c>
      <c r="L1154" s="322" t="s">
        <v>128</v>
      </c>
      <c r="M1154" s="322" t="s">
        <v>92</v>
      </c>
      <c r="N1154" s="439" t="s">
        <v>537</v>
      </c>
    </row>
    <row r="1155" spans="2:14" ht="13.2" x14ac:dyDescent="0.25">
      <c r="B1155" s="317"/>
      <c r="C1155" s="318" t="s">
        <v>2856</v>
      </c>
      <c r="D1155" s="319">
        <v>46539</v>
      </c>
      <c r="E1155" s="318" t="s">
        <v>1367</v>
      </c>
      <c r="F1155" s="323">
        <v>6.6000000000000003E-2</v>
      </c>
      <c r="G1155" s="323">
        <v>6.6000000000000003E-2</v>
      </c>
      <c r="H1155" s="323" t="s">
        <v>2857</v>
      </c>
      <c r="I1155" s="323" t="s">
        <v>2857</v>
      </c>
      <c r="J1155" s="321" t="s">
        <v>2857</v>
      </c>
      <c r="K1155" s="322" t="s">
        <v>105</v>
      </c>
      <c r="L1155" s="322" t="s">
        <v>84</v>
      </c>
      <c r="M1155" s="322" t="s">
        <v>163</v>
      </c>
      <c r="N1155" s="439" t="s">
        <v>537</v>
      </c>
    </row>
    <row r="1156" spans="2:14" ht="13.2" x14ac:dyDescent="0.25">
      <c r="B1156" s="317"/>
      <c r="C1156" s="318" t="s">
        <v>2856</v>
      </c>
      <c r="D1156" s="319">
        <v>46540</v>
      </c>
      <c r="E1156" s="318" t="s">
        <v>1368</v>
      </c>
      <c r="F1156" s="323">
        <v>6.2E-2</v>
      </c>
      <c r="G1156" s="323">
        <v>6.2E-2</v>
      </c>
      <c r="H1156" s="323" t="s">
        <v>2857</v>
      </c>
      <c r="I1156" s="323" t="s">
        <v>2857</v>
      </c>
      <c r="J1156" s="321" t="s">
        <v>2857</v>
      </c>
      <c r="K1156" s="322" t="s">
        <v>105</v>
      </c>
      <c r="L1156" s="322" t="s">
        <v>390</v>
      </c>
      <c r="M1156" s="322" t="s">
        <v>92</v>
      </c>
      <c r="N1156" s="439" t="s">
        <v>537</v>
      </c>
    </row>
    <row r="1157" spans="2:14" ht="13.2" x14ac:dyDescent="0.25">
      <c r="B1157" s="317"/>
      <c r="C1157" s="318" t="s">
        <v>2856</v>
      </c>
      <c r="D1157" s="319">
        <v>46569</v>
      </c>
      <c r="E1157" s="318" t="s">
        <v>1374</v>
      </c>
      <c r="F1157" s="323">
        <v>1</v>
      </c>
      <c r="G1157" s="323">
        <v>1</v>
      </c>
      <c r="H1157" s="323" t="s">
        <v>2857</v>
      </c>
      <c r="I1157" s="323" t="s">
        <v>2857</v>
      </c>
      <c r="J1157" s="321" t="s">
        <v>2857</v>
      </c>
      <c r="K1157" s="322" t="s">
        <v>105</v>
      </c>
      <c r="L1157" s="322" t="s">
        <v>124</v>
      </c>
      <c r="M1157" s="322" t="s">
        <v>106</v>
      </c>
      <c r="N1157" s="439" t="s">
        <v>902</v>
      </c>
    </row>
    <row r="1158" spans="2:14" ht="13.2" x14ac:dyDescent="0.25">
      <c r="B1158" s="317"/>
      <c r="C1158" s="318" t="s">
        <v>2856</v>
      </c>
      <c r="D1158" s="319">
        <v>46570</v>
      </c>
      <c r="E1158" s="318" t="s">
        <v>1375</v>
      </c>
      <c r="F1158" s="323">
        <v>2.5</v>
      </c>
      <c r="G1158" s="323">
        <v>2.5</v>
      </c>
      <c r="H1158" s="323" t="s">
        <v>2857</v>
      </c>
      <c r="I1158" s="323" t="s">
        <v>2857</v>
      </c>
      <c r="J1158" s="321" t="s">
        <v>2857</v>
      </c>
      <c r="K1158" s="322" t="s">
        <v>105</v>
      </c>
      <c r="L1158" s="322" t="s">
        <v>124</v>
      </c>
      <c r="M1158" s="322" t="s">
        <v>106</v>
      </c>
      <c r="N1158" s="439" t="s">
        <v>902</v>
      </c>
    </row>
    <row r="1159" spans="2:14" ht="13.2" x14ac:dyDescent="0.25">
      <c r="B1159" s="317"/>
      <c r="C1159" s="318" t="s">
        <v>2856</v>
      </c>
      <c r="D1159" s="319">
        <v>46636</v>
      </c>
      <c r="E1159" s="318" t="s">
        <v>1377</v>
      </c>
      <c r="F1159" s="323">
        <v>0.375</v>
      </c>
      <c r="G1159" s="323">
        <v>0.375</v>
      </c>
      <c r="H1159" s="323" t="s">
        <v>2857</v>
      </c>
      <c r="I1159" s="323" t="s">
        <v>2857</v>
      </c>
      <c r="J1159" s="321" t="s">
        <v>2857</v>
      </c>
      <c r="K1159" s="322" t="s">
        <v>117</v>
      </c>
      <c r="L1159" s="322" t="s">
        <v>124</v>
      </c>
      <c r="M1159" s="322" t="s">
        <v>117</v>
      </c>
      <c r="N1159" s="439" t="s">
        <v>1378</v>
      </c>
    </row>
    <row r="1160" spans="2:14" ht="13.2" x14ac:dyDescent="0.25">
      <c r="B1160" s="317"/>
      <c r="C1160" s="318" t="s">
        <v>2856</v>
      </c>
      <c r="D1160" s="319">
        <v>46647</v>
      </c>
      <c r="E1160" s="318" t="s">
        <v>1384</v>
      </c>
      <c r="F1160" s="323">
        <v>1</v>
      </c>
      <c r="G1160" s="323">
        <v>1</v>
      </c>
      <c r="H1160" s="323" t="s">
        <v>2857</v>
      </c>
      <c r="I1160" s="323" t="s">
        <v>2857</v>
      </c>
      <c r="J1160" s="321" t="s">
        <v>2857</v>
      </c>
      <c r="K1160" s="322" t="s">
        <v>105</v>
      </c>
      <c r="L1160" s="322" t="s">
        <v>179</v>
      </c>
      <c r="M1160" s="322" t="s">
        <v>92</v>
      </c>
      <c r="N1160" s="439" t="s">
        <v>537</v>
      </c>
    </row>
    <row r="1161" spans="2:14" ht="13.2" x14ac:dyDescent="0.25">
      <c r="B1161" s="317"/>
      <c r="C1161" s="318" t="s">
        <v>2856</v>
      </c>
      <c r="D1161" s="319">
        <v>46691</v>
      </c>
      <c r="E1161" s="318" t="s">
        <v>1390</v>
      </c>
      <c r="F1161" s="323">
        <v>3</v>
      </c>
      <c r="G1161" s="323">
        <v>3</v>
      </c>
      <c r="H1161" s="323" t="s">
        <v>2857</v>
      </c>
      <c r="I1161" s="323" t="s">
        <v>2857</v>
      </c>
      <c r="J1161" s="321" t="s">
        <v>2857</v>
      </c>
      <c r="K1161" s="322" t="s">
        <v>105</v>
      </c>
      <c r="L1161" s="322" t="s">
        <v>218</v>
      </c>
      <c r="M1161" s="322" t="s">
        <v>106</v>
      </c>
      <c r="N1161" s="439" t="s">
        <v>537</v>
      </c>
    </row>
    <row r="1162" spans="2:14" ht="13.2" x14ac:dyDescent="0.25">
      <c r="B1162" s="317"/>
      <c r="C1162" s="318" t="s">
        <v>2856</v>
      </c>
      <c r="D1162" s="319">
        <v>46717</v>
      </c>
      <c r="E1162" s="318" t="s">
        <v>1391</v>
      </c>
      <c r="F1162" s="323">
        <v>7.0000000000000007E-2</v>
      </c>
      <c r="G1162" s="323">
        <v>7.0000000000000007E-2</v>
      </c>
      <c r="H1162" s="323" t="s">
        <v>2857</v>
      </c>
      <c r="I1162" s="323" t="s">
        <v>2857</v>
      </c>
      <c r="J1162" s="321" t="s">
        <v>2857</v>
      </c>
      <c r="K1162" s="322" t="s">
        <v>92</v>
      </c>
      <c r="L1162" s="322" t="s">
        <v>93</v>
      </c>
      <c r="M1162" s="322" t="s">
        <v>92</v>
      </c>
      <c r="N1162" s="439" t="s">
        <v>534</v>
      </c>
    </row>
    <row r="1163" spans="2:14" ht="13.2" x14ac:dyDescent="0.25">
      <c r="B1163" s="317"/>
      <c r="C1163" s="318" t="s">
        <v>2856</v>
      </c>
      <c r="D1163" s="319">
        <v>46719</v>
      </c>
      <c r="E1163" s="318" t="s">
        <v>1392</v>
      </c>
      <c r="F1163" s="323">
        <v>4.391</v>
      </c>
      <c r="G1163" s="323">
        <v>4.391</v>
      </c>
      <c r="H1163" s="323" t="s">
        <v>2857</v>
      </c>
      <c r="I1163" s="323" t="s">
        <v>2857</v>
      </c>
      <c r="J1163" s="321" t="s">
        <v>2857</v>
      </c>
      <c r="K1163" s="322" t="s">
        <v>105</v>
      </c>
      <c r="L1163" s="322" t="s">
        <v>179</v>
      </c>
      <c r="M1163" s="322" t="s">
        <v>195</v>
      </c>
      <c r="N1163" s="439" t="s">
        <v>537</v>
      </c>
    </row>
    <row r="1164" spans="2:14" ht="13.2" x14ac:dyDescent="0.25">
      <c r="B1164" s="317"/>
      <c r="C1164" s="318" t="s">
        <v>2856</v>
      </c>
      <c r="D1164" s="319">
        <v>46733</v>
      </c>
      <c r="E1164" s="318" t="s">
        <v>1395</v>
      </c>
      <c r="F1164" s="323">
        <v>0.18</v>
      </c>
      <c r="G1164" s="323">
        <v>0.18</v>
      </c>
      <c r="H1164" s="323" t="s">
        <v>2857</v>
      </c>
      <c r="I1164" s="323" t="s">
        <v>2857</v>
      </c>
      <c r="J1164" s="321" t="s">
        <v>2857</v>
      </c>
      <c r="K1164" s="322" t="s">
        <v>105</v>
      </c>
      <c r="L1164" s="322" t="s">
        <v>140</v>
      </c>
      <c r="M1164" s="322" t="s">
        <v>195</v>
      </c>
      <c r="N1164" s="439" t="s">
        <v>537</v>
      </c>
    </row>
    <row r="1165" spans="2:14" ht="13.2" x14ac:dyDescent="0.25">
      <c r="B1165" s="317"/>
      <c r="C1165" s="318" t="s">
        <v>2856</v>
      </c>
      <c r="D1165" s="319">
        <v>46913</v>
      </c>
      <c r="E1165" s="318" t="s">
        <v>1397</v>
      </c>
      <c r="F1165" s="323">
        <v>0.19</v>
      </c>
      <c r="G1165" s="323">
        <v>0.19</v>
      </c>
      <c r="H1165" s="323" t="s">
        <v>2857</v>
      </c>
      <c r="I1165" s="323" t="s">
        <v>2857</v>
      </c>
      <c r="J1165" s="321" t="s">
        <v>2857</v>
      </c>
      <c r="K1165" s="322" t="s">
        <v>92</v>
      </c>
      <c r="L1165" s="322" t="s">
        <v>93</v>
      </c>
      <c r="M1165" s="322" t="s">
        <v>92</v>
      </c>
      <c r="N1165" s="439" t="s">
        <v>534</v>
      </c>
    </row>
    <row r="1166" spans="2:14" ht="13.2" x14ac:dyDescent="0.25">
      <c r="B1166" s="317"/>
      <c r="C1166" s="318" t="s">
        <v>2856</v>
      </c>
      <c r="D1166" s="319">
        <v>46917</v>
      </c>
      <c r="E1166" s="318" t="s">
        <v>1400</v>
      </c>
      <c r="F1166" s="323">
        <v>0.05</v>
      </c>
      <c r="G1166" s="323">
        <v>0.05</v>
      </c>
      <c r="H1166" s="323" t="s">
        <v>2857</v>
      </c>
      <c r="I1166" s="323" t="s">
        <v>2857</v>
      </c>
      <c r="J1166" s="321" t="s">
        <v>2857</v>
      </c>
      <c r="K1166" s="322" t="s">
        <v>92</v>
      </c>
      <c r="L1166" s="322" t="s">
        <v>179</v>
      </c>
      <c r="M1166" s="322" t="s">
        <v>195</v>
      </c>
      <c r="N1166" s="439" t="s">
        <v>534</v>
      </c>
    </row>
    <row r="1167" spans="2:14" ht="13.2" x14ac:dyDescent="0.25">
      <c r="B1167" s="317"/>
      <c r="C1167" s="318" t="s">
        <v>2856</v>
      </c>
      <c r="D1167" s="319">
        <v>46926</v>
      </c>
      <c r="E1167" s="318" t="s">
        <v>1404</v>
      </c>
      <c r="F1167" s="323">
        <v>5.6000000000000001E-2</v>
      </c>
      <c r="G1167" s="323">
        <v>5.6000000000000001E-2</v>
      </c>
      <c r="H1167" s="323" t="s">
        <v>2857</v>
      </c>
      <c r="I1167" s="323" t="s">
        <v>2857</v>
      </c>
      <c r="J1167" s="321" t="s">
        <v>2857</v>
      </c>
      <c r="K1167" s="322" t="s">
        <v>92</v>
      </c>
      <c r="L1167" s="322" t="s">
        <v>93</v>
      </c>
      <c r="M1167" s="322" t="s">
        <v>92</v>
      </c>
      <c r="N1167" s="439" t="s">
        <v>534</v>
      </c>
    </row>
    <row r="1168" spans="2:14" ht="13.2" x14ac:dyDescent="0.25">
      <c r="B1168" s="317"/>
      <c r="C1168" s="318" t="s">
        <v>2856</v>
      </c>
      <c r="D1168" s="319">
        <v>46948</v>
      </c>
      <c r="E1168" s="318" t="s">
        <v>1405</v>
      </c>
      <c r="F1168" s="323">
        <v>0.17</v>
      </c>
      <c r="G1168" s="323">
        <v>0.17</v>
      </c>
      <c r="H1168" s="323" t="s">
        <v>2857</v>
      </c>
      <c r="I1168" s="323" t="s">
        <v>2857</v>
      </c>
      <c r="J1168" s="321" t="s">
        <v>2857</v>
      </c>
      <c r="K1168" s="322" t="s">
        <v>105</v>
      </c>
      <c r="L1168" s="322" t="s">
        <v>124</v>
      </c>
      <c r="M1168" s="322" t="s">
        <v>92</v>
      </c>
      <c r="N1168" s="439" t="s">
        <v>537</v>
      </c>
    </row>
    <row r="1169" spans="2:14" ht="13.2" x14ac:dyDescent="0.25">
      <c r="B1169" s="317"/>
      <c r="C1169" s="318" t="s">
        <v>2856</v>
      </c>
      <c r="D1169" s="319">
        <v>46949</v>
      </c>
      <c r="E1169" s="318" t="s">
        <v>1406</v>
      </c>
      <c r="F1169" s="323">
        <v>0.67500000000000004</v>
      </c>
      <c r="G1169" s="323">
        <v>0.67500000000000004</v>
      </c>
      <c r="H1169" s="323" t="s">
        <v>2857</v>
      </c>
      <c r="I1169" s="323" t="s">
        <v>2857</v>
      </c>
      <c r="J1169" s="321" t="s">
        <v>2857</v>
      </c>
      <c r="K1169" s="322" t="s">
        <v>105</v>
      </c>
      <c r="L1169" s="322" t="s">
        <v>124</v>
      </c>
      <c r="M1169" s="322" t="s">
        <v>106</v>
      </c>
      <c r="N1169" s="439" t="s">
        <v>537</v>
      </c>
    </row>
    <row r="1170" spans="2:14" ht="13.2" x14ac:dyDescent="0.25">
      <c r="B1170" s="317"/>
      <c r="C1170" s="318" t="s">
        <v>2856</v>
      </c>
      <c r="D1170" s="319">
        <v>46951</v>
      </c>
      <c r="E1170" s="318" t="s">
        <v>1407</v>
      </c>
      <c r="F1170" s="323">
        <v>135.5</v>
      </c>
      <c r="G1170" s="323">
        <v>135.5</v>
      </c>
      <c r="H1170" s="323" t="s">
        <v>2857</v>
      </c>
      <c r="I1170" s="323" t="s">
        <v>2857</v>
      </c>
      <c r="J1170" s="321" t="s">
        <v>2857</v>
      </c>
      <c r="K1170" s="322" t="s">
        <v>117</v>
      </c>
      <c r="L1170" s="322" t="s">
        <v>102</v>
      </c>
      <c r="M1170" s="322" t="s">
        <v>245</v>
      </c>
      <c r="N1170" s="439" t="s">
        <v>1408</v>
      </c>
    </row>
    <row r="1171" spans="2:14" ht="13.2" x14ac:dyDescent="0.25">
      <c r="B1171" s="317"/>
      <c r="C1171" s="318" t="s">
        <v>2856</v>
      </c>
      <c r="D1171" s="319">
        <v>46952</v>
      </c>
      <c r="E1171" s="318" t="s">
        <v>1410</v>
      </c>
      <c r="F1171" s="323">
        <v>0.26</v>
      </c>
      <c r="G1171" s="323">
        <v>0.26</v>
      </c>
      <c r="H1171" s="323" t="s">
        <v>2857</v>
      </c>
      <c r="I1171" s="323" t="s">
        <v>2857</v>
      </c>
      <c r="J1171" s="321" t="s">
        <v>2857</v>
      </c>
      <c r="K1171" s="322" t="s">
        <v>105</v>
      </c>
      <c r="L1171" s="322" t="s">
        <v>84</v>
      </c>
      <c r="M1171" s="322" t="s">
        <v>163</v>
      </c>
      <c r="N1171" s="439" t="s">
        <v>537</v>
      </c>
    </row>
    <row r="1172" spans="2:14" ht="13.2" x14ac:dyDescent="0.25">
      <c r="B1172" s="317"/>
      <c r="C1172" s="318" t="s">
        <v>2856</v>
      </c>
      <c r="D1172" s="319">
        <v>46992</v>
      </c>
      <c r="E1172" s="318" t="s">
        <v>1415</v>
      </c>
      <c r="F1172" s="323">
        <v>1.5</v>
      </c>
      <c r="G1172" s="323">
        <v>1.5</v>
      </c>
      <c r="H1172" s="323" t="s">
        <v>2857</v>
      </c>
      <c r="I1172" s="323" t="s">
        <v>2857</v>
      </c>
      <c r="J1172" s="321" t="s">
        <v>2857</v>
      </c>
      <c r="K1172" s="322" t="s">
        <v>105</v>
      </c>
      <c r="L1172" s="322" t="s">
        <v>179</v>
      </c>
      <c r="M1172" s="322" t="s">
        <v>195</v>
      </c>
      <c r="N1172" s="439" t="s">
        <v>537</v>
      </c>
    </row>
    <row r="1173" spans="2:14" ht="13.2" x14ac:dyDescent="0.25">
      <c r="B1173" s="317"/>
      <c r="C1173" s="318" t="s">
        <v>2856</v>
      </c>
      <c r="D1173" s="319">
        <v>46998</v>
      </c>
      <c r="E1173" s="318" t="s">
        <v>1416</v>
      </c>
      <c r="F1173" s="323">
        <v>7.1999999999999995E-2</v>
      </c>
      <c r="G1173" s="323">
        <v>7.1999999999999995E-2</v>
      </c>
      <c r="H1173" s="323" t="s">
        <v>2857</v>
      </c>
      <c r="I1173" s="323" t="s">
        <v>2857</v>
      </c>
      <c r="J1173" s="321" t="s">
        <v>2857</v>
      </c>
      <c r="K1173" s="322" t="s">
        <v>92</v>
      </c>
      <c r="L1173" s="322" t="s">
        <v>93</v>
      </c>
      <c r="M1173" s="322" t="s">
        <v>92</v>
      </c>
      <c r="N1173" s="439" t="s">
        <v>534</v>
      </c>
    </row>
    <row r="1174" spans="2:14" ht="13.2" x14ac:dyDescent="0.25">
      <c r="B1174" s="317"/>
      <c r="C1174" s="318" t="s">
        <v>2856</v>
      </c>
      <c r="D1174" s="319">
        <v>47061</v>
      </c>
      <c r="E1174" s="318" t="s">
        <v>1419</v>
      </c>
      <c r="F1174" s="323">
        <v>0.114</v>
      </c>
      <c r="G1174" s="323">
        <v>0.114</v>
      </c>
      <c r="H1174" s="323" t="s">
        <v>2857</v>
      </c>
      <c r="I1174" s="323" t="s">
        <v>2857</v>
      </c>
      <c r="J1174" s="321" t="s">
        <v>2857</v>
      </c>
      <c r="K1174" s="322" t="s">
        <v>105</v>
      </c>
      <c r="L1174" s="322" t="s">
        <v>124</v>
      </c>
      <c r="M1174" s="322" t="s">
        <v>163</v>
      </c>
      <c r="N1174" s="439" t="s">
        <v>537</v>
      </c>
    </row>
    <row r="1175" spans="2:14" ht="13.2" x14ac:dyDescent="0.25">
      <c r="B1175" s="317"/>
      <c r="C1175" s="318" t="s">
        <v>2856</v>
      </c>
      <c r="D1175" s="319">
        <v>47095</v>
      </c>
      <c r="E1175" s="318" t="s">
        <v>1420</v>
      </c>
      <c r="F1175" s="323">
        <v>0.17</v>
      </c>
      <c r="G1175" s="323">
        <v>0.17</v>
      </c>
      <c r="H1175" s="323" t="s">
        <v>2857</v>
      </c>
      <c r="I1175" s="323" t="s">
        <v>2857</v>
      </c>
      <c r="J1175" s="321" t="s">
        <v>2857</v>
      </c>
      <c r="K1175" s="322" t="s">
        <v>105</v>
      </c>
      <c r="L1175" s="322" t="s">
        <v>124</v>
      </c>
      <c r="M1175" s="322" t="s">
        <v>92</v>
      </c>
      <c r="N1175" s="439" t="s">
        <v>537</v>
      </c>
    </row>
    <row r="1176" spans="2:14" ht="13.2" x14ac:dyDescent="0.25">
      <c r="B1176" s="317"/>
      <c r="C1176" s="318" t="s">
        <v>2856</v>
      </c>
      <c r="D1176" s="319">
        <v>47265</v>
      </c>
      <c r="E1176" s="318" t="s">
        <v>1424</v>
      </c>
      <c r="F1176" s="323">
        <v>0.49</v>
      </c>
      <c r="G1176" s="323">
        <v>0.49</v>
      </c>
      <c r="H1176" s="323" t="s">
        <v>2857</v>
      </c>
      <c r="I1176" s="323" t="s">
        <v>2857</v>
      </c>
      <c r="J1176" s="321" t="s">
        <v>2857</v>
      </c>
      <c r="K1176" s="322" t="s">
        <v>105</v>
      </c>
      <c r="L1176" s="322" t="s">
        <v>390</v>
      </c>
      <c r="M1176" s="322" t="s">
        <v>92</v>
      </c>
      <c r="N1176" s="439" t="s">
        <v>537</v>
      </c>
    </row>
    <row r="1177" spans="2:14" ht="13.2" x14ac:dyDescent="0.25">
      <c r="B1177" s="317"/>
      <c r="C1177" s="318" t="s">
        <v>2856</v>
      </c>
      <c r="D1177" s="319">
        <v>47281</v>
      </c>
      <c r="E1177" s="318" t="s">
        <v>1425</v>
      </c>
      <c r="F1177" s="323">
        <v>0.26</v>
      </c>
      <c r="G1177" s="323">
        <v>0.26</v>
      </c>
      <c r="H1177" s="323" t="s">
        <v>2857</v>
      </c>
      <c r="I1177" s="323" t="s">
        <v>2857</v>
      </c>
      <c r="J1177" s="321" t="s">
        <v>2857</v>
      </c>
      <c r="K1177" s="322" t="s">
        <v>105</v>
      </c>
      <c r="L1177" s="322" t="s">
        <v>179</v>
      </c>
      <c r="M1177" s="322" t="s">
        <v>92</v>
      </c>
      <c r="N1177" s="439" t="s">
        <v>537</v>
      </c>
    </row>
    <row r="1178" spans="2:14" ht="13.2" x14ac:dyDescent="0.25">
      <c r="B1178" s="317"/>
      <c r="C1178" s="318" t="s">
        <v>2856</v>
      </c>
      <c r="D1178" s="319">
        <v>47283</v>
      </c>
      <c r="E1178" s="318" t="s">
        <v>1426</v>
      </c>
      <c r="F1178" s="323">
        <v>0.186</v>
      </c>
      <c r="G1178" s="323">
        <v>0.186</v>
      </c>
      <c r="H1178" s="323" t="s">
        <v>2857</v>
      </c>
      <c r="I1178" s="323" t="s">
        <v>2857</v>
      </c>
      <c r="J1178" s="321" t="s">
        <v>2857</v>
      </c>
      <c r="K1178" s="322" t="s">
        <v>92</v>
      </c>
      <c r="L1178" s="322" t="s">
        <v>93</v>
      </c>
      <c r="M1178" s="322" t="s">
        <v>92</v>
      </c>
      <c r="N1178" s="439" t="s">
        <v>534</v>
      </c>
    </row>
    <row r="1179" spans="2:14" ht="13.2" x14ac:dyDescent="0.25">
      <c r="B1179" s="317"/>
      <c r="C1179" s="318" t="s">
        <v>2856</v>
      </c>
      <c r="D1179" s="319">
        <v>47284</v>
      </c>
      <c r="E1179" s="318" t="s">
        <v>1427</v>
      </c>
      <c r="F1179" s="323">
        <v>0.18</v>
      </c>
      <c r="G1179" s="323">
        <v>0.18</v>
      </c>
      <c r="H1179" s="323" t="s">
        <v>2857</v>
      </c>
      <c r="I1179" s="323" t="s">
        <v>2857</v>
      </c>
      <c r="J1179" s="321" t="s">
        <v>2857</v>
      </c>
      <c r="K1179" s="322" t="s">
        <v>105</v>
      </c>
      <c r="L1179" s="322" t="s">
        <v>140</v>
      </c>
      <c r="M1179" s="322" t="s">
        <v>195</v>
      </c>
      <c r="N1179" s="439" t="s">
        <v>537</v>
      </c>
    </row>
    <row r="1180" spans="2:14" ht="13.2" x14ac:dyDescent="0.25">
      <c r="B1180" s="317"/>
      <c r="C1180" s="318" t="s">
        <v>2856</v>
      </c>
      <c r="D1180" s="319">
        <v>47311</v>
      </c>
      <c r="E1180" s="318" t="s">
        <v>1428</v>
      </c>
      <c r="F1180" s="323">
        <v>0.75</v>
      </c>
      <c r="G1180" s="323">
        <v>0.75</v>
      </c>
      <c r="H1180" s="323" t="s">
        <v>2857</v>
      </c>
      <c r="I1180" s="323" t="s">
        <v>2857</v>
      </c>
      <c r="J1180" s="321" t="s">
        <v>2857</v>
      </c>
      <c r="K1180" s="322" t="s">
        <v>83</v>
      </c>
      <c r="L1180" s="322" t="s">
        <v>112</v>
      </c>
      <c r="M1180" s="322" t="s">
        <v>83</v>
      </c>
      <c r="N1180" s="439" t="s">
        <v>82</v>
      </c>
    </row>
    <row r="1181" spans="2:14" ht="13.2" x14ac:dyDescent="0.25">
      <c r="B1181" s="317"/>
      <c r="C1181" s="318" t="s">
        <v>2856</v>
      </c>
      <c r="D1181" s="319">
        <v>47391</v>
      </c>
      <c r="E1181" s="318" t="s">
        <v>1449</v>
      </c>
      <c r="F1181" s="323">
        <v>0.33500000000000002</v>
      </c>
      <c r="G1181" s="323">
        <v>0.33500000000000002</v>
      </c>
      <c r="H1181" s="323" t="s">
        <v>2857</v>
      </c>
      <c r="I1181" s="323" t="s">
        <v>2857</v>
      </c>
      <c r="J1181" s="321" t="s">
        <v>2857</v>
      </c>
      <c r="K1181" s="322" t="s">
        <v>105</v>
      </c>
      <c r="L1181" s="322" t="s">
        <v>84</v>
      </c>
      <c r="M1181" s="322" t="s">
        <v>163</v>
      </c>
      <c r="N1181" s="439" t="s">
        <v>537</v>
      </c>
    </row>
    <row r="1182" spans="2:14" ht="13.2" x14ac:dyDescent="0.25">
      <c r="B1182" s="317"/>
      <c r="C1182" s="318" t="s">
        <v>2856</v>
      </c>
      <c r="D1182" s="319">
        <v>47392</v>
      </c>
      <c r="E1182" s="318" t="s">
        <v>1450</v>
      </c>
      <c r="F1182" s="323">
        <v>0.3</v>
      </c>
      <c r="G1182" s="323">
        <v>0.3</v>
      </c>
      <c r="H1182" s="323" t="s">
        <v>2857</v>
      </c>
      <c r="I1182" s="323" t="s">
        <v>2857</v>
      </c>
      <c r="J1182" s="321" t="s">
        <v>2857</v>
      </c>
      <c r="K1182" s="322" t="s">
        <v>105</v>
      </c>
      <c r="L1182" s="322" t="s">
        <v>84</v>
      </c>
      <c r="M1182" s="322" t="s">
        <v>163</v>
      </c>
      <c r="N1182" s="439" t="s">
        <v>537</v>
      </c>
    </row>
    <row r="1183" spans="2:14" ht="13.2" x14ac:dyDescent="0.25">
      <c r="B1183" s="317"/>
      <c r="C1183" s="318" t="s">
        <v>2856</v>
      </c>
      <c r="D1183" s="319">
        <v>47393</v>
      </c>
      <c r="E1183" s="318" t="s">
        <v>1451</v>
      </c>
      <c r="F1183" s="323">
        <v>0.29499999999999998</v>
      </c>
      <c r="G1183" s="323">
        <v>0.29499999999999998</v>
      </c>
      <c r="H1183" s="323" t="s">
        <v>2857</v>
      </c>
      <c r="I1183" s="323" t="s">
        <v>2857</v>
      </c>
      <c r="J1183" s="321" t="s">
        <v>2857</v>
      </c>
      <c r="K1183" s="322" t="s">
        <v>105</v>
      </c>
      <c r="L1183" s="322" t="s">
        <v>84</v>
      </c>
      <c r="M1183" s="322" t="s">
        <v>163</v>
      </c>
      <c r="N1183" s="439" t="s">
        <v>537</v>
      </c>
    </row>
    <row r="1184" spans="2:14" ht="13.2" x14ac:dyDescent="0.25">
      <c r="B1184" s="317"/>
      <c r="C1184" s="318" t="s">
        <v>2856</v>
      </c>
      <c r="D1184" s="319">
        <v>47399</v>
      </c>
      <c r="E1184" s="318" t="s">
        <v>1452</v>
      </c>
      <c r="F1184" s="323">
        <v>0.83299999999999996</v>
      </c>
      <c r="G1184" s="323">
        <v>0.83299999999999996</v>
      </c>
      <c r="H1184" s="323" t="s">
        <v>2857</v>
      </c>
      <c r="I1184" s="323" t="s">
        <v>2857</v>
      </c>
      <c r="J1184" s="321" t="s">
        <v>2857</v>
      </c>
      <c r="K1184" s="322" t="s">
        <v>105</v>
      </c>
      <c r="L1184" s="322" t="s">
        <v>362</v>
      </c>
      <c r="M1184" s="322" t="s">
        <v>106</v>
      </c>
      <c r="N1184" s="439" t="s">
        <v>162</v>
      </c>
    </row>
    <row r="1185" spans="2:14" ht="13.2" x14ac:dyDescent="0.25">
      <c r="B1185" s="317"/>
      <c r="C1185" s="318" t="s">
        <v>2856</v>
      </c>
      <c r="D1185" s="319">
        <v>47407</v>
      </c>
      <c r="E1185" s="318" t="s">
        <v>1453</v>
      </c>
      <c r="F1185" s="323">
        <v>9.5000000000000001E-2</v>
      </c>
      <c r="G1185" s="323">
        <v>9.5000000000000001E-2</v>
      </c>
      <c r="H1185" s="323" t="s">
        <v>2857</v>
      </c>
      <c r="I1185" s="323" t="s">
        <v>2857</v>
      </c>
      <c r="J1185" s="321" t="s">
        <v>2857</v>
      </c>
      <c r="K1185" s="322" t="s">
        <v>105</v>
      </c>
      <c r="L1185" s="322" t="s">
        <v>362</v>
      </c>
      <c r="M1185" s="322" t="s">
        <v>106</v>
      </c>
      <c r="N1185" s="439" t="s">
        <v>162</v>
      </c>
    </row>
    <row r="1186" spans="2:14" ht="13.2" x14ac:dyDescent="0.25">
      <c r="B1186" s="317"/>
      <c r="C1186" s="318" t="s">
        <v>2856</v>
      </c>
      <c r="D1186" s="319">
        <v>47410</v>
      </c>
      <c r="E1186" s="318" t="s">
        <v>1454</v>
      </c>
      <c r="F1186" s="323">
        <v>0.22500000000000001</v>
      </c>
      <c r="G1186" s="323">
        <v>0.22500000000000001</v>
      </c>
      <c r="H1186" s="323" t="s">
        <v>2857</v>
      </c>
      <c r="I1186" s="323" t="s">
        <v>2857</v>
      </c>
      <c r="J1186" s="321" t="s">
        <v>2857</v>
      </c>
      <c r="K1186" s="322" t="s">
        <v>105</v>
      </c>
      <c r="L1186" s="322" t="s">
        <v>84</v>
      </c>
      <c r="M1186" s="322" t="s">
        <v>163</v>
      </c>
      <c r="N1186" s="439" t="s">
        <v>537</v>
      </c>
    </row>
    <row r="1187" spans="2:14" ht="13.2" x14ac:dyDescent="0.25">
      <c r="B1187" s="317"/>
      <c r="C1187" s="318" t="s">
        <v>2856</v>
      </c>
      <c r="D1187" s="319">
        <v>47411</v>
      </c>
      <c r="E1187" s="318" t="s">
        <v>1455</v>
      </c>
      <c r="F1187" s="323">
        <v>0.22500000000000001</v>
      </c>
      <c r="G1187" s="323">
        <v>0.22500000000000001</v>
      </c>
      <c r="H1187" s="323" t="s">
        <v>2857</v>
      </c>
      <c r="I1187" s="323" t="s">
        <v>2857</v>
      </c>
      <c r="J1187" s="321" t="s">
        <v>2857</v>
      </c>
      <c r="K1187" s="322" t="s">
        <v>105</v>
      </c>
      <c r="L1187" s="322" t="s">
        <v>84</v>
      </c>
      <c r="M1187" s="322" t="s">
        <v>163</v>
      </c>
      <c r="N1187" s="439" t="s">
        <v>537</v>
      </c>
    </row>
    <row r="1188" spans="2:14" ht="13.2" x14ac:dyDescent="0.25">
      <c r="B1188" s="317"/>
      <c r="C1188" s="318" t="s">
        <v>2856</v>
      </c>
      <c r="D1188" s="319">
        <v>47412</v>
      </c>
      <c r="E1188" s="318" t="s">
        <v>1456</v>
      </c>
      <c r="F1188" s="323">
        <v>0.22500000000000001</v>
      </c>
      <c r="G1188" s="323">
        <v>0.22500000000000001</v>
      </c>
      <c r="H1188" s="323" t="s">
        <v>2857</v>
      </c>
      <c r="I1188" s="323" t="s">
        <v>2857</v>
      </c>
      <c r="J1188" s="321" t="s">
        <v>2857</v>
      </c>
      <c r="K1188" s="322" t="s">
        <v>105</v>
      </c>
      <c r="L1188" s="322" t="s">
        <v>84</v>
      </c>
      <c r="M1188" s="322" t="s">
        <v>163</v>
      </c>
      <c r="N1188" s="439" t="s">
        <v>537</v>
      </c>
    </row>
    <row r="1189" spans="2:14" ht="13.2" x14ac:dyDescent="0.25">
      <c r="B1189" s="317"/>
      <c r="C1189" s="318" t="s">
        <v>2856</v>
      </c>
      <c r="D1189" s="319">
        <v>47420</v>
      </c>
      <c r="E1189" s="318" t="s">
        <v>1458</v>
      </c>
      <c r="F1189" s="323">
        <v>3.34</v>
      </c>
      <c r="G1189" s="323">
        <v>3.34</v>
      </c>
      <c r="H1189" s="323" t="s">
        <v>2857</v>
      </c>
      <c r="I1189" s="323" t="s">
        <v>2857</v>
      </c>
      <c r="J1189" s="321" t="s">
        <v>2857</v>
      </c>
      <c r="K1189" s="322" t="s">
        <v>105</v>
      </c>
      <c r="L1189" s="322" t="s">
        <v>218</v>
      </c>
      <c r="M1189" s="322" t="s">
        <v>106</v>
      </c>
      <c r="N1189" s="439" t="s">
        <v>162</v>
      </c>
    </row>
    <row r="1190" spans="2:14" ht="13.2" x14ac:dyDescent="0.25">
      <c r="B1190" s="317"/>
      <c r="C1190" s="318" t="s">
        <v>2856</v>
      </c>
      <c r="D1190" s="319">
        <v>47421</v>
      </c>
      <c r="E1190" s="318" t="s">
        <v>1459</v>
      </c>
      <c r="F1190" s="323">
        <v>2.5</v>
      </c>
      <c r="G1190" s="323">
        <v>2.5</v>
      </c>
      <c r="H1190" s="323" t="s">
        <v>2857</v>
      </c>
      <c r="I1190" s="323" t="s">
        <v>2857</v>
      </c>
      <c r="J1190" s="321" t="s">
        <v>2857</v>
      </c>
      <c r="K1190" s="322" t="s">
        <v>105</v>
      </c>
      <c r="L1190" s="322" t="s">
        <v>362</v>
      </c>
      <c r="M1190" s="322" t="s">
        <v>106</v>
      </c>
      <c r="N1190" s="439" t="s">
        <v>162</v>
      </c>
    </row>
    <row r="1191" spans="2:14" ht="13.2" x14ac:dyDescent="0.25">
      <c r="B1191" s="317"/>
      <c r="C1191" s="318" t="s">
        <v>2856</v>
      </c>
      <c r="D1191" s="319">
        <v>47422</v>
      </c>
      <c r="E1191" s="318" t="s">
        <v>1460</v>
      </c>
      <c r="F1191" s="323">
        <v>2</v>
      </c>
      <c r="G1191" s="323">
        <v>2</v>
      </c>
      <c r="H1191" s="323" t="s">
        <v>2857</v>
      </c>
      <c r="I1191" s="323" t="s">
        <v>2857</v>
      </c>
      <c r="J1191" s="321" t="s">
        <v>2857</v>
      </c>
      <c r="K1191" s="322" t="s">
        <v>105</v>
      </c>
      <c r="L1191" s="322" t="s">
        <v>112</v>
      </c>
      <c r="M1191" s="322" t="s">
        <v>106</v>
      </c>
      <c r="N1191" s="439" t="s">
        <v>162</v>
      </c>
    </row>
    <row r="1192" spans="2:14" ht="13.2" x14ac:dyDescent="0.25">
      <c r="B1192" s="317"/>
      <c r="C1192" s="318" t="s">
        <v>2856</v>
      </c>
      <c r="D1192" s="319">
        <v>47455</v>
      </c>
      <c r="E1192" s="318" t="s">
        <v>1469</v>
      </c>
      <c r="F1192" s="323">
        <v>0.252</v>
      </c>
      <c r="G1192" s="323">
        <v>0.252</v>
      </c>
      <c r="H1192" s="323" t="s">
        <v>2857</v>
      </c>
      <c r="I1192" s="323" t="s">
        <v>2857</v>
      </c>
      <c r="J1192" s="321" t="s">
        <v>2857</v>
      </c>
      <c r="K1192" s="322" t="s">
        <v>105</v>
      </c>
      <c r="L1192" s="322" t="s">
        <v>140</v>
      </c>
      <c r="M1192" s="322" t="s">
        <v>195</v>
      </c>
      <c r="N1192" s="439" t="s">
        <v>537</v>
      </c>
    </row>
    <row r="1193" spans="2:14" ht="13.2" x14ac:dyDescent="0.25">
      <c r="B1193" s="317"/>
      <c r="C1193" s="318" t="s">
        <v>2856</v>
      </c>
      <c r="D1193" s="319">
        <v>47477</v>
      </c>
      <c r="E1193" s="318" t="s">
        <v>1470</v>
      </c>
      <c r="F1193" s="323">
        <v>4.75</v>
      </c>
      <c r="G1193" s="323">
        <v>4.75</v>
      </c>
      <c r="H1193" s="323" t="s">
        <v>2857</v>
      </c>
      <c r="I1193" s="323" t="s">
        <v>2857</v>
      </c>
      <c r="J1193" s="321" t="s">
        <v>2857</v>
      </c>
      <c r="K1193" s="322" t="s">
        <v>105</v>
      </c>
      <c r="L1193" s="322" t="s">
        <v>140</v>
      </c>
      <c r="M1193" s="322" t="s">
        <v>195</v>
      </c>
      <c r="N1193" s="439" t="s">
        <v>162</v>
      </c>
    </row>
    <row r="1194" spans="2:14" ht="13.2" x14ac:dyDescent="0.25">
      <c r="B1194" s="317"/>
      <c r="C1194" s="318" t="s">
        <v>2856</v>
      </c>
      <c r="D1194" s="319">
        <v>47484</v>
      </c>
      <c r="E1194" s="318" t="s">
        <v>1471</v>
      </c>
      <c r="F1194" s="323">
        <v>2.75</v>
      </c>
      <c r="G1194" s="323">
        <v>2.75</v>
      </c>
      <c r="H1194" s="323" t="s">
        <v>2857</v>
      </c>
      <c r="I1194" s="323" t="s">
        <v>2857</v>
      </c>
      <c r="J1194" s="321" t="s">
        <v>2857</v>
      </c>
      <c r="K1194" s="322" t="s">
        <v>105</v>
      </c>
      <c r="L1194" s="322" t="s">
        <v>179</v>
      </c>
      <c r="M1194" s="322" t="s">
        <v>195</v>
      </c>
      <c r="N1194" s="439" t="s">
        <v>162</v>
      </c>
    </row>
    <row r="1195" spans="2:14" ht="13.2" x14ac:dyDescent="0.25">
      <c r="B1195" s="317"/>
      <c r="C1195" s="318" t="s">
        <v>2856</v>
      </c>
      <c r="D1195" s="319">
        <v>47485</v>
      </c>
      <c r="E1195" s="318" t="s">
        <v>1472</v>
      </c>
      <c r="F1195" s="323">
        <v>4</v>
      </c>
      <c r="G1195" s="323">
        <v>4</v>
      </c>
      <c r="H1195" s="323" t="s">
        <v>2857</v>
      </c>
      <c r="I1195" s="323" t="s">
        <v>2857</v>
      </c>
      <c r="J1195" s="321" t="s">
        <v>2857</v>
      </c>
      <c r="K1195" s="322" t="s">
        <v>105</v>
      </c>
      <c r="L1195" s="322" t="s">
        <v>179</v>
      </c>
      <c r="M1195" s="322" t="s">
        <v>195</v>
      </c>
      <c r="N1195" s="439" t="s">
        <v>162</v>
      </c>
    </row>
    <row r="1196" spans="2:14" ht="13.2" x14ac:dyDescent="0.25">
      <c r="B1196" s="317"/>
      <c r="C1196" s="318" t="s">
        <v>2856</v>
      </c>
      <c r="D1196" s="319">
        <v>47486</v>
      </c>
      <c r="E1196" s="318" t="s">
        <v>1473</v>
      </c>
      <c r="F1196" s="323">
        <v>0.61499999999999999</v>
      </c>
      <c r="G1196" s="323">
        <v>0.61499999999999999</v>
      </c>
      <c r="H1196" s="323" t="s">
        <v>2857</v>
      </c>
      <c r="I1196" s="323" t="s">
        <v>2857</v>
      </c>
      <c r="J1196" s="321" t="s">
        <v>2857</v>
      </c>
      <c r="K1196" s="322" t="s">
        <v>105</v>
      </c>
      <c r="L1196" s="322" t="s">
        <v>390</v>
      </c>
      <c r="M1196" s="322" t="s">
        <v>92</v>
      </c>
      <c r="N1196" s="439" t="s">
        <v>537</v>
      </c>
    </row>
    <row r="1197" spans="2:14" ht="13.2" x14ac:dyDescent="0.25">
      <c r="B1197" s="317"/>
      <c r="C1197" s="318" t="s">
        <v>2856</v>
      </c>
      <c r="D1197" s="319">
        <v>47530</v>
      </c>
      <c r="E1197" s="318" t="s">
        <v>1478</v>
      </c>
      <c r="F1197" s="323">
        <v>0.23</v>
      </c>
      <c r="G1197" s="323">
        <v>0.23</v>
      </c>
      <c r="H1197" s="323" t="s">
        <v>2857</v>
      </c>
      <c r="I1197" s="323" t="s">
        <v>2857</v>
      </c>
      <c r="J1197" s="321" t="s">
        <v>2857</v>
      </c>
      <c r="K1197" s="322" t="s">
        <v>105</v>
      </c>
      <c r="L1197" s="322" t="s">
        <v>179</v>
      </c>
      <c r="M1197" s="322" t="s">
        <v>92</v>
      </c>
      <c r="N1197" s="439" t="s">
        <v>537</v>
      </c>
    </row>
    <row r="1198" spans="2:14" ht="13.2" x14ac:dyDescent="0.25">
      <c r="B1198" s="317"/>
      <c r="C1198" s="318" t="s">
        <v>2856</v>
      </c>
      <c r="D1198" s="319">
        <v>47699</v>
      </c>
      <c r="E1198" s="318" t="s">
        <v>1479</v>
      </c>
      <c r="F1198" s="323">
        <v>3.5190000000000001</v>
      </c>
      <c r="G1198" s="323">
        <v>3.5190000000000001</v>
      </c>
      <c r="H1198" s="323" t="s">
        <v>2857</v>
      </c>
      <c r="I1198" s="323" t="s">
        <v>2857</v>
      </c>
      <c r="J1198" s="321" t="s">
        <v>2857</v>
      </c>
      <c r="K1198" s="322" t="s">
        <v>105</v>
      </c>
      <c r="L1198" s="322" t="s">
        <v>84</v>
      </c>
      <c r="M1198" s="322" t="s">
        <v>163</v>
      </c>
      <c r="N1198" s="439" t="s">
        <v>537</v>
      </c>
    </row>
    <row r="1199" spans="2:14" ht="13.2" x14ac:dyDescent="0.25">
      <c r="B1199" s="317"/>
      <c r="C1199" s="318" t="s">
        <v>2856</v>
      </c>
      <c r="D1199" s="319">
        <v>47731</v>
      </c>
      <c r="E1199" s="318" t="s">
        <v>1481</v>
      </c>
      <c r="F1199" s="323">
        <v>0.4</v>
      </c>
      <c r="G1199" s="323">
        <v>0.4</v>
      </c>
      <c r="H1199" s="323" t="s">
        <v>2857</v>
      </c>
      <c r="I1199" s="323" t="s">
        <v>2857</v>
      </c>
      <c r="J1199" s="321" t="s">
        <v>2857</v>
      </c>
      <c r="K1199" s="322" t="s">
        <v>105</v>
      </c>
      <c r="L1199" s="322" t="s">
        <v>124</v>
      </c>
      <c r="M1199" s="322" t="s">
        <v>106</v>
      </c>
      <c r="N1199" s="439" t="s">
        <v>902</v>
      </c>
    </row>
    <row r="1200" spans="2:14" ht="13.2" x14ac:dyDescent="0.25">
      <c r="B1200" s="317"/>
      <c r="C1200" s="318" t="s">
        <v>2856</v>
      </c>
      <c r="D1200" s="319">
        <v>47749</v>
      </c>
      <c r="E1200" s="318" t="s">
        <v>1484</v>
      </c>
      <c r="F1200" s="323">
        <v>2.2000000000000002</v>
      </c>
      <c r="G1200" s="323">
        <v>2.2000000000000002</v>
      </c>
      <c r="H1200" s="323" t="s">
        <v>2857</v>
      </c>
      <c r="I1200" s="323" t="s">
        <v>2857</v>
      </c>
      <c r="J1200" s="321" t="s">
        <v>2857</v>
      </c>
      <c r="K1200" s="322" t="s">
        <v>101</v>
      </c>
      <c r="L1200" s="322" t="s">
        <v>118</v>
      </c>
      <c r="M1200" s="322" t="s">
        <v>150</v>
      </c>
      <c r="N1200" s="439" t="s">
        <v>1117</v>
      </c>
    </row>
    <row r="1201" spans="2:14" ht="13.2" x14ac:dyDescent="0.25">
      <c r="B1201" s="317"/>
      <c r="C1201" s="318" t="s">
        <v>2856</v>
      </c>
      <c r="D1201" s="319">
        <v>47752</v>
      </c>
      <c r="E1201" s="318" t="s">
        <v>1485</v>
      </c>
      <c r="F1201" s="323">
        <v>0.6</v>
      </c>
      <c r="G1201" s="323">
        <v>0.6</v>
      </c>
      <c r="H1201" s="323" t="s">
        <v>2857</v>
      </c>
      <c r="I1201" s="323" t="s">
        <v>2857</v>
      </c>
      <c r="J1201" s="321" t="s">
        <v>2857</v>
      </c>
      <c r="K1201" s="322" t="s">
        <v>83</v>
      </c>
      <c r="L1201" s="322" t="s">
        <v>93</v>
      </c>
      <c r="M1201" s="322" t="s">
        <v>83</v>
      </c>
      <c r="N1201" s="439" t="s">
        <v>82</v>
      </c>
    </row>
    <row r="1202" spans="2:14" ht="13.2" x14ac:dyDescent="0.25">
      <c r="B1202" s="317"/>
      <c r="C1202" s="318" t="s">
        <v>2856</v>
      </c>
      <c r="D1202" s="319">
        <v>47836</v>
      </c>
      <c r="E1202" s="318" t="s">
        <v>1486</v>
      </c>
      <c r="F1202" s="323">
        <v>7.0000000000000007E-2</v>
      </c>
      <c r="G1202" s="323">
        <v>7.0000000000000007E-2</v>
      </c>
      <c r="H1202" s="323" t="s">
        <v>2857</v>
      </c>
      <c r="I1202" s="323" t="s">
        <v>2857</v>
      </c>
      <c r="J1202" s="321" t="s">
        <v>2857</v>
      </c>
      <c r="K1202" s="322" t="s">
        <v>105</v>
      </c>
      <c r="L1202" s="322" t="s">
        <v>362</v>
      </c>
      <c r="M1202" s="322" t="s">
        <v>106</v>
      </c>
      <c r="N1202" s="439" t="s">
        <v>537</v>
      </c>
    </row>
    <row r="1203" spans="2:14" ht="13.2" x14ac:dyDescent="0.25">
      <c r="B1203" s="317"/>
      <c r="C1203" s="318" t="s">
        <v>2856</v>
      </c>
      <c r="D1203" s="319">
        <v>47837</v>
      </c>
      <c r="E1203" s="318" t="s">
        <v>1487</v>
      </c>
      <c r="F1203" s="323">
        <v>0.224</v>
      </c>
      <c r="G1203" s="323">
        <v>0.224</v>
      </c>
      <c r="H1203" s="323" t="s">
        <v>2857</v>
      </c>
      <c r="I1203" s="323" t="s">
        <v>2857</v>
      </c>
      <c r="J1203" s="321" t="s">
        <v>2857</v>
      </c>
      <c r="K1203" s="322" t="s">
        <v>105</v>
      </c>
      <c r="L1203" s="322" t="s">
        <v>362</v>
      </c>
      <c r="M1203" s="322" t="s">
        <v>106</v>
      </c>
      <c r="N1203" s="439" t="s">
        <v>537</v>
      </c>
    </row>
    <row r="1204" spans="2:14" ht="13.2" x14ac:dyDescent="0.25">
      <c r="B1204" s="317"/>
      <c r="C1204" s="318" t="s">
        <v>2856</v>
      </c>
      <c r="D1204" s="319">
        <v>47838</v>
      </c>
      <c r="E1204" s="318" t="s">
        <v>1488</v>
      </c>
      <c r="F1204" s="323">
        <v>0.25</v>
      </c>
      <c r="G1204" s="323">
        <v>0.25</v>
      </c>
      <c r="H1204" s="323" t="s">
        <v>2857</v>
      </c>
      <c r="I1204" s="323" t="s">
        <v>2857</v>
      </c>
      <c r="J1204" s="321" t="s">
        <v>2857</v>
      </c>
      <c r="K1204" s="322" t="s">
        <v>105</v>
      </c>
      <c r="L1204" s="322" t="s">
        <v>140</v>
      </c>
      <c r="M1204" s="322" t="s">
        <v>195</v>
      </c>
      <c r="N1204" s="439" t="s">
        <v>537</v>
      </c>
    </row>
    <row r="1205" spans="2:14" ht="13.2" x14ac:dyDescent="0.25">
      <c r="B1205" s="317"/>
      <c r="C1205" s="318" t="s">
        <v>2856</v>
      </c>
      <c r="D1205" s="319">
        <v>47954</v>
      </c>
      <c r="E1205" s="318" t="s">
        <v>1493</v>
      </c>
      <c r="F1205" s="323">
        <v>0.115</v>
      </c>
      <c r="G1205" s="323">
        <v>0.115</v>
      </c>
      <c r="H1205" s="323" t="s">
        <v>2857</v>
      </c>
      <c r="I1205" s="323" t="s">
        <v>2857</v>
      </c>
      <c r="J1205" s="321" t="s">
        <v>2857</v>
      </c>
      <c r="K1205" s="322" t="s">
        <v>105</v>
      </c>
      <c r="L1205" s="322" t="s">
        <v>128</v>
      </c>
      <c r="M1205" s="322" t="s">
        <v>163</v>
      </c>
      <c r="N1205" s="439" t="s">
        <v>537</v>
      </c>
    </row>
    <row r="1206" spans="2:14" ht="13.2" x14ac:dyDescent="0.25">
      <c r="B1206" s="317"/>
      <c r="C1206" s="318" t="s">
        <v>2856</v>
      </c>
      <c r="D1206" s="319">
        <v>47955</v>
      </c>
      <c r="E1206" s="318" t="s">
        <v>1494</v>
      </c>
      <c r="F1206" s="323">
        <v>0.19800000000000001</v>
      </c>
      <c r="G1206" s="323">
        <v>0.19800000000000001</v>
      </c>
      <c r="H1206" s="323" t="s">
        <v>2857</v>
      </c>
      <c r="I1206" s="323" t="s">
        <v>2857</v>
      </c>
      <c r="J1206" s="321" t="s">
        <v>2857</v>
      </c>
      <c r="K1206" s="322" t="s">
        <v>105</v>
      </c>
      <c r="L1206" s="322" t="s">
        <v>390</v>
      </c>
      <c r="M1206" s="322" t="s">
        <v>92</v>
      </c>
      <c r="N1206" s="439" t="s">
        <v>537</v>
      </c>
    </row>
    <row r="1207" spans="2:14" ht="13.2" x14ac:dyDescent="0.25">
      <c r="B1207" s="317"/>
      <c r="C1207" s="318" t="s">
        <v>2856</v>
      </c>
      <c r="D1207" s="319">
        <v>47959</v>
      </c>
      <c r="E1207" s="318" t="s">
        <v>1496</v>
      </c>
      <c r="F1207" s="323">
        <v>0.1</v>
      </c>
      <c r="G1207" s="323">
        <v>0.1</v>
      </c>
      <c r="H1207" s="323" t="s">
        <v>2857</v>
      </c>
      <c r="I1207" s="323" t="s">
        <v>2857</v>
      </c>
      <c r="J1207" s="321" t="s">
        <v>2857</v>
      </c>
      <c r="K1207" s="322" t="s">
        <v>105</v>
      </c>
      <c r="L1207" s="322" t="s">
        <v>124</v>
      </c>
      <c r="M1207" s="322" t="s">
        <v>163</v>
      </c>
      <c r="N1207" s="439" t="s">
        <v>537</v>
      </c>
    </row>
    <row r="1208" spans="2:14" ht="13.2" x14ac:dyDescent="0.25">
      <c r="B1208" s="317"/>
      <c r="C1208" s="318" t="s">
        <v>2856</v>
      </c>
      <c r="D1208" s="319">
        <v>47985</v>
      </c>
      <c r="E1208" s="318" t="s">
        <v>1497</v>
      </c>
      <c r="F1208" s="323">
        <v>0.308</v>
      </c>
      <c r="G1208" s="323">
        <v>0.308</v>
      </c>
      <c r="H1208" s="323" t="s">
        <v>2857</v>
      </c>
      <c r="I1208" s="323" t="s">
        <v>2857</v>
      </c>
      <c r="J1208" s="321" t="s">
        <v>2857</v>
      </c>
      <c r="K1208" s="322" t="s">
        <v>105</v>
      </c>
      <c r="L1208" s="322" t="s">
        <v>124</v>
      </c>
      <c r="M1208" s="322" t="s">
        <v>163</v>
      </c>
      <c r="N1208" s="439" t="s">
        <v>537</v>
      </c>
    </row>
    <row r="1209" spans="2:14" ht="13.2" x14ac:dyDescent="0.25">
      <c r="B1209" s="317"/>
      <c r="C1209" s="318" t="s">
        <v>2856</v>
      </c>
      <c r="D1209" s="319">
        <v>47986</v>
      </c>
      <c r="E1209" s="318" t="s">
        <v>1498</v>
      </c>
      <c r="F1209" s="323">
        <v>0.184</v>
      </c>
      <c r="G1209" s="323">
        <v>0.184</v>
      </c>
      <c r="H1209" s="323" t="s">
        <v>2857</v>
      </c>
      <c r="I1209" s="323" t="s">
        <v>2857</v>
      </c>
      <c r="J1209" s="321" t="s">
        <v>2857</v>
      </c>
      <c r="K1209" s="322" t="s">
        <v>105</v>
      </c>
      <c r="L1209" s="322" t="s">
        <v>124</v>
      </c>
      <c r="M1209" s="322" t="s">
        <v>106</v>
      </c>
      <c r="N1209" s="439" t="s">
        <v>537</v>
      </c>
    </row>
    <row r="1210" spans="2:14" ht="13.2" x14ac:dyDescent="0.25">
      <c r="B1210" s="317"/>
      <c r="C1210" s="318" t="s">
        <v>2856</v>
      </c>
      <c r="D1210" s="319">
        <v>47991</v>
      </c>
      <c r="E1210" s="318" t="s">
        <v>1499</v>
      </c>
      <c r="F1210" s="323">
        <v>16.53</v>
      </c>
      <c r="G1210" s="323">
        <v>16.53</v>
      </c>
      <c r="H1210" s="323" t="s">
        <v>2857</v>
      </c>
      <c r="I1210" s="323" t="s">
        <v>2857</v>
      </c>
      <c r="J1210" s="321" t="s">
        <v>2857</v>
      </c>
      <c r="K1210" s="322" t="s">
        <v>105</v>
      </c>
      <c r="L1210" s="322" t="s">
        <v>124</v>
      </c>
      <c r="M1210" s="322" t="s">
        <v>106</v>
      </c>
      <c r="N1210" s="439" t="s">
        <v>3553</v>
      </c>
    </row>
    <row r="1211" spans="2:14" ht="13.2" x14ac:dyDescent="0.25">
      <c r="B1211" s="317"/>
      <c r="C1211" s="318" t="s">
        <v>2856</v>
      </c>
      <c r="D1211" s="319">
        <v>47992</v>
      </c>
      <c r="E1211" s="318" t="s">
        <v>1501</v>
      </c>
      <c r="F1211" s="323">
        <v>0.12</v>
      </c>
      <c r="G1211" s="323">
        <v>0.12</v>
      </c>
      <c r="H1211" s="323" t="s">
        <v>2857</v>
      </c>
      <c r="I1211" s="323" t="s">
        <v>2857</v>
      </c>
      <c r="J1211" s="321" t="s">
        <v>2857</v>
      </c>
      <c r="K1211" s="322" t="s">
        <v>105</v>
      </c>
      <c r="L1211" s="322" t="s">
        <v>84</v>
      </c>
      <c r="M1211" s="322" t="s">
        <v>260</v>
      </c>
      <c r="N1211" s="439" t="s">
        <v>537</v>
      </c>
    </row>
    <row r="1212" spans="2:14" ht="13.2" x14ac:dyDescent="0.25">
      <c r="B1212" s="317"/>
      <c r="C1212" s="318" t="s">
        <v>2856</v>
      </c>
      <c r="D1212" s="319">
        <v>47993</v>
      </c>
      <c r="E1212" s="318" t="s">
        <v>1502</v>
      </c>
      <c r="F1212" s="323">
        <v>0.996</v>
      </c>
      <c r="G1212" s="323">
        <v>0.996</v>
      </c>
      <c r="H1212" s="323" t="s">
        <v>2857</v>
      </c>
      <c r="I1212" s="323" t="s">
        <v>2857</v>
      </c>
      <c r="J1212" s="321" t="s">
        <v>2857</v>
      </c>
      <c r="K1212" s="322" t="s">
        <v>105</v>
      </c>
      <c r="L1212" s="322" t="s">
        <v>102</v>
      </c>
      <c r="M1212" s="322" t="s">
        <v>106</v>
      </c>
      <c r="N1212" s="439" t="s">
        <v>537</v>
      </c>
    </row>
    <row r="1213" spans="2:14" ht="13.2" x14ac:dyDescent="0.25">
      <c r="B1213" s="317"/>
      <c r="C1213" s="318" t="s">
        <v>2856</v>
      </c>
      <c r="D1213" s="319">
        <v>48022</v>
      </c>
      <c r="E1213" s="318" t="s">
        <v>1506</v>
      </c>
      <c r="F1213" s="323">
        <v>0.12</v>
      </c>
      <c r="G1213" s="323">
        <v>0.12</v>
      </c>
      <c r="H1213" s="323" t="s">
        <v>2857</v>
      </c>
      <c r="I1213" s="323" t="s">
        <v>2857</v>
      </c>
      <c r="J1213" s="321" t="s">
        <v>2857</v>
      </c>
      <c r="K1213" s="322" t="s">
        <v>105</v>
      </c>
      <c r="L1213" s="322" t="s">
        <v>84</v>
      </c>
      <c r="M1213" s="322" t="s">
        <v>163</v>
      </c>
      <c r="N1213" s="439" t="s">
        <v>537</v>
      </c>
    </row>
    <row r="1214" spans="2:14" ht="13.2" x14ac:dyDescent="0.25">
      <c r="B1214" s="317"/>
      <c r="C1214" s="318" t="s">
        <v>2856</v>
      </c>
      <c r="D1214" s="319">
        <v>48081</v>
      </c>
      <c r="E1214" s="318" t="s">
        <v>1508</v>
      </c>
      <c r="F1214" s="323">
        <v>0.26800000000000002</v>
      </c>
      <c r="G1214" s="323">
        <v>0.26800000000000002</v>
      </c>
      <c r="H1214" s="323" t="s">
        <v>2857</v>
      </c>
      <c r="I1214" s="323" t="s">
        <v>2857</v>
      </c>
      <c r="J1214" s="321" t="s">
        <v>2857</v>
      </c>
      <c r="K1214" s="322" t="s">
        <v>105</v>
      </c>
      <c r="L1214" s="322" t="s">
        <v>84</v>
      </c>
      <c r="M1214" s="322" t="s">
        <v>163</v>
      </c>
      <c r="N1214" s="439" t="s">
        <v>537</v>
      </c>
    </row>
    <row r="1215" spans="2:14" ht="13.2" x14ac:dyDescent="0.25">
      <c r="B1215" s="317"/>
      <c r="C1215" s="318" t="s">
        <v>2856</v>
      </c>
      <c r="D1215" s="319">
        <v>48082</v>
      </c>
      <c r="E1215" s="318" t="s">
        <v>1509</v>
      </c>
      <c r="F1215" s="323">
        <v>51</v>
      </c>
      <c r="G1215" s="323">
        <v>51</v>
      </c>
      <c r="H1215" s="323" t="s">
        <v>2857</v>
      </c>
      <c r="I1215" s="323" t="s">
        <v>2857</v>
      </c>
      <c r="J1215" s="321" t="s">
        <v>2857</v>
      </c>
      <c r="K1215" s="322" t="s">
        <v>117</v>
      </c>
      <c r="L1215" s="322" t="s">
        <v>128</v>
      </c>
      <c r="M1215" s="322" t="s">
        <v>245</v>
      </c>
      <c r="N1215" s="439" t="s">
        <v>1510</v>
      </c>
    </row>
    <row r="1216" spans="2:14" ht="13.2" x14ac:dyDescent="0.25">
      <c r="B1216" s="317"/>
      <c r="C1216" s="318" t="s">
        <v>2856</v>
      </c>
      <c r="D1216" s="319">
        <v>48166</v>
      </c>
      <c r="E1216" s="318" t="s">
        <v>1518</v>
      </c>
      <c r="F1216" s="323">
        <v>0.25</v>
      </c>
      <c r="G1216" s="323">
        <v>0.25</v>
      </c>
      <c r="H1216" s="323" t="s">
        <v>2857</v>
      </c>
      <c r="I1216" s="323" t="s">
        <v>2857</v>
      </c>
      <c r="J1216" s="321" t="s">
        <v>2857</v>
      </c>
      <c r="K1216" s="322" t="s">
        <v>105</v>
      </c>
      <c r="L1216" s="322" t="s">
        <v>218</v>
      </c>
      <c r="M1216" s="322" t="s">
        <v>106</v>
      </c>
      <c r="N1216" s="439" t="s">
        <v>537</v>
      </c>
    </row>
    <row r="1217" spans="2:14" ht="13.2" x14ac:dyDescent="0.25">
      <c r="B1217" s="317"/>
      <c r="C1217" s="318" t="s">
        <v>2856</v>
      </c>
      <c r="D1217" s="319">
        <v>48167</v>
      </c>
      <c r="E1217" s="318" t="s">
        <v>1519</v>
      </c>
      <c r="F1217" s="323">
        <v>0.08</v>
      </c>
      <c r="G1217" s="323">
        <v>0.08</v>
      </c>
      <c r="H1217" s="323" t="s">
        <v>2857</v>
      </c>
      <c r="I1217" s="323" t="s">
        <v>2857</v>
      </c>
      <c r="J1217" s="321" t="s">
        <v>2857</v>
      </c>
      <c r="K1217" s="322" t="s">
        <v>105</v>
      </c>
      <c r="L1217" s="322" t="s">
        <v>84</v>
      </c>
      <c r="M1217" s="322" t="s">
        <v>163</v>
      </c>
      <c r="N1217" s="439" t="s">
        <v>537</v>
      </c>
    </row>
    <row r="1218" spans="2:14" ht="13.2" x14ac:dyDescent="0.25">
      <c r="B1218" s="317"/>
      <c r="C1218" s="318" t="s">
        <v>2856</v>
      </c>
      <c r="D1218" s="319">
        <v>48177</v>
      </c>
      <c r="E1218" s="318" t="s">
        <v>1523</v>
      </c>
      <c r="F1218" s="323">
        <v>9.1999999999999998E-2</v>
      </c>
      <c r="G1218" s="323">
        <v>9.1999999999999998E-2</v>
      </c>
      <c r="H1218" s="323" t="s">
        <v>2857</v>
      </c>
      <c r="I1218" s="323" t="s">
        <v>2857</v>
      </c>
      <c r="J1218" s="321" t="s">
        <v>2857</v>
      </c>
      <c r="K1218" s="322" t="s">
        <v>105</v>
      </c>
      <c r="L1218" s="322" t="s">
        <v>128</v>
      </c>
      <c r="M1218" s="322" t="s">
        <v>260</v>
      </c>
      <c r="N1218" s="439" t="s">
        <v>537</v>
      </c>
    </row>
    <row r="1219" spans="2:14" ht="13.2" x14ac:dyDescent="0.25">
      <c r="B1219" s="317"/>
      <c r="C1219" s="318" t="s">
        <v>2856</v>
      </c>
      <c r="D1219" s="319">
        <v>48178</v>
      </c>
      <c r="E1219" s="318" t="s">
        <v>1524</v>
      </c>
      <c r="F1219" s="323">
        <v>0.41399999999999998</v>
      </c>
      <c r="G1219" s="323">
        <v>0.41399999999999998</v>
      </c>
      <c r="H1219" s="323" t="s">
        <v>2857</v>
      </c>
      <c r="I1219" s="323" t="s">
        <v>2857</v>
      </c>
      <c r="J1219" s="321" t="s">
        <v>2857</v>
      </c>
      <c r="K1219" s="322" t="s">
        <v>105</v>
      </c>
      <c r="L1219" s="322" t="s">
        <v>390</v>
      </c>
      <c r="M1219" s="322" t="s">
        <v>92</v>
      </c>
      <c r="N1219" s="439" t="s">
        <v>537</v>
      </c>
    </row>
    <row r="1220" spans="2:14" ht="13.2" x14ac:dyDescent="0.25">
      <c r="B1220" s="317"/>
      <c r="C1220" s="318" t="s">
        <v>2856</v>
      </c>
      <c r="D1220" s="319">
        <v>48205</v>
      </c>
      <c r="E1220" s="318" t="s">
        <v>1525</v>
      </c>
      <c r="F1220" s="323">
        <v>0.1</v>
      </c>
      <c r="G1220" s="323">
        <v>0.1</v>
      </c>
      <c r="H1220" s="323" t="s">
        <v>2857</v>
      </c>
      <c r="I1220" s="323" t="s">
        <v>2857</v>
      </c>
      <c r="J1220" s="321" t="s">
        <v>2857</v>
      </c>
      <c r="K1220" s="322" t="s">
        <v>105</v>
      </c>
      <c r="L1220" s="322" t="s">
        <v>84</v>
      </c>
      <c r="M1220" s="322" t="s">
        <v>163</v>
      </c>
      <c r="N1220" s="439" t="s">
        <v>537</v>
      </c>
    </row>
    <row r="1221" spans="2:14" ht="13.2" x14ac:dyDescent="0.25">
      <c r="B1221" s="317"/>
      <c r="C1221" s="318" t="s">
        <v>2856</v>
      </c>
      <c r="D1221" s="319">
        <v>48206</v>
      </c>
      <c r="E1221" s="318" t="s">
        <v>1526</v>
      </c>
      <c r="F1221" s="323">
        <v>0.224</v>
      </c>
      <c r="G1221" s="323">
        <v>0.224</v>
      </c>
      <c r="H1221" s="323" t="s">
        <v>2857</v>
      </c>
      <c r="I1221" s="323" t="s">
        <v>2857</v>
      </c>
      <c r="J1221" s="321" t="s">
        <v>2857</v>
      </c>
      <c r="K1221" s="322" t="s">
        <v>105</v>
      </c>
      <c r="L1221" s="322" t="s">
        <v>84</v>
      </c>
      <c r="M1221" s="322" t="s">
        <v>163</v>
      </c>
      <c r="N1221" s="439" t="s">
        <v>537</v>
      </c>
    </row>
    <row r="1222" spans="2:14" ht="13.2" x14ac:dyDescent="0.25">
      <c r="B1222" s="317"/>
      <c r="C1222" s="318" t="s">
        <v>2856</v>
      </c>
      <c r="D1222" s="319">
        <v>48221</v>
      </c>
      <c r="E1222" s="318" t="s">
        <v>1527</v>
      </c>
      <c r="F1222" s="323">
        <v>9.8000000000000004E-2</v>
      </c>
      <c r="G1222" s="323">
        <v>9.8000000000000004E-2</v>
      </c>
      <c r="H1222" s="323" t="s">
        <v>2857</v>
      </c>
      <c r="I1222" s="323" t="s">
        <v>2857</v>
      </c>
      <c r="J1222" s="321" t="s">
        <v>2857</v>
      </c>
      <c r="K1222" s="322" t="s">
        <v>105</v>
      </c>
      <c r="L1222" s="322" t="s">
        <v>124</v>
      </c>
      <c r="M1222" s="322" t="s">
        <v>163</v>
      </c>
      <c r="N1222" s="439" t="s">
        <v>537</v>
      </c>
    </row>
    <row r="1223" spans="2:14" ht="13.2" x14ac:dyDescent="0.25">
      <c r="B1223" s="317"/>
      <c r="C1223" s="318" t="s">
        <v>2856</v>
      </c>
      <c r="D1223" s="319">
        <v>48225</v>
      </c>
      <c r="E1223" s="318" t="s">
        <v>1528</v>
      </c>
      <c r="F1223" s="323">
        <v>0.48299999999999998</v>
      </c>
      <c r="G1223" s="323">
        <v>0.48299999999999998</v>
      </c>
      <c r="H1223" s="323" t="s">
        <v>2857</v>
      </c>
      <c r="I1223" s="323" t="s">
        <v>2857</v>
      </c>
      <c r="J1223" s="321" t="s">
        <v>2857</v>
      </c>
      <c r="K1223" s="322" t="s">
        <v>105</v>
      </c>
      <c r="L1223" s="322" t="s">
        <v>179</v>
      </c>
      <c r="M1223" s="322" t="s">
        <v>92</v>
      </c>
      <c r="N1223" s="439" t="s">
        <v>537</v>
      </c>
    </row>
    <row r="1224" spans="2:14" ht="13.2" x14ac:dyDescent="0.25">
      <c r="B1224" s="317"/>
      <c r="C1224" s="318" t="s">
        <v>2856</v>
      </c>
      <c r="D1224" s="319">
        <v>48226</v>
      </c>
      <c r="E1224" s="318" t="s">
        <v>1529</v>
      </c>
      <c r="F1224" s="323">
        <v>0.26500000000000001</v>
      </c>
      <c r="G1224" s="323">
        <v>0.26500000000000001</v>
      </c>
      <c r="H1224" s="323" t="s">
        <v>2857</v>
      </c>
      <c r="I1224" s="323" t="s">
        <v>2857</v>
      </c>
      <c r="J1224" s="321" t="s">
        <v>2857</v>
      </c>
      <c r="K1224" s="322" t="s">
        <v>105</v>
      </c>
      <c r="L1224" s="322" t="s">
        <v>124</v>
      </c>
      <c r="M1224" s="322" t="s">
        <v>92</v>
      </c>
      <c r="N1224" s="439" t="s">
        <v>537</v>
      </c>
    </row>
    <row r="1225" spans="2:14" ht="13.2" x14ac:dyDescent="0.25">
      <c r="B1225" s="317"/>
      <c r="C1225" s="318" t="s">
        <v>2856</v>
      </c>
      <c r="D1225" s="319">
        <v>48239</v>
      </c>
      <c r="E1225" s="318" t="s">
        <v>1531</v>
      </c>
      <c r="F1225" s="323">
        <v>0.1</v>
      </c>
      <c r="G1225" s="323">
        <v>0.1</v>
      </c>
      <c r="H1225" s="323" t="s">
        <v>2857</v>
      </c>
      <c r="I1225" s="323" t="s">
        <v>2857</v>
      </c>
      <c r="J1225" s="321" t="s">
        <v>2857</v>
      </c>
      <c r="K1225" s="322" t="s">
        <v>105</v>
      </c>
      <c r="L1225" s="322" t="s">
        <v>390</v>
      </c>
      <c r="M1225" s="322" t="s">
        <v>195</v>
      </c>
      <c r="N1225" s="439" t="s">
        <v>537</v>
      </c>
    </row>
    <row r="1226" spans="2:14" ht="13.2" x14ac:dyDescent="0.25">
      <c r="B1226" s="317"/>
      <c r="C1226" s="318" t="s">
        <v>2856</v>
      </c>
      <c r="D1226" s="319">
        <v>48249</v>
      </c>
      <c r="E1226" s="318" t="s">
        <v>1532</v>
      </c>
      <c r="F1226" s="323">
        <v>0.252</v>
      </c>
      <c r="G1226" s="323">
        <v>0.252</v>
      </c>
      <c r="H1226" s="323" t="s">
        <v>2857</v>
      </c>
      <c r="I1226" s="323" t="s">
        <v>2857</v>
      </c>
      <c r="J1226" s="321" t="s">
        <v>2857</v>
      </c>
      <c r="K1226" s="322" t="s">
        <v>105</v>
      </c>
      <c r="L1226" s="322" t="s">
        <v>124</v>
      </c>
      <c r="M1226" s="322" t="s">
        <v>163</v>
      </c>
      <c r="N1226" s="439" t="s">
        <v>537</v>
      </c>
    </row>
    <row r="1227" spans="2:14" ht="13.2" x14ac:dyDescent="0.25">
      <c r="B1227" s="317"/>
      <c r="C1227" s="318" t="s">
        <v>2856</v>
      </c>
      <c r="D1227" s="319">
        <v>48250</v>
      </c>
      <c r="E1227" s="318" t="s">
        <v>1533</v>
      </c>
      <c r="F1227" s="323">
        <v>8.6999999999999994E-2</v>
      </c>
      <c r="G1227" s="323">
        <v>8.6999999999999994E-2</v>
      </c>
      <c r="H1227" s="323" t="s">
        <v>2857</v>
      </c>
      <c r="I1227" s="323" t="s">
        <v>2857</v>
      </c>
      <c r="J1227" s="321" t="s">
        <v>2857</v>
      </c>
      <c r="K1227" s="322" t="s">
        <v>105</v>
      </c>
      <c r="L1227" s="322" t="s">
        <v>124</v>
      </c>
      <c r="M1227" s="322" t="s">
        <v>163</v>
      </c>
      <c r="N1227" s="439" t="s">
        <v>537</v>
      </c>
    </row>
    <row r="1228" spans="2:14" ht="13.2" x14ac:dyDescent="0.25">
      <c r="B1228" s="317"/>
      <c r="C1228" s="318" t="s">
        <v>2856</v>
      </c>
      <c r="D1228" s="319">
        <v>48321</v>
      </c>
      <c r="E1228" s="318" t="s">
        <v>1535</v>
      </c>
      <c r="F1228" s="323">
        <v>0.1</v>
      </c>
      <c r="G1228" s="323">
        <v>0.1</v>
      </c>
      <c r="H1228" s="323" t="s">
        <v>2857</v>
      </c>
      <c r="I1228" s="323" t="s">
        <v>2857</v>
      </c>
      <c r="J1228" s="321" t="s">
        <v>2857</v>
      </c>
      <c r="K1228" s="322" t="s">
        <v>105</v>
      </c>
      <c r="L1228" s="322" t="s">
        <v>124</v>
      </c>
      <c r="M1228" s="322" t="s">
        <v>163</v>
      </c>
      <c r="N1228" s="439" t="s">
        <v>537</v>
      </c>
    </row>
    <row r="1229" spans="2:14" ht="13.2" x14ac:dyDescent="0.25">
      <c r="B1229" s="317"/>
      <c r="C1229" s="318" t="s">
        <v>2856</v>
      </c>
      <c r="D1229" s="319">
        <v>48400</v>
      </c>
      <c r="E1229" s="318" t="s">
        <v>1536</v>
      </c>
      <c r="F1229" s="323">
        <v>0.24</v>
      </c>
      <c r="G1229" s="323">
        <v>0.24</v>
      </c>
      <c r="H1229" s="323" t="s">
        <v>2857</v>
      </c>
      <c r="I1229" s="323" t="s">
        <v>2857</v>
      </c>
      <c r="J1229" s="321" t="s">
        <v>2857</v>
      </c>
      <c r="K1229" s="322" t="s">
        <v>105</v>
      </c>
      <c r="L1229" s="322" t="s">
        <v>179</v>
      </c>
      <c r="M1229" s="322" t="s">
        <v>92</v>
      </c>
      <c r="N1229" s="439" t="s">
        <v>537</v>
      </c>
    </row>
    <row r="1230" spans="2:14" ht="13.2" x14ac:dyDescent="0.25">
      <c r="B1230" s="317"/>
      <c r="C1230" s="318" t="s">
        <v>2856</v>
      </c>
      <c r="D1230" s="319">
        <v>48401</v>
      </c>
      <c r="E1230" s="318" t="s">
        <v>1537</v>
      </c>
      <c r="F1230" s="323">
        <v>0.121</v>
      </c>
      <c r="G1230" s="323">
        <v>0.121</v>
      </c>
      <c r="H1230" s="323" t="s">
        <v>2857</v>
      </c>
      <c r="I1230" s="323" t="s">
        <v>2857</v>
      </c>
      <c r="J1230" s="321" t="s">
        <v>2857</v>
      </c>
      <c r="K1230" s="322" t="s">
        <v>83</v>
      </c>
      <c r="L1230" s="322" t="s">
        <v>112</v>
      </c>
      <c r="M1230" s="322" t="s">
        <v>83</v>
      </c>
      <c r="N1230" s="439" t="s">
        <v>82</v>
      </c>
    </row>
    <row r="1231" spans="2:14" ht="13.2" x14ac:dyDescent="0.25">
      <c r="B1231" s="317"/>
      <c r="C1231" s="318" t="s">
        <v>2856</v>
      </c>
      <c r="D1231" s="319">
        <v>48402</v>
      </c>
      <c r="E1231" s="318" t="s">
        <v>1538</v>
      </c>
      <c r="F1231" s="323">
        <v>0.224</v>
      </c>
      <c r="G1231" s="323">
        <v>0.224</v>
      </c>
      <c r="H1231" s="323" t="s">
        <v>2857</v>
      </c>
      <c r="I1231" s="323" t="s">
        <v>2857</v>
      </c>
      <c r="J1231" s="321" t="s">
        <v>2857</v>
      </c>
      <c r="K1231" s="322" t="s">
        <v>105</v>
      </c>
      <c r="L1231" s="322" t="s">
        <v>124</v>
      </c>
      <c r="M1231" s="322" t="s">
        <v>163</v>
      </c>
      <c r="N1231" s="439" t="s">
        <v>537</v>
      </c>
    </row>
    <row r="1232" spans="2:14" ht="13.2" x14ac:dyDescent="0.25">
      <c r="B1232" s="317"/>
      <c r="C1232" s="318" t="s">
        <v>2856</v>
      </c>
      <c r="D1232" s="319">
        <v>48403</v>
      </c>
      <c r="E1232" s="318" t="s">
        <v>1539</v>
      </c>
      <c r="F1232" s="323">
        <v>0.2</v>
      </c>
      <c r="G1232" s="323">
        <v>0.2</v>
      </c>
      <c r="H1232" s="323" t="s">
        <v>2857</v>
      </c>
      <c r="I1232" s="323" t="s">
        <v>2857</v>
      </c>
      <c r="J1232" s="321" t="s">
        <v>2857</v>
      </c>
      <c r="K1232" s="322" t="s">
        <v>105</v>
      </c>
      <c r="L1232" s="322" t="s">
        <v>124</v>
      </c>
      <c r="M1232" s="322" t="s">
        <v>92</v>
      </c>
      <c r="N1232" s="439" t="s">
        <v>537</v>
      </c>
    </row>
    <row r="1233" spans="2:14" ht="13.2" x14ac:dyDescent="0.25">
      <c r="B1233" s="317"/>
      <c r="C1233" s="318" t="s">
        <v>2856</v>
      </c>
      <c r="D1233" s="319">
        <v>48406</v>
      </c>
      <c r="E1233" s="318" t="s">
        <v>1540</v>
      </c>
      <c r="F1233" s="323">
        <v>0.112</v>
      </c>
      <c r="G1233" s="323">
        <v>0.112</v>
      </c>
      <c r="H1233" s="323" t="s">
        <v>2857</v>
      </c>
      <c r="I1233" s="323" t="s">
        <v>2857</v>
      </c>
      <c r="J1233" s="321" t="s">
        <v>2857</v>
      </c>
      <c r="K1233" s="322" t="s">
        <v>105</v>
      </c>
      <c r="L1233" s="322" t="s">
        <v>112</v>
      </c>
      <c r="M1233" s="322" t="s">
        <v>106</v>
      </c>
      <c r="N1233" s="439" t="s">
        <v>537</v>
      </c>
    </row>
    <row r="1234" spans="2:14" ht="13.2" x14ac:dyDescent="0.25">
      <c r="B1234" s="317"/>
      <c r="C1234" s="318" t="s">
        <v>2856</v>
      </c>
      <c r="D1234" s="319">
        <v>48407</v>
      </c>
      <c r="E1234" s="318" t="s">
        <v>1541</v>
      </c>
      <c r="F1234" s="323">
        <v>0.3</v>
      </c>
      <c r="G1234" s="323">
        <v>0.3</v>
      </c>
      <c r="H1234" s="323" t="s">
        <v>2857</v>
      </c>
      <c r="I1234" s="323" t="s">
        <v>2857</v>
      </c>
      <c r="J1234" s="321" t="s">
        <v>2857</v>
      </c>
      <c r="K1234" s="322" t="s">
        <v>105</v>
      </c>
      <c r="L1234" s="322" t="s">
        <v>84</v>
      </c>
      <c r="M1234" s="322" t="s">
        <v>163</v>
      </c>
      <c r="N1234" s="439" t="s">
        <v>537</v>
      </c>
    </row>
    <row r="1235" spans="2:14" ht="13.2" x14ac:dyDescent="0.25">
      <c r="B1235" s="317"/>
      <c r="C1235" s="318" t="s">
        <v>2856</v>
      </c>
      <c r="D1235" s="319">
        <v>48426</v>
      </c>
      <c r="E1235" s="318" t="s">
        <v>1542</v>
      </c>
      <c r="F1235" s="323">
        <v>0.2</v>
      </c>
      <c r="G1235" s="323">
        <v>0.2</v>
      </c>
      <c r="H1235" s="323" t="s">
        <v>2857</v>
      </c>
      <c r="I1235" s="323" t="s">
        <v>2857</v>
      </c>
      <c r="J1235" s="321" t="s">
        <v>2857</v>
      </c>
      <c r="K1235" s="322" t="s">
        <v>105</v>
      </c>
      <c r="L1235" s="322" t="s">
        <v>128</v>
      </c>
      <c r="M1235" s="322" t="s">
        <v>260</v>
      </c>
      <c r="N1235" s="439" t="s">
        <v>537</v>
      </c>
    </row>
    <row r="1236" spans="2:14" ht="13.2" x14ac:dyDescent="0.25">
      <c r="B1236" s="317"/>
      <c r="C1236" s="318" t="s">
        <v>2856</v>
      </c>
      <c r="D1236" s="319">
        <v>48588</v>
      </c>
      <c r="E1236" s="318" t="s">
        <v>1547</v>
      </c>
      <c r="F1236" s="323">
        <v>2.266</v>
      </c>
      <c r="G1236" s="323">
        <v>2.266</v>
      </c>
      <c r="H1236" s="323" t="s">
        <v>2857</v>
      </c>
      <c r="I1236" s="323" t="s">
        <v>2857</v>
      </c>
      <c r="J1236" s="321" t="s">
        <v>2857</v>
      </c>
      <c r="K1236" s="322" t="s">
        <v>105</v>
      </c>
      <c r="L1236" s="322" t="s">
        <v>362</v>
      </c>
      <c r="M1236" s="322" t="s">
        <v>106</v>
      </c>
      <c r="N1236" s="439" t="s">
        <v>537</v>
      </c>
    </row>
    <row r="1237" spans="2:14" ht="13.2" x14ac:dyDescent="0.25">
      <c r="B1237" s="317"/>
      <c r="C1237" s="318" t="s">
        <v>2856</v>
      </c>
      <c r="D1237" s="319">
        <v>48643</v>
      </c>
      <c r="E1237" s="318" t="s">
        <v>1548</v>
      </c>
      <c r="F1237" s="323">
        <v>0.504</v>
      </c>
      <c r="G1237" s="323">
        <v>0.504</v>
      </c>
      <c r="H1237" s="323" t="s">
        <v>2857</v>
      </c>
      <c r="I1237" s="323" t="s">
        <v>2857</v>
      </c>
      <c r="J1237" s="321" t="s">
        <v>2857</v>
      </c>
      <c r="K1237" s="322" t="s">
        <v>83</v>
      </c>
      <c r="L1237" s="322" t="s">
        <v>84</v>
      </c>
      <c r="M1237" s="322" t="s">
        <v>83</v>
      </c>
      <c r="N1237" s="439" t="s">
        <v>82</v>
      </c>
    </row>
    <row r="1238" spans="2:14" ht="13.2" x14ac:dyDescent="0.25">
      <c r="B1238" s="317"/>
      <c r="C1238" s="318" t="s">
        <v>2856</v>
      </c>
      <c r="D1238" s="319">
        <v>48645</v>
      </c>
      <c r="E1238" s="318" t="s">
        <v>1549</v>
      </c>
      <c r="F1238" s="323">
        <v>9.0749999999999993</v>
      </c>
      <c r="G1238" s="323">
        <v>9.0749999999999993</v>
      </c>
      <c r="H1238" s="323" t="s">
        <v>2857</v>
      </c>
      <c r="I1238" s="323" t="s">
        <v>2857</v>
      </c>
      <c r="J1238" s="321" t="s">
        <v>2857</v>
      </c>
      <c r="K1238" s="322" t="s">
        <v>117</v>
      </c>
      <c r="L1238" s="322" t="s">
        <v>131</v>
      </c>
      <c r="M1238" s="322" t="s">
        <v>245</v>
      </c>
      <c r="N1238" s="439" t="s">
        <v>1550</v>
      </c>
    </row>
    <row r="1239" spans="2:14" ht="13.2" x14ac:dyDescent="0.25">
      <c r="B1239" s="317"/>
      <c r="C1239" s="318" t="s">
        <v>2856</v>
      </c>
      <c r="D1239" s="319">
        <v>48651</v>
      </c>
      <c r="E1239" s="318" t="s">
        <v>1552</v>
      </c>
      <c r="F1239" s="323">
        <v>6.5000000000000002E-2</v>
      </c>
      <c r="G1239" s="323">
        <v>6.5000000000000002E-2</v>
      </c>
      <c r="H1239" s="323" t="s">
        <v>2857</v>
      </c>
      <c r="I1239" s="323" t="s">
        <v>2857</v>
      </c>
      <c r="J1239" s="321" t="s">
        <v>2857</v>
      </c>
      <c r="K1239" s="322" t="s">
        <v>105</v>
      </c>
      <c r="L1239" s="322" t="s">
        <v>84</v>
      </c>
      <c r="M1239" s="322" t="s">
        <v>163</v>
      </c>
      <c r="N1239" s="439" t="s">
        <v>537</v>
      </c>
    </row>
    <row r="1240" spans="2:14" ht="13.2" x14ac:dyDescent="0.25">
      <c r="B1240" s="317"/>
      <c r="C1240" s="318" t="s">
        <v>2856</v>
      </c>
      <c r="D1240" s="319">
        <v>48659</v>
      </c>
      <c r="E1240" s="318" t="s">
        <v>1553</v>
      </c>
      <c r="F1240" s="323">
        <v>0.75</v>
      </c>
      <c r="G1240" s="323">
        <v>0.75</v>
      </c>
      <c r="H1240" s="323" t="s">
        <v>2857</v>
      </c>
      <c r="I1240" s="323" t="s">
        <v>2857</v>
      </c>
      <c r="J1240" s="321" t="s">
        <v>2857</v>
      </c>
      <c r="K1240" s="322" t="s">
        <v>83</v>
      </c>
      <c r="L1240" s="322" t="s">
        <v>84</v>
      </c>
      <c r="M1240" s="322" t="s">
        <v>83</v>
      </c>
      <c r="N1240" s="439" t="s">
        <v>82</v>
      </c>
    </row>
    <row r="1241" spans="2:14" ht="13.2" x14ac:dyDescent="0.25">
      <c r="B1241" s="317"/>
      <c r="C1241" s="318" t="s">
        <v>2856</v>
      </c>
      <c r="D1241" s="319">
        <v>48665</v>
      </c>
      <c r="E1241" s="318" t="s">
        <v>1555</v>
      </c>
      <c r="F1241" s="323">
        <v>0.26400000000000001</v>
      </c>
      <c r="G1241" s="323">
        <v>0.26400000000000001</v>
      </c>
      <c r="H1241" s="323" t="s">
        <v>2857</v>
      </c>
      <c r="I1241" s="323" t="s">
        <v>2857</v>
      </c>
      <c r="J1241" s="321" t="s">
        <v>2857</v>
      </c>
      <c r="K1241" s="322" t="s">
        <v>92</v>
      </c>
      <c r="L1241" s="322" t="s">
        <v>93</v>
      </c>
      <c r="M1241" s="322" t="s">
        <v>92</v>
      </c>
      <c r="N1241" s="439" t="s">
        <v>534</v>
      </c>
    </row>
    <row r="1242" spans="2:14" ht="13.2" x14ac:dyDescent="0.25">
      <c r="B1242" s="317"/>
      <c r="C1242" s="318" t="s">
        <v>2856</v>
      </c>
      <c r="D1242" s="319">
        <v>48675</v>
      </c>
      <c r="E1242" s="318" t="s">
        <v>1557</v>
      </c>
      <c r="F1242" s="323">
        <v>0.98899999999999999</v>
      </c>
      <c r="G1242" s="323">
        <v>0.98899999999999999</v>
      </c>
      <c r="H1242" s="323" t="s">
        <v>2857</v>
      </c>
      <c r="I1242" s="323" t="s">
        <v>2857</v>
      </c>
      <c r="J1242" s="321" t="s">
        <v>2857</v>
      </c>
      <c r="K1242" s="322" t="s">
        <v>105</v>
      </c>
      <c r="L1242" s="322" t="s">
        <v>140</v>
      </c>
      <c r="M1242" s="322" t="s">
        <v>195</v>
      </c>
      <c r="N1242" s="439" t="s">
        <v>537</v>
      </c>
    </row>
    <row r="1243" spans="2:14" ht="13.2" x14ac:dyDescent="0.25">
      <c r="B1243" s="317"/>
      <c r="C1243" s="318" t="s">
        <v>2856</v>
      </c>
      <c r="D1243" s="319">
        <v>48676</v>
      </c>
      <c r="E1243" s="318" t="s">
        <v>1558</v>
      </c>
      <c r="F1243" s="323">
        <v>1.978</v>
      </c>
      <c r="G1243" s="323">
        <v>1.978</v>
      </c>
      <c r="H1243" s="323" t="s">
        <v>2857</v>
      </c>
      <c r="I1243" s="323" t="s">
        <v>2857</v>
      </c>
      <c r="J1243" s="321" t="s">
        <v>2857</v>
      </c>
      <c r="K1243" s="322" t="s">
        <v>105</v>
      </c>
      <c r="L1243" s="322" t="s">
        <v>140</v>
      </c>
      <c r="M1243" s="322" t="s">
        <v>195</v>
      </c>
      <c r="N1243" s="439" t="s">
        <v>537</v>
      </c>
    </row>
    <row r="1244" spans="2:14" ht="13.2" x14ac:dyDescent="0.25">
      <c r="B1244" s="317"/>
      <c r="C1244" s="318" t="s">
        <v>2856</v>
      </c>
      <c r="D1244" s="319">
        <v>48694</v>
      </c>
      <c r="E1244" s="318" t="s">
        <v>1559</v>
      </c>
      <c r="F1244" s="323">
        <v>2</v>
      </c>
      <c r="G1244" s="323">
        <v>2</v>
      </c>
      <c r="H1244" s="323" t="s">
        <v>2857</v>
      </c>
      <c r="I1244" s="323" t="s">
        <v>2857</v>
      </c>
      <c r="J1244" s="321" t="s">
        <v>2857</v>
      </c>
      <c r="K1244" s="322" t="s">
        <v>105</v>
      </c>
      <c r="L1244" s="322" t="s">
        <v>124</v>
      </c>
      <c r="M1244" s="322" t="s">
        <v>106</v>
      </c>
      <c r="N1244" s="439" t="s">
        <v>537</v>
      </c>
    </row>
    <row r="1245" spans="2:14" ht="13.2" x14ac:dyDescent="0.25">
      <c r="B1245" s="317"/>
      <c r="C1245" s="318" t="s">
        <v>2856</v>
      </c>
      <c r="D1245" s="319">
        <v>48697</v>
      </c>
      <c r="E1245" s="318" t="s">
        <v>1563</v>
      </c>
      <c r="F1245" s="323">
        <v>0.77200000000000002</v>
      </c>
      <c r="G1245" s="323">
        <v>0.77200000000000002</v>
      </c>
      <c r="H1245" s="323" t="s">
        <v>2857</v>
      </c>
      <c r="I1245" s="323" t="s">
        <v>2857</v>
      </c>
      <c r="J1245" s="321" t="s">
        <v>2857</v>
      </c>
      <c r="K1245" s="322" t="s">
        <v>105</v>
      </c>
      <c r="L1245" s="322" t="s">
        <v>124</v>
      </c>
      <c r="M1245" s="322" t="s">
        <v>106</v>
      </c>
      <c r="N1245" s="439" t="s">
        <v>537</v>
      </c>
    </row>
    <row r="1246" spans="2:14" ht="13.2" x14ac:dyDescent="0.25">
      <c r="B1246" s="317"/>
      <c r="C1246" s="318" t="s">
        <v>2856</v>
      </c>
      <c r="D1246" s="319">
        <v>48722</v>
      </c>
      <c r="E1246" s="318" t="s">
        <v>1573</v>
      </c>
      <c r="F1246" s="323">
        <v>9.6000000000000002E-2</v>
      </c>
      <c r="G1246" s="323">
        <v>9.6000000000000002E-2</v>
      </c>
      <c r="H1246" s="323" t="s">
        <v>2857</v>
      </c>
      <c r="I1246" s="323" t="s">
        <v>2857</v>
      </c>
      <c r="J1246" s="321" t="s">
        <v>2857</v>
      </c>
      <c r="K1246" s="322" t="s">
        <v>105</v>
      </c>
      <c r="L1246" s="322" t="s">
        <v>124</v>
      </c>
      <c r="M1246" s="322" t="s">
        <v>163</v>
      </c>
      <c r="N1246" s="439" t="s">
        <v>537</v>
      </c>
    </row>
    <row r="1247" spans="2:14" ht="13.2" x14ac:dyDescent="0.25">
      <c r="B1247" s="317"/>
      <c r="C1247" s="318" t="s">
        <v>2856</v>
      </c>
      <c r="D1247" s="319">
        <v>48723</v>
      </c>
      <c r="E1247" s="318" t="s">
        <v>1574</v>
      </c>
      <c r="F1247" s="323">
        <v>1.7250000000000001</v>
      </c>
      <c r="G1247" s="323">
        <v>1.7250000000000001</v>
      </c>
      <c r="H1247" s="323" t="s">
        <v>2857</v>
      </c>
      <c r="I1247" s="323" t="s">
        <v>2857</v>
      </c>
      <c r="J1247" s="321" t="s">
        <v>2857</v>
      </c>
      <c r="K1247" s="322" t="s">
        <v>105</v>
      </c>
      <c r="L1247" s="322" t="s">
        <v>390</v>
      </c>
      <c r="M1247" s="322" t="s">
        <v>195</v>
      </c>
      <c r="N1247" s="439" t="s">
        <v>537</v>
      </c>
    </row>
    <row r="1248" spans="2:14" ht="13.2" x14ac:dyDescent="0.25">
      <c r="B1248" s="317"/>
      <c r="C1248" s="318" t="s">
        <v>2856</v>
      </c>
      <c r="D1248" s="319">
        <v>48747</v>
      </c>
      <c r="E1248" s="318" t="s">
        <v>1583</v>
      </c>
      <c r="F1248" s="323">
        <v>0.16400000000000001</v>
      </c>
      <c r="G1248" s="323">
        <v>0.16400000000000001</v>
      </c>
      <c r="H1248" s="323" t="s">
        <v>2857</v>
      </c>
      <c r="I1248" s="323" t="s">
        <v>2857</v>
      </c>
      <c r="J1248" s="321" t="s">
        <v>2857</v>
      </c>
      <c r="K1248" s="322" t="s">
        <v>105</v>
      </c>
      <c r="L1248" s="322" t="s">
        <v>124</v>
      </c>
      <c r="M1248" s="322" t="s">
        <v>92</v>
      </c>
      <c r="N1248" s="439" t="s">
        <v>537</v>
      </c>
    </row>
    <row r="1249" spans="2:14" ht="13.2" x14ac:dyDescent="0.25">
      <c r="B1249" s="317"/>
      <c r="C1249" s="318" t="s">
        <v>2856</v>
      </c>
      <c r="D1249" s="319">
        <v>48750</v>
      </c>
      <c r="E1249" s="318" t="s">
        <v>1585</v>
      </c>
      <c r="F1249" s="323">
        <v>1.5</v>
      </c>
      <c r="G1249" s="323">
        <v>1.5</v>
      </c>
      <c r="H1249" s="323" t="s">
        <v>2857</v>
      </c>
      <c r="I1249" s="323" t="s">
        <v>2857</v>
      </c>
      <c r="J1249" s="321" t="s">
        <v>2857</v>
      </c>
      <c r="K1249" s="322" t="s">
        <v>105</v>
      </c>
      <c r="L1249" s="322" t="s">
        <v>124</v>
      </c>
      <c r="M1249" s="322" t="s">
        <v>106</v>
      </c>
      <c r="N1249" s="439" t="s">
        <v>537</v>
      </c>
    </row>
    <row r="1250" spans="2:14" ht="13.2" x14ac:dyDescent="0.25">
      <c r="B1250" s="317"/>
      <c r="C1250" s="318" t="s">
        <v>2856</v>
      </c>
      <c r="D1250" s="319">
        <v>48753</v>
      </c>
      <c r="E1250" s="318" t="s">
        <v>1588</v>
      </c>
      <c r="F1250" s="323">
        <v>0.112</v>
      </c>
      <c r="G1250" s="323">
        <v>0.112</v>
      </c>
      <c r="H1250" s="323" t="s">
        <v>2857</v>
      </c>
      <c r="I1250" s="323" t="s">
        <v>2857</v>
      </c>
      <c r="J1250" s="321" t="s">
        <v>2857</v>
      </c>
      <c r="K1250" s="322" t="s">
        <v>105</v>
      </c>
      <c r="L1250" s="322" t="s">
        <v>390</v>
      </c>
      <c r="M1250" s="322" t="s">
        <v>195</v>
      </c>
      <c r="N1250" s="439" t="s">
        <v>537</v>
      </c>
    </row>
    <row r="1251" spans="2:14" ht="13.2" x14ac:dyDescent="0.25">
      <c r="B1251" s="317"/>
      <c r="C1251" s="318" t="s">
        <v>2856</v>
      </c>
      <c r="D1251" s="319">
        <v>48758</v>
      </c>
      <c r="E1251" s="318" t="s">
        <v>1594</v>
      </c>
      <c r="F1251" s="323">
        <v>7.4999999999999997E-2</v>
      </c>
      <c r="G1251" s="323">
        <v>7.4999999999999997E-2</v>
      </c>
      <c r="H1251" s="323" t="s">
        <v>2857</v>
      </c>
      <c r="I1251" s="323" t="s">
        <v>2857</v>
      </c>
      <c r="J1251" s="321" t="s">
        <v>2857</v>
      </c>
      <c r="K1251" s="322" t="s">
        <v>92</v>
      </c>
      <c r="L1251" s="322" t="s">
        <v>93</v>
      </c>
      <c r="M1251" s="322" t="s">
        <v>92</v>
      </c>
      <c r="N1251" s="439" t="s">
        <v>534</v>
      </c>
    </row>
    <row r="1252" spans="2:14" ht="13.2" x14ac:dyDescent="0.25">
      <c r="B1252" s="317"/>
      <c r="C1252" s="318" t="s">
        <v>2856</v>
      </c>
      <c r="D1252" s="319">
        <v>48787</v>
      </c>
      <c r="E1252" s="318" t="s">
        <v>1599</v>
      </c>
      <c r="F1252" s="323">
        <v>7.0000000000000007E-2</v>
      </c>
      <c r="G1252" s="323">
        <v>7.0000000000000007E-2</v>
      </c>
      <c r="H1252" s="323" t="s">
        <v>2857</v>
      </c>
      <c r="I1252" s="323" t="s">
        <v>2857</v>
      </c>
      <c r="J1252" s="321" t="s">
        <v>2857</v>
      </c>
      <c r="K1252" s="322" t="s">
        <v>92</v>
      </c>
      <c r="L1252" s="322" t="s">
        <v>93</v>
      </c>
      <c r="M1252" s="322" t="s">
        <v>92</v>
      </c>
      <c r="N1252" s="439" t="s">
        <v>534</v>
      </c>
    </row>
    <row r="1253" spans="2:14" ht="13.2" x14ac:dyDescent="0.25">
      <c r="B1253" s="317"/>
      <c r="C1253" s="318" t="s">
        <v>2856</v>
      </c>
      <c r="D1253" s="319">
        <v>48788</v>
      </c>
      <c r="E1253" s="318" t="s">
        <v>1600</v>
      </c>
      <c r="F1253" s="323">
        <v>0.13600000000000001</v>
      </c>
      <c r="G1253" s="323">
        <v>0.13600000000000001</v>
      </c>
      <c r="H1253" s="323" t="s">
        <v>2857</v>
      </c>
      <c r="I1253" s="323" t="s">
        <v>2857</v>
      </c>
      <c r="J1253" s="321" t="s">
        <v>2857</v>
      </c>
      <c r="K1253" s="322" t="s">
        <v>92</v>
      </c>
      <c r="L1253" s="322" t="s">
        <v>93</v>
      </c>
      <c r="M1253" s="322" t="s">
        <v>92</v>
      </c>
      <c r="N1253" s="439" t="s">
        <v>534</v>
      </c>
    </row>
    <row r="1254" spans="2:14" ht="13.2" x14ac:dyDescent="0.25">
      <c r="B1254" s="317"/>
      <c r="C1254" s="318" t="s">
        <v>2856</v>
      </c>
      <c r="D1254" s="319">
        <v>48811</v>
      </c>
      <c r="E1254" s="318" t="s">
        <v>1603</v>
      </c>
      <c r="F1254" s="323">
        <v>8.5999999999999993E-2</v>
      </c>
      <c r="G1254" s="323">
        <v>8.5999999999999993E-2</v>
      </c>
      <c r="H1254" s="323" t="s">
        <v>2857</v>
      </c>
      <c r="I1254" s="323" t="s">
        <v>2857</v>
      </c>
      <c r="J1254" s="321" t="s">
        <v>2857</v>
      </c>
      <c r="K1254" s="322" t="s">
        <v>92</v>
      </c>
      <c r="L1254" s="322" t="s">
        <v>179</v>
      </c>
      <c r="M1254" s="322" t="s">
        <v>92</v>
      </c>
      <c r="N1254" s="439" t="s">
        <v>534</v>
      </c>
    </row>
    <row r="1255" spans="2:14" ht="13.2" x14ac:dyDescent="0.25">
      <c r="B1255" s="317"/>
      <c r="C1255" s="318" t="s">
        <v>2856</v>
      </c>
      <c r="D1255" s="319">
        <v>48817</v>
      </c>
      <c r="E1255" s="318" t="s">
        <v>1606</v>
      </c>
      <c r="F1255" s="323">
        <v>0.112</v>
      </c>
      <c r="G1255" s="323">
        <v>0.112</v>
      </c>
      <c r="H1255" s="323" t="s">
        <v>2857</v>
      </c>
      <c r="I1255" s="323" t="s">
        <v>2857</v>
      </c>
      <c r="J1255" s="321" t="s">
        <v>2857</v>
      </c>
      <c r="K1255" s="322" t="s">
        <v>92</v>
      </c>
      <c r="L1255" s="322" t="s">
        <v>102</v>
      </c>
      <c r="M1255" s="322" t="s">
        <v>92</v>
      </c>
      <c r="N1255" s="439" t="s">
        <v>534</v>
      </c>
    </row>
    <row r="1256" spans="2:14" ht="13.2" x14ac:dyDescent="0.25">
      <c r="B1256" s="317"/>
      <c r="C1256" s="318" t="s">
        <v>2856</v>
      </c>
      <c r="D1256" s="319">
        <v>48824</v>
      </c>
      <c r="E1256" s="318" t="s">
        <v>1610</v>
      </c>
      <c r="F1256" s="323">
        <v>6.3E-2</v>
      </c>
      <c r="G1256" s="323">
        <v>6.3E-2</v>
      </c>
      <c r="H1256" s="323" t="s">
        <v>2857</v>
      </c>
      <c r="I1256" s="323" t="s">
        <v>2857</v>
      </c>
      <c r="J1256" s="321" t="s">
        <v>2857</v>
      </c>
      <c r="K1256" s="322" t="s">
        <v>92</v>
      </c>
      <c r="L1256" s="322" t="s">
        <v>179</v>
      </c>
      <c r="M1256" s="322" t="s">
        <v>195</v>
      </c>
      <c r="N1256" s="439" t="s">
        <v>534</v>
      </c>
    </row>
    <row r="1257" spans="2:14" ht="13.2" x14ac:dyDescent="0.25">
      <c r="B1257" s="317"/>
      <c r="C1257" s="318" t="s">
        <v>2856</v>
      </c>
      <c r="D1257" s="319">
        <v>48828</v>
      </c>
      <c r="E1257" s="318" t="s">
        <v>1611</v>
      </c>
      <c r="F1257" s="323">
        <v>7.5999999999999998E-2</v>
      </c>
      <c r="G1257" s="323">
        <v>7.5999999999999998E-2</v>
      </c>
      <c r="H1257" s="323" t="s">
        <v>2857</v>
      </c>
      <c r="I1257" s="323" t="s">
        <v>2857</v>
      </c>
      <c r="J1257" s="321" t="s">
        <v>2857</v>
      </c>
      <c r="K1257" s="322" t="s">
        <v>105</v>
      </c>
      <c r="L1257" s="322" t="s">
        <v>124</v>
      </c>
      <c r="M1257" s="322" t="s">
        <v>163</v>
      </c>
      <c r="N1257" s="439" t="s">
        <v>537</v>
      </c>
    </row>
    <row r="1258" spans="2:14" ht="13.2" x14ac:dyDescent="0.25">
      <c r="B1258" s="317"/>
      <c r="C1258" s="318" t="s">
        <v>2856</v>
      </c>
      <c r="D1258" s="319">
        <v>48858</v>
      </c>
      <c r="E1258" s="318" t="s">
        <v>1612</v>
      </c>
      <c r="F1258" s="323">
        <v>0.183</v>
      </c>
      <c r="G1258" s="323">
        <v>0.183</v>
      </c>
      <c r="H1258" s="323" t="s">
        <v>2857</v>
      </c>
      <c r="I1258" s="323" t="s">
        <v>2857</v>
      </c>
      <c r="J1258" s="321" t="s">
        <v>2857</v>
      </c>
      <c r="K1258" s="322" t="s">
        <v>105</v>
      </c>
      <c r="L1258" s="322" t="s">
        <v>124</v>
      </c>
      <c r="M1258" s="322" t="s">
        <v>163</v>
      </c>
      <c r="N1258" s="439" t="s">
        <v>537</v>
      </c>
    </row>
    <row r="1259" spans="2:14" ht="13.2" x14ac:dyDescent="0.25">
      <c r="B1259" s="317"/>
      <c r="C1259" s="318" t="s">
        <v>2856</v>
      </c>
      <c r="D1259" s="319">
        <v>48863</v>
      </c>
      <c r="E1259" s="318" t="s">
        <v>1615</v>
      </c>
      <c r="F1259" s="323">
        <v>0.48599999999999999</v>
      </c>
      <c r="G1259" s="323">
        <v>0.48599999999999999</v>
      </c>
      <c r="H1259" s="323" t="s">
        <v>2857</v>
      </c>
      <c r="I1259" s="323" t="s">
        <v>2857</v>
      </c>
      <c r="J1259" s="321" t="s">
        <v>2857</v>
      </c>
      <c r="K1259" s="322" t="s">
        <v>105</v>
      </c>
      <c r="L1259" s="322" t="s">
        <v>124</v>
      </c>
      <c r="M1259" s="322" t="s">
        <v>163</v>
      </c>
      <c r="N1259" s="439" t="s">
        <v>537</v>
      </c>
    </row>
    <row r="1260" spans="2:14" ht="13.2" x14ac:dyDescent="0.25">
      <c r="B1260" s="317"/>
      <c r="C1260" s="318" t="s">
        <v>2856</v>
      </c>
      <c r="D1260" s="319">
        <v>48874</v>
      </c>
      <c r="E1260" s="318" t="s">
        <v>1616</v>
      </c>
      <c r="F1260" s="323">
        <v>0.14000000000000001</v>
      </c>
      <c r="G1260" s="323">
        <v>0.14000000000000001</v>
      </c>
      <c r="H1260" s="323" t="s">
        <v>2857</v>
      </c>
      <c r="I1260" s="323" t="s">
        <v>2857</v>
      </c>
      <c r="J1260" s="321" t="s">
        <v>2857</v>
      </c>
      <c r="K1260" s="322" t="s">
        <v>105</v>
      </c>
      <c r="L1260" s="322" t="s">
        <v>124</v>
      </c>
      <c r="M1260" s="322" t="s">
        <v>106</v>
      </c>
      <c r="N1260" s="439" t="s">
        <v>537</v>
      </c>
    </row>
    <row r="1261" spans="2:14" ht="13.2" x14ac:dyDescent="0.25">
      <c r="B1261" s="317"/>
      <c r="C1261" s="318" t="s">
        <v>2856</v>
      </c>
      <c r="D1261" s="319">
        <v>48879</v>
      </c>
      <c r="E1261" s="318" t="s">
        <v>1621</v>
      </c>
      <c r="F1261" s="323">
        <v>2</v>
      </c>
      <c r="G1261" s="323">
        <v>2</v>
      </c>
      <c r="H1261" s="323" t="s">
        <v>2857</v>
      </c>
      <c r="I1261" s="323" t="s">
        <v>2857</v>
      </c>
      <c r="J1261" s="321" t="s">
        <v>2857</v>
      </c>
      <c r="K1261" s="322" t="s">
        <v>105</v>
      </c>
      <c r="L1261" s="322" t="s">
        <v>140</v>
      </c>
      <c r="M1261" s="322" t="s">
        <v>195</v>
      </c>
      <c r="N1261" s="439" t="s">
        <v>162</v>
      </c>
    </row>
    <row r="1262" spans="2:14" ht="13.2" x14ac:dyDescent="0.25">
      <c r="B1262" s="317"/>
      <c r="C1262" s="318" t="s">
        <v>2856</v>
      </c>
      <c r="D1262" s="319">
        <v>48880</v>
      </c>
      <c r="E1262" s="318" t="s">
        <v>1622</v>
      </c>
      <c r="F1262" s="323">
        <v>1.5</v>
      </c>
      <c r="G1262" s="323">
        <v>1.5</v>
      </c>
      <c r="H1262" s="323" t="s">
        <v>2857</v>
      </c>
      <c r="I1262" s="323" t="s">
        <v>2857</v>
      </c>
      <c r="J1262" s="321" t="s">
        <v>2857</v>
      </c>
      <c r="K1262" s="322" t="s">
        <v>105</v>
      </c>
      <c r="L1262" s="322" t="s">
        <v>118</v>
      </c>
      <c r="M1262" s="322" t="s">
        <v>195</v>
      </c>
      <c r="N1262" s="439" t="s">
        <v>162</v>
      </c>
    </row>
    <row r="1263" spans="2:14" ht="13.2" x14ac:dyDescent="0.25">
      <c r="B1263" s="317"/>
      <c r="C1263" s="318" t="s">
        <v>2856</v>
      </c>
      <c r="D1263" s="319">
        <v>48881</v>
      </c>
      <c r="E1263" s="318" t="s">
        <v>1623</v>
      </c>
      <c r="F1263" s="323">
        <v>1.5</v>
      </c>
      <c r="G1263" s="323">
        <v>1.5</v>
      </c>
      <c r="H1263" s="323" t="s">
        <v>2857</v>
      </c>
      <c r="I1263" s="323" t="s">
        <v>2857</v>
      </c>
      <c r="J1263" s="321" t="s">
        <v>2857</v>
      </c>
      <c r="K1263" s="322" t="s">
        <v>105</v>
      </c>
      <c r="L1263" s="322" t="s">
        <v>179</v>
      </c>
      <c r="M1263" s="322" t="s">
        <v>195</v>
      </c>
      <c r="N1263" s="439" t="s">
        <v>162</v>
      </c>
    </row>
    <row r="1264" spans="2:14" ht="13.2" x14ac:dyDescent="0.25">
      <c r="B1264" s="317"/>
      <c r="C1264" s="318" t="s">
        <v>2856</v>
      </c>
      <c r="D1264" s="319">
        <v>48883</v>
      </c>
      <c r="E1264" s="318" t="s">
        <v>1626</v>
      </c>
      <c r="F1264" s="323">
        <v>2.4990000000000001</v>
      </c>
      <c r="G1264" s="323">
        <v>2.4990000000000001</v>
      </c>
      <c r="H1264" s="323" t="s">
        <v>2857</v>
      </c>
      <c r="I1264" s="323" t="s">
        <v>2857</v>
      </c>
      <c r="J1264" s="321" t="s">
        <v>2857</v>
      </c>
      <c r="K1264" s="322" t="s">
        <v>105</v>
      </c>
      <c r="L1264" s="322" t="s">
        <v>118</v>
      </c>
      <c r="M1264" s="322" t="s">
        <v>195</v>
      </c>
      <c r="N1264" s="439" t="s">
        <v>162</v>
      </c>
    </row>
    <row r="1265" spans="2:14" ht="13.2" x14ac:dyDescent="0.25">
      <c r="B1265" s="317"/>
      <c r="C1265" s="318" t="s">
        <v>2856</v>
      </c>
      <c r="D1265" s="319">
        <v>48885</v>
      </c>
      <c r="E1265" s="318" t="s">
        <v>1629</v>
      </c>
      <c r="F1265" s="323">
        <v>4.5</v>
      </c>
      <c r="G1265" s="323">
        <v>4.5</v>
      </c>
      <c r="H1265" s="323" t="s">
        <v>2857</v>
      </c>
      <c r="I1265" s="323" t="s">
        <v>2857</v>
      </c>
      <c r="J1265" s="321" t="s">
        <v>2857</v>
      </c>
      <c r="K1265" s="322" t="s">
        <v>105</v>
      </c>
      <c r="L1265" s="322" t="s">
        <v>179</v>
      </c>
      <c r="M1265" s="322" t="s">
        <v>195</v>
      </c>
      <c r="N1265" s="439" t="s">
        <v>162</v>
      </c>
    </row>
    <row r="1266" spans="2:14" ht="13.2" x14ac:dyDescent="0.25">
      <c r="B1266" s="317"/>
      <c r="C1266" s="318" t="s">
        <v>2856</v>
      </c>
      <c r="D1266" s="319">
        <v>48886</v>
      </c>
      <c r="E1266" s="318" t="s">
        <v>1630</v>
      </c>
      <c r="F1266" s="323">
        <v>3.5</v>
      </c>
      <c r="G1266" s="323">
        <v>3.5</v>
      </c>
      <c r="H1266" s="323" t="s">
        <v>2857</v>
      </c>
      <c r="I1266" s="323" t="s">
        <v>2857</v>
      </c>
      <c r="J1266" s="321" t="s">
        <v>2857</v>
      </c>
      <c r="K1266" s="322" t="s">
        <v>105</v>
      </c>
      <c r="L1266" s="322" t="s">
        <v>118</v>
      </c>
      <c r="M1266" s="322" t="s">
        <v>195</v>
      </c>
      <c r="N1266" s="439" t="s">
        <v>162</v>
      </c>
    </row>
    <row r="1267" spans="2:14" ht="13.2" x14ac:dyDescent="0.25">
      <c r="B1267" s="317"/>
      <c r="C1267" s="318" t="s">
        <v>2856</v>
      </c>
      <c r="D1267" s="319">
        <v>48887</v>
      </c>
      <c r="E1267" s="318" t="s">
        <v>1631</v>
      </c>
      <c r="F1267" s="323">
        <v>2.9</v>
      </c>
      <c r="G1267" s="323">
        <v>2.9</v>
      </c>
      <c r="H1267" s="323" t="s">
        <v>2857</v>
      </c>
      <c r="I1267" s="323" t="s">
        <v>2857</v>
      </c>
      <c r="J1267" s="321" t="s">
        <v>2857</v>
      </c>
      <c r="K1267" s="322" t="s">
        <v>105</v>
      </c>
      <c r="L1267" s="322" t="s">
        <v>179</v>
      </c>
      <c r="M1267" s="322" t="s">
        <v>195</v>
      </c>
      <c r="N1267" s="439" t="s">
        <v>162</v>
      </c>
    </row>
    <row r="1268" spans="2:14" ht="13.2" x14ac:dyDescent="0.25">
      <c r="B1268" s="317"/>
      <c r="C1268" s="318" t="s">
        <v>2856</v>
      </c>
      <c r="D1268" s="319">
        <v>48888</v>
      </c>
      <c r="E1268" s="318" t="s">
        <v>1632</v>
      </c>
      <c r="F1268" s="323">
        <v>2.4990000000000001</v>
      </c>
      <c r="G1268" s="323">
        <v>2.4990000000000001</v>
      </c>
      <c r="H1268" s="323" t="s">
        <v>2857</v>
      </c>
      <c r="I1268" s="323" t="s">
        <v>2857</v>
      </c>
      <c r="J1268" s="321" t="s">
        <v>2857</v>
      </c>
      <c r="K1268" s="322" t="s">
        <v>105</v>
      </c>
      <c r="L1268" s="322" t="s">
        <v>118</v>
      </c>
      <c r="M1268" s="322" t="s">
        <v>195</v>
      </c>
      <c r="N1268" s="439" t="s">
        <v>162</v>
      </c>
    </row>
    <row r="1269" spans="2:14" ht="13.2" x14ac:dyDescent="0.25">
      <c r="B1269" s="317"/>
      <c r="C1269" s="318" t="s">
        <v>2856</v>
      </c>
      <c r="D1269" s="319">
        <v>48913</v>
      </c>
      <c r="E1269" s="318" t="s">
        <v>1635</v>
      </c>
      <c r="F1269" s="323">
        <v>9.8000000000000004E-2</v>
      </c>
      <c r="G1269" s="323">
        <v>9.8000000000000004E-2</v>
      </c>
      <c r="H1269" s="323" t="s">
        <v>2857</v>
      </c>
      <c r="I1269" s="323" t="s">
        <v>2857</v>
      </c>
      <c r="J1269" s="321" t="s">
        <v>2857</v>
      </c>
      <c r="K1269" s="322" t="s">
        <v>92</v>
      </c>
      <c r="L1269" s="322" t="s">
        <v>93</v>
      </c>
      <c r="M1269" s="322" t="s">
        <v>92</v>
      </c>
      <c r="N1269" s="439" t="s">
        <v>534</v>
      </c>
    </row>
    <row r="1270" spans="2:14" ht="13.2" x14ac:dyDescent="0.25">
      <c r="B1270" s="317"/>
      <c r="C1270" s="318" t="s">
        <v>2856</v>
      </c>
      <c r="D1270" s="319">
        <v>49001</v>
      </c>
      <c r="E1270" s="318" t="s">
        <v>1642</v>
      </c>
      <c r="F1270" s="323">
        <v>0.38400000000000001</v>
      </c>
      <c r="G1270" s="323">
        <v>0.38400000000000001</v>
      </c>
      <c r="H1270" s="323" t="s">
        <v>2857</v>
      </c>
      <c r="I1270" s="323" t="s">
        <v>2857</v>
      </c>
      <c r="J1270" s="321" t="s">
        <v>2857</v>
      </c>
      <c r="K1270" s="322" t="s">
        <v>92</v>
      </c>
      <c r="L1270" s="322" t="s">
        <v>102</v>
      </c>
      <c r="M1270" s="322" t="s">
        <v>92</v>
      </c>
      <c r="N1270" s="439" t="s">
        <v>534</v>
      </c>
    </row>
    <row r="1271" spans="2:14" ht="13.2" x14ac:dyDescent="0.25">
      <c r="B1271" s="317"/>
      <c r="C1271" s="318" t="s">
        <v>2856</v>
      </c>
      <c r="D1271" s="319">
        <v>49010</v>
      </c>
      <c r="E1271" s="318" t="s">
        <v>1643</v>
      </c>
      <c r="F1271" s="323">
        <v>0.5</v>
      </c>
      <c r="G1271" s="323">
        <v>0.5</v>
      </c>
      <c r="H1271" s="323" t="s">
        <v>2857</v>
      </c>
      <c r="I1271" s="323" t="s">
        <v>2857</v>
      </c>
      <c r="J1271" s="321" t="s">
        <v>2857</v>
      </c>
      <c r="K1271" s="322" t="s">
        <v>83</v>
      </c>
      <c r="L1271" s="322" t="s">
        <v>84</v>
      </c>
      <c r="M1271" s="322" t="s">
        <v>83</v>
      </c>
      <c r="N1271" s="439" t="s">
        <v>82</v>
      </c>
    </row>
    <row r="1272" spans="2:14" ht="13.2" x14ac:dyDescent="0.25">
      <c r="B1272" s="317"/>
      <c r="C1272" s="318" t="s">
        <v>2856</v>
      </c>
      <c r="D1272" s="319">
        <v>49029</v>
      </c>
      <c r="E1272" s="318" t="s">
        <v>3557</v>
      </c>
      <c r="F1272" s="323">
        <v>10.4</v>
      </c>
      <c r="G1272" s="323">
        <v>10.4</v>
      </c>
      <c r="H1272" s="323" t="s">
        <v>2857</v>
      </c>
      <c r="I1272" s="323" t="s">
        <v>2857</v>
      </c>
      <c r="J1272" s="321" t="s">
        <v>2857</v>
      </c>
      <c r="K1272" s="322" t="s">
        <v>92</v>
      </c>
      <c r="L1272" s="322" t="s">
        <v>93</v>
      </c>
      <c r="M1272" s="322" t="s">
        <v>92</v>
      </c>
      <c r="N1272" s="439" t="s">
        <v>3558</v>
      </c>
    </row>
    <row r="1273" spans="2:14" ht="13.2" x14ac:dyDescent="0.25">
      <c r="B1273" s="317"/>
      <c r="C1273" s="318" t="s">
        <v>2856</v>
      </c>
      <c r="D1273" s="319">
        <v>49063</v>
      </c>
      <c r="E1273" s="318" t="s">
        <v>1645</v>
      </c>
      <c r="F1273" s="323">
        <v>4.5</v>
      </c>
      <c r="G1273" s="323">
        <v>4.5</v>
      </c>
      <c r="H1273" s="323" t="s">
        <v>2857</v>
      </c>
      <c r="I1273" s="323" t="s">
        <v>2857</v>
      </c>
      <c r="J1273" s="321" t="s">
        <v>2857</v>
      </c>
      <c r="K1273" s="322" t="s">
        <v>105</v>
      </c>
      <c r="L1273" s="322" t="s">
        <v>140</v>
      </c>
      <c r="M1273" s="322" t="s">
        <v>195</v>
      </c>
      <c r="N1273" s="439" t="s">
        <v>162</v>
      </c>
    </row>
    <row r="1274" spans="2:14" ht="13.2" x14ac:dyDescent="0.25">
      <c r="B1274" s="317"/>
      <c r="C1274" s="318" t="s">
        <v>2856</v>
      </c>
      <c r="D1274" s="319">
        <v>49064</v>
      </c>
      <c r="E1274" s="318" t="s">
        <v>1646</v>
      </c>
      <c r="F1274" s="323">
        <v>1.7949999999999999</v>
      </c>
      <c r="G1274" s="323">
        <v>1.7949999999999999</v>
      </c>
      <c r="H1274" s="323" t="s">
        <v>2857</v>
      </c>
      <c r="I1274" s="323" t="s">
        <v>2857</v>
      </c>
      <c r="J1274" s="321" t="s">
        <v>2857</v>
      </c>
      <c r="K1274" s="322" t="s">
        <v>105</v>
      </c>
      <c r="L1274" s="322" t="s">
        <v>84</v>
      </c>
      <c r="M1274" s="322" t="s">
        <v>260</v>
      </c>
      <c r="N1274" s="439" t="s">
        <v>162</v>
      </c>
    </row>
    <row r="1275" spans="2:14" ht="13.2" x14ac:dyDescent="0.25">
      <c r="B1275" s="317"/>
      <c r="C1275" s="318" t="s">
        <v>2856</v>
      </c>
      <c r="D1275" s="319">
        <v>49065</v>
      </c>
      <c r="E1275" s="318" t="s">
        <v>1647</v>
      </c>
      <c r="F1275" s="323">
        <v>0.26700000000000002</v>
      </c>
      <c r="G1275" s="323">
        <v>0.26700000000000002</v>
      </c>
      <c r="H1275" s="323" t="s">
        <v>2857</v>
      </c>
      <c r="I1275" s="323" t="s">
        <v>2857</v>
      </c>
      <c r="J1275" s="321" t="s">
        <v>2857</v>
      </c>
      <c r="K1275" s="322" t="s">
        <v>83</v>
      </c>
      <c r="L1275" s="322" t="s">
        <v>84</v>
      </c>
      <c r="M1275" s="322" t="s">
        <v>83</v>
      </c>
      <c r="N1275" s="439" t="s">
        <v>82</v>
      </c>
    </row>
    <row r="1276" spans="2:14" ht="13.2" x14ac:dyDescent="0.25">
      <c r="B1276" s="317"/>
      <c r="C1276" s="318" t="s">
        <v>2856</v>
      </c>
      <c r="D1276" s="319">
        <v>49070</v>
      </c>
      <c r="E1276" s="318" t="s">
        <v>1648</v>
      </c>
      <c r="F1276" s="323">
        <v>3.12</v>
      </c>
      <c r="G1276" s="323">
        <v>3.12</v>
      </c>
      <c r="H1276" s="323" t="s">
        <v>2857</v>
      </c>
      <c r="I1276" s="323" t="s">
        <v>2857</v>
      </c>
      <c r="J1276" s="321" t="s">
        <v>2857</v>
      </c>
      <c r="K1276" s="322" t="s">
        <v>105</v>
      </c>
      <c r="L1276" s="322" t="s">
        <v>390</v>
      </c>
      <c r="M1276" s="322" t="s">
        <v>260</v>
      </c>
      <c r="N1276" s="439" t="s">
        <v>162</v>
      </c>
    </row>
    <row r="1277" spans="2:14" ht="13.2" x14ac:dyDescent="0.25">
      <c r="B1277" s="317"/>
      <c r="C1277" s="318" t="s">
        <v>2856</v>
      </c>
      <c r="D1277" s="319">
        <v>49073</v>
      </c>
      <c r="E1277" s="318" t="s">
        <v>1652</v>
      </c>
      <c r="F1277" s="323">
        <v>1</v>
      </c>
      <c r="G1277" s="323">
        <v>1</v>
      </c>
      <c r="H1277" s="323" t="s">
        <v>2857</v>
      </c>
      <c r="I1277" s="323" t="s">
        <v>2857</v>
      </c>
      <c r="J1277" s="321" t="s">
        <v>2857</v>
      </c>
      <c r="K1277" s="322" t="s">
        <v>105</v>
      </c>
      <c r="L1277" s="322" t="s">
        <v>140</v>
      </c>
      <c r="M1277" s="322" t="s">
        <v>195</v>
      </c>
      <c r="N1277" s="439" t="s">
        <v>162</v>
      </c>
    </row>
    <row r="1278" spans="2:14" ht="13.2" x14ac:dyDescent="0.25">
      <c r="B1278" s="317"/>
      <c r="C1278" s="318" t="s">
        <v>2856</v>
      </c>
      <c r="D1278" s="319">
        <v>49074</v>
      </c>
      <c r="E1278" s="318" t="s">
        <v>1653</v>
      </c>
      <c r="F1278" s="323">
        <v>0.58299999999999996</v>
      </c>
      <c r="G1278" s="323">
        <v>0.58299999999999996</v>
      </c>
      <c r="H1278" s="323" t="s">
        <v>2857</v>
      </c>
      <c r="I1278" s="323" t="s">
        <v>2857</v>
      </c>
      <c r="J1278" s="321" t="s">
        <v>2857</v>
      </c>
      <c r="K1278" s="322" t="s">
        <v>105</v>
      </c>
      <c r="L1278" s="322" t="s">
        <v>140</v>
      </c>
      <c r="M1278" s="322" t="s">
        <v>195</v>
      </c>
      <c r="N1278" s="439" t="s">
        <v>162</v>
      </c>
    </row>
    <row r="1279" spans="2:14" ht="13.2" x14ac:dyDescent="0.25">
      <c r="B1279" s="317"/>
      <c r="C1279" s="318" t="s">
        <v>2856</v>
      </c>
      <c r="D1279" s="319">
        <v>49075</v>
      </c>
      <c r="E1279" s="318" t="s">
        <v>1654</v>
      </c>
      <c r="F1279" s="323">
        <v>1</v>
      </c>
      <c r="G1279" s="323">
        <v>1</v>
      </c>
      <c r="H1279" s="323" t="s">
        <v>2857</v>
      </c>
      <c r="I1279" s="323" t="s">
        <v>2857</v>
      </c>
      <c r="J1279" s="321" t="s">
        <v>2857</v>
      </c>
      <c r="K1279" s="322" t="s">
        <v>105</v>
      </c>
      <c r="L1279" s="322" t="s">
        <v>179</v>
      </c>
      <c r="M1279" s="322" t="s">
        <v>195</v>
      </c>
      <c r="N1279" s="439" t="s">
        <v>162</v>
      </c>
    </row>
    <row r="1280" spans="2:14" ht="13.2" x14ac:dyDescent="0.25">
      <c r="B1280" s="317"/>
      <c r="C1280" s="318" t="s">
        <v>2856</v>
      </c>
      <c r="D1280" s="319">
        <v>49076</v>
      </c>
      <c r="E1280" s="318" t="s">
        <v>1655</v>
      </c>
      <c r="F1280" s="323">
        <v>0.5</v>
      </c>
      <c r="G1280" s="323">
        <v>0.5</v>
      </c>
      <c r="H1280" s="323" t="s">
        <v>2857</v>
      </c>
      <c r="I1280" s="323" t="s">
        <v>2857</v>
      </c>
      <c r="J1280" s="321" t="s">
        <v>2857</v>
      </c>
      <c r="K1280" s="322" t="s">
        <v>105</v>
      </c>
      <c r="L1280" s="322" t="s">
        <v>140</v>
      </c>
      <c r="M1280" s="322" t="s">
        <v>195</v>
      </c>
      <c r="N1280" s="439" t="s">
        <v>162</v>
      </c>
    </row>
    <row r="1281" spans="2:14" ht="13.2" x14ac:dyDescent="0.25">
      <c r="B1281" s="317"/>
      <c r="C1281" s="318" t="s">
        <v>2856</v>
      </c>
      <c r="D1281" s="319">
        <v>49077</v>
      </c>
      <c r="E1281" s="318" t="s">
        <v>1656</v>
      </c>
      <c r="F1281" s="323">
        <v>0.3</v>
      </c>
      <c r="G1281" s="323">
        <v>0.3</v>
      </c>
      <c r="H1281" s="323" t="s">
        <v>2857</v>
      </c>
      <c r="I1281" s="323" t="s">
        <v>2857</v>
      </c>
      <c r="J1281" s="321" t="s">
        <v>2857</v>
      </c>
      <c r="K1281" s="322" t="s">
        <v>105</v>
      </c>
      <c r="L1281" s="322" t="s">
        <v>118</v>
      </c>
      <c r="M1281" s="322" t="s">
        <v>195</v>
      </c>
      <c r="N1281" s="439" t="s">
        <v>162</v>
      </c>
    </row>
    <row r="1282" spans="2:14" ht="13.2" x14ac:dyDescent="0.25">
      <c r="B1282" s="317"/>
      <c r="C1282" s="318" t="s">
        <v>2856</v>
      </c>
      <c r="D1282" s="319">
        <v>49078</v>
      </c>
      <c r="E1282" s="318" t="s">
        <v>1657</v>
      </c>
      <c r="F1282" s="323">
        <v>0.75</v>
      </c>
      <c r="G1282" s="323">
        <v>0.75</v>
      </c>
      <c r="H1282" s="323" t="s">
        <v>2857</v>
      </c>
      <c r="I1282" s="323" t="s">
        <v>2857</v>
      </c>
      <c r="J1282" s="321" t="s">
        <v>2857</v>
      </c>
      <c r="K1282" s="322" t="s">
        <v>105</v>
      </c>
      <c r="L1282" s="322" t="s">
        <v>179</v>
      </c>
      <c r="M1282" s="322" t="s">
        <v>195</v>
      </c>
      <c r="N1282" s="439" t="s">
        <v>162</v>
      </c>
    </row>
    <row r="1283" spans="2:14" ht="13.2" x14ac:dyDescent="0.25">
      <c r="B1283" s="317"/>
      <c r="C1283" s="318" t="s">
        <v>2856</v>
      </c>
      <c r="D1283" s="319">
        <v>49081</v>
      </c>
      <c r="E1283" s="318" t="s">
        <v>1658</v>
      </c>
      <c r="F1283" s="323">
        <v>0.5</v>
      </c>
      <c r="G1283" s="323">
        <v>0.5</v>
      </c>
      <c r="H1283" s="323" t="s">
        <v>2857</v>
      </c>
      <c r="I1283" s="323" t="s">
        <v>2857</v>
      </c>
      <c r="J1283" s="321" t="s">
        <v>2857</v>
      </c>
      <c r="K1283" s="322" t="s">
        <v>105</v>
      </c>
      <c r="L1283" s="322" t="s">
        <v>140</v>
      </c>
      <c r="M1283" s="322" t="s">
        <v>195</v>
      </c>
      <c r="N1283" s="439" t="s">
        <v>162</v>
      </c>
    </row>
    <row r="1284" spans="2:14" ht="13.2" x14ac:dyDescent="0.25">
      <c r="B1284" s="317"/>
      <c r="C1284" s="318" t="s">
        <v>2856</v>
      </c>
      <c r="D1284" s="319">
        <v>49082</v>
      </c>
      <c r="E1284" s="318" t="s">
        <v>1659</v>
      </c>
      <c r="F1284" s="323">
        <v>1</v>
      </c>
      <c r="G1284" s="323">
        <v>1</v>
      </c>
      <c r="H1284" s="323" t="s">
        <v>2857</v>
      </c>
      <c r="I1284" s="323" t="s">
        <v>2857</v>
      </c>
      <c r="J1284" s="321" t="s">
        <v>2857</v>
      </c>
      <c r="K1284" s="322" t="s">
        <v>105</v>
      </c>
      <c r="L1284" s="322" t="s">
        <v>140</v>
      </c>
      <c r="M1284" s="322" t="s">
        <v>195</v>
      </c>
      <c r="N1284" s="439" t="s">
        <v>162</v>
      </c>
    </row>
    <row r="1285" spans="2:14" ht="13.2" x14ac:dyDescent="0.25">
      <c r="B1285" s="317"/>
      <c r="C1285" s="318" t="s">
        <v>2856</v>
      </c>
      <c r="D1285" s="319">
        <v>49083</v>
      </c>
      <c r="E1285" s="318" t="s">
        <v>1660</v>
      </c>
      <c r="F1285" s="323">
        <v>0.17299999999999999</v>
      </c>
      <c r="G1285" s="323">
        <v>0.17299999999999999</v>
      </c>
      <c r="H1285" s="323" t="s">
        <v>2857</v>
      </c>
      <c r="I1285" s="323" t="s">
        <v>2857</v>
      </c>
      <c r="J1285" s="321" t="s">
        <v>2857</v>
      </c>
      <c r="K1285" s="322" t="s">
        <v>105</v>
      </c>
      <c r="L1285" s="322" t="s">
        <v>93</v>
      </c>
      <c r="M1285" s="322" t="s">
        <v>195</v>
      </c>
      <c r="N1285" s="439" t="s">
        <v>162</v>
      </c>
    </row>
    <row r="1286" spans="2:14" ht="13.2" x14ac:dyDescent="0.25">
      <c r="B1286" s="317"/>
      <c r="C1286" s="318" t="s">
        <v>2856</v>
      </c>
      <c r="D1286" s="319">
        <v>49086</v>
      </c>
      <c r="E1286" s="318" t="s">
        <v>1665</v>
      </c>
      <c r="F1286" s="323">
        <v>1</v>
      </c>
      <c r="G1286" s="323">
        <v>1</v>
      </c>
      <c r="H1286" s="323" t="s">
        <v>2857</v>
      </c>
      <c r="I1286" s="323" t="s">
        <v>2857</v>
      </c>
      <c r="J1286" s="321" t="s">
        <v>2857</v>
      </c>
      <c r="K1286" s="322" t="s">
        <v>105</v>
      </c>
      <c r="L1286" s="322" t="s">
        <v>179</v>
      </c>
      <c r="M1286" s="322" t="s">
        <v>195</v>
      </c>
      <c r="N1286" s="439" t="s">
        <v>162</v>
      </c>
    </row>
    <row r="1287" spans="2:14" ht="13.2" x14ac:dyDescent="0.25">
      <c r="B1287" s="317"/>
      <c r="C1287" s="318" t="s">
        <v>2856</v>
      </c>
      <c r="D1287" s="319">
        <v>49087</v>
      </c>
      <c r="E1287" s="318" t="s">
        <v>1666</v>
      </c>
      <c r="F1287" s="323">
        <v>0.78300000000000003</v>
      </c>
      <c r="G1287" s="323">
        <v>0.78300000000000003</v>
      </c>
      <c r="H1287" s="323" t="s">
        <v>2857</v>
      </c>
      <c r="I1287" s="323" t="s">
        <v>2857</v>
      </c>
      <c r="J1287" s="321" t="s">
        <v>2857</v>
      </c>
      <c r="K1287" s="322" t="s">
        <v>105</v>
      </c>
      <c r="L1287" s="322" t="s">
        <v>140</v>
      </c>
      <c r="M1287" s="322" t="s">
        <v>195</v>
      </c>
      <c r="N1287" s="439" t="s">
        <v>162</v>
      </c>
    </row>
    <row r="1288" spans="2:14" ht="13.2" x14ac:dyDescent="0.25">
      <c r="B1288" s="317"/>
      <c r="C1288" s="318" t="s">
        <v>2856</v>
      </c>
      <c r="D1288" s="319">
        <v>49094</v>
      </c>
      <c r="E1288" s="318" t="s">
        <v>1669</v>
      </c>
      <c r="F1288" s="323">
        <v>0.13400000000000001</v>
      </c>
      <c r="G1288" s="323">
        <v>0.13400000000000001</v>
      </c>
      <c r="H1288" s="323" t="s">
        <v>2857</v>
      </c>
      <c r="I1288" s="323" t="s">
        <v>2857</v>
      </c>
      <c r="J1288" s="321" t="s">
        <v>2857</v>
      </c>
      <c r="K1288" s="322" t="s">
        <v>105</v>
      </c>
      <c r="L1288" s="322" t="s">
        <v>179</v>
      </c>
      <c r="M1288" s="322" t="s">
        <v>195</v>
      </c>
      <c r="N1288" s="439" t="s">
        <v>162</v>
      </c>
    </row>
    <row r="1289" spans="2:14" ht="13.2" x14ac:dyDescent="0.25">
      <c r="B1289" s="317"/>
      <c r="C1289" s="318" t="s">
        <v>2856</v>
      </c>
      <c r="D1289" s="319">
        <v>49096</v>
      </c>
      <c r="E1289" s="318" t="s">
        <v>1671</v>
      </c>
      <c r="F1289" s="323">
        <v>0.2</v>
      </c>
      <c r="G1289" s="323">
        <v>0.2</v>
      </c>
      <c r="H1289" s="323" t="s">
        <v>2857</v>
      </c>
      <c r="I1289" s="323" t="s">
        <v>2857</v>
      </c>
      <c r="J1289" s="321" t="s">
        <v>2857</v>
      </c>
      <c r="K1289" s="322" t="s">
        <v>105</v>
      </c>
      <c r="L1289" s="322" t="s">
        <v>140</v>
      </c>
      <c r="M1289" s="322" t="s">
        <v>195</v>
      </c>
      <c r="N1289" s="439" t="s">
        <v>162</v>
      </c>
    </row>
    <row r="1290" spans="2:14" ht="13.2" x14ac:dyDescent="0.25">
      <c r="B1290" s="317"/>
      <c r="C1290" s="318" t="s">
        <v>2856</v>
      </c>
      <c r="D1290" s="319">
        <v>49097</v>
      </c>
      <c r="E1290" s="318" t="s">
        <v>1672</v>
      </c>
      <c r="F1290" s="323">
        <v>0.13</v>
      </c>
      <c r="G1290" s="323">
        <v>0.13</v>
      </c>
      <c r="H1290" s="323" t="s">
        <v>2857</v>
      </c>
      <c r="I1290" s="323" t="s">
        <v>2857</v>
      </c>
      <c r="J1290" s="321" t="s">
        <v>2857</v>
      </c>
      <c r="K1290" s="322" t="s">
        <v>105</v>
      </c>
      <c r="L1290" s="322" t="s">
        <v>140</v>
      </c>
      <c r="M1290" s="322" t="s">
        <v>195</v>
      </c>
      <c r="N1290" s="439" t="s">
        <v>162</v>
      </c>
    </row>
    <row r="1291" spans="2:14" ht="13.2" x14ac:dyDescent="0.25">
      <c r="B1291" s="317"/>
      <c r="C1291" s="318" t="s">
        <v>2856</v>
      </c>
      <c r="D1291" s="319">
        <v>49197</v>
      </c>
      <c r="E1291" s="318" t="s">
        <v>1673</v>
      </c>
      <c r="F1291" s="323">
        <v>0.18</v>
      </c>
      <c r="G1291" s="323">
        <v>0.18</v>
      </c>
      <c r="H1291" s="323" t="s">
        <v>2857</v>
      </c>
      <c r="I1291" s="323" t="s">
        <v>2857</v>
      </c>
      <c r="J1291" s="321" t="s">
        <v>2857</v>
      </c>
      <c r="K1291" s="322" t="s">
        <v>105</v>
      </c>
      <c r="L1291" s="322" t="s">
        <v>390</v>
      </c>
      <c r="M1291" s="322" t="s">
        <v>195</v>
      </c>
      <c r="N1291" s="439" t="s">
        <v>537</v>
      </c>
    </row>
    <row r="1292" spans="2:14" ht="13.2" x14ac:dyDescent="0.25">
      <c r="B1292" s="317"/>
      <c r="C1292" s="318" t="s">
        <v>2856</v>
      </c>
      <c r="D1292" s="319">
        <v>49252</v>
      </c>
      <c r="E1292" s="318" t="s">
        <v>1683</v>
      </c>
      <c r="F1292" s="323">
        <v>1</v>
      </c>
      <c r="G1292" s="323">
        <v>1</v>
      </c>
      <c r="H1292" s="323" t="s">
        <v>2857</v>
      </c>
      <c r="I1292" s="323" t="s">
        <v>2857</v>
      </c>
      <c r="J1292" s="321" t="s">
        <v>2857</v>
      </c>
      <c r="K1292" s="322" t="s">
        <v>105</v>
      </c>
      <c r="L1292" s="322" t="s">
        <v>124</v>
      </c>
      <c r="M1292" s="322" t="s">
        <v>92</v>
      </c>
      <c r="N1292" s="439" t="s">
        <v>537</v>
      </c>
    </row>
    <row r="1293" spans="2:14" ht="13.2" x14ac:dyDescent="0.25">
      <c r="B1293" s="317"/>
      <c r="C1293" s="318" t="s">
        <v>2856</v>
      </c>
      <c r="D1293" s="319">
        <v>49253</v>
      </c>
      <c r="E1293" s="318" t="s">
        <v>1684</v>
      </c>
      <c r="F1293" s="323">
        <v>0.27</v>
      </c>
      <c r="G1293" s="323">
        <v>0.27</v>
      </c>
      <c r="H1293" s="323" t="s">
        <v>2857</v>
      </c>
      <c r="I1293" s="323" t="s">
        <v>2857</v>
      </c>
      <c r="J1293" s="321" t="s">
        <v>2857</v>
      </c>
      <c r="K1293" s="322" t="s">
        <v>105</v>
      </c>
      <c r="L1293" s="322" t="s">
        <v>124</v>
      </c>
      <c r="M1293" s="322" t="s">
        <v>92</v>
      </c>
      <c r="N1293" s="439" t="s">
        <v>537</v>
      </c>
    </row>
    <row r="1294" spans="2:14" ht="13.2" x14ac:dyDescent="0.25">
      <c r="B1294" s="317"/>
      <c r="C1294" s="318" t="s">
        <v>2856</v>
      </c>
      <c r="D1294" s="319">
        <v>49255</v>
      </c>
      <c r="E1294" s="318" t="s">
        <v>1686</v>
      </c>
      <c r="F1294" s="323">
        <v>0.187</v>
      </c>
      <c r="G1294" s="323">
        <v>0.187</v>
      </c>
      <c r="H1294" s="323" t="s">
        <v>2857</v>
      </c>
      <c r="I1294" s="323" t="s">
        <v>2857</v>
      </c>
      <c r="J1294" s="321" t="s">
        <v>2857</v>
      </c>
      <c r="K1294" s="322" t="s">
        <v>105</v>
      </c>
      <c r="L1294" s="322" t="s">
        <v>128</v>
      </c>
      <c r="M1294" s="322" t="s">
        <v>260</v>
      </c>
      <c r="N1294" s="439" t="s">
        <v>537</v>
      </c>
    </row>
    <row r="1295" spans="2:14" ht="13.2" x14ac:dyDescent="0.25">
      <c r="B1295" s="317"/>
      <c r="C1295" s="318" t="s">
        <v>2856</v>
      </c>
      <c r="D1295" s="319">
        <v>49260</v>
      </c>
      <c r="E1295" s="318" t="s">
        <v>1688</v>
      </c>
      <c r="F1295" s="323">
        <v>0.11</v>
      </c>
      <c r="G1295" s="323">
        <v>0.11</v>
      </c>
      <c r="H1295" s="323" t="s">
        <v>2857</v>
      </c>
      <c r="I1295" s="323" t="s">
        <v>2857</v>
      </c>
      <c r="J1295" s="321" t="s">
        <v>2857</v>
      </c>
      <c r="K1295" s="322" t="s">
        <v>105</v>
      </c>
      <c r="L1295" s="322" t="s">
        <v>218</v>
      </c>
      <c r="M1295" s="322" t="s">
        <v>106</v>
      </c>
      <c r="N1295" s="439" t="s">
        <v>537</v>
      </c>
    </row>
    <row r="1296" spans="2:14" ht="13.2" x14ac:dyDescent="0.25">
      <c r="B1296" s="317"/>
      <c r="C1296" s="318" t="s">
        <v>2856</v>
      </c>
      <c r="D1296" s="319">
        <v>49276</v>
      </c>
      <c r="E1296" s="318" t="s">
        <v>1689</v>
      </c>
      <c r="F1296" s="323">
        <v>8.5999999999999993E-2</v>
      </c>
      <c r="G1296" s="323">
        <v>8.5999999999999993E-2</v>
      </c>
      <c r="H1296" s="323" t="s">
        <v>2857</v>
      </c>
      <c r="I1296" s="323" t="s">
        <v>2857</v>
      </c>
      <c r="J1296" s="321" t="s">
        <v>2857</v>
      </c>
      <c r="K1296" s="322" t="s">
        <v>105</v>
      </c>
      <c r="L1296" s="322" t="s">
        <v>218</v>
      </c>
      <c r="M1296" s="322" t="s">
        <v>106</v>
      </c>
      <c r="N1296" s="439" t="s">
        <v>537</v>
      </c>
    </row>
    <row r="1297" spans="2:14" ht="13.2" x14ac:dyDescent="0.25">
      <c r="B1297" s="317"/>
      <c r="C1297" s="318" t="s">
        <v>2856</v>
      </c>
      <c r="D1297" s="319">
        <v>49289</v>
      </c>
      <c r="E1297" s="318" t="s">
        <v>1696</v>
      </c>
      <c r="F1297" s="323">
        <v>2.9000000000000001E-2</v>
      </c>
      <c r="G1297" s="323">
        <v>2.9000000000000001E-2</v>
      </c>
      <c r="H1297" s="323" t="s">
        <v>2857</v>
      </c>
      <c r="I1297" s="323" t="s">
        <v>2857</v>
      </c>
      <c r="J1297" s="321" t="s">
        <v>2857</v>
      </c>
      <c r="K1297" s="322" t="s">
        <v>92</v>
      </c>
      <c r="L1297" s="322" t="s">
        <v>102</v>
      </c>
      <c r="M1297" s="322" t="s">
        <v>92</v>
      </c>
      <c r="N1297" s="439" t="s">
        <v>534</v>
      </c>
    </row>
    <row r="1298" spans="2:14" ht="13.2" x14ac:dyDescent="0.25">
      <c r="B1298" s="317"/>
      <c r="C1298" s="318" t="s">
        <v>2856</v>
      </c>
      <c r="D1298" s="319">
        <v>49292</v>
      </c>
      <c r="E1298" s="318" t="s">
        <v>1697</v>
      </c>
      <c r="F1298" s="323">
        <v>0.375</v>
      </c>
      <c r="G1298" s="323">
        <v>0.375</v>
      </c>
      <c r="H1298" s="323" t="s">
        <v>2857</v>
      </c>
      <c r="I1298" s="323" t="s">
        <v>2857</v>
      </c>
      <c r="J1298" s="321" t="s">
        <v>2857</v>
      </c>
      <c r="K1298" s="322" t="s">
        <v>92</v>
      </c>
      <c r="L1298" s="322" t="s">
        <v>102</v>
      </c>
      <c r="M1298" s="322" t="s">
        <v>92</v>
      </c>
      <c r="N1298" s="439" t="s">
        <v>534</v>
      </c>
    </row>
    <row r="1299" spans="2:14" ht="13.2" x14ac:dyDescent="0.25">
      <c r="B1299" s="317"/>
      <c r="C1299" s="318" t="s">
        <v>2856</v>
      </c>
      <c r="D1299" s="319">
        <v>49324</v>
      </c>
      <c r="E1299" s="318" t="s">
        <v>1699</v>
      </c>
      <c r="F1299" s="323">
        <v>9.9</v>
      </c>
      <c r="G1299" s="323">
        <v>9.9</v>
      </c>
      <c r="H1299" s="323" t="s">
        <v>2857</v>
      </c>
      <c r="I1299" s="323" t="s">
        <v>2857</v>
      </c>
      <c r="J1299" s="321" t="s">
        <v>2857</v>
      </c>
      <c r="K1299" s="322" t="s">
        <v>117</v>
      </c>
      <c r="L1299" s="322" t="s">
        <v>135</v>
      </c>
      <c r="M1299" s="322" t="s">
        <v>117</v>
      </c>
      <c r="N1299" s="439" t="s">
        <v>1700</v>
      </c>
    </row>
    <row r="1300" spans="2:14" ht="13.2" x14ac:dyDescent="0.25">
      <c r="B1300" s="317"/>
      <c r="C1300" s="318" t="s">
        <v>2856</v>
      </c>
      <c r="D1300" s="319">
        <v>49328</v>
      </c>
      <c r="E1300" s="318" t="s">
        <v>1704</v>
      </c>
      <c r="F1300" s="323">
        <v>8.5999999999999993E-2</v>
      </c>
      <c r="G1300" s="323">
        <v>8.5999999999999993E-2</v>
      </c>
      <c r="H1300" s="323" t="s">
        <v>2857</v>
      </c>
      <c r="I1300" s="323" t="s">
        <v>2857</v>
      </c>
      <c r="J1300" s="321" t="s">
        <v>2857</v>
      </c>
      <c r="K1300" s="322" t="s">
        <v>105</v>
      </c>
      <c r="L1300" s="322" t="s">
        <v>140</v>
      </c>
      <c r="M1300" s="322" t="s">
        <v>195</v>
      </c>
      <c r="N1300" s="439" t="s">
        <v>537</v>
      </c>
    </row>
    <row r="1301" spans="2:14" ht="13.2" x14ac:dyDescent="0.25">
      <c r="B1301" s="317"/>
      <c r="C1301" s="318" t="s">
        <v>2856</v>
      </c>
      <c r="D1301" s="319">
        <v>49331</v>
      </c>
      <c r="E1301" s="318" t="s">
        <v>1705</v>
      </c>
      <c r="F1301" s="323">
        <v>0.1</v>
      </c>
      <c r="G1301" s="323">
        <v>0.1</v>
      </c>
      <c r="H1301" s="323" t="s">
        <v>2857</v>
      </c>
      <c r="I1301" s="323" t="s">
        <v>2857</v>
      </c>
      <c r="J1301" s="321" t="s">
        <v>2857</v>
      </c>
      <c r="K1301" s="322" t="s">
        <v>92</v>
      </c>
      <c r="L1301" s="322" t="s">
        <v>102</v>
      </c>
      <c r="M1301" s="322" t="s">
        <v>92</v>
      </c>
      <c r="N1301" s="439" t="s">
        <v>534</v>
      </c>
    </row>
    <row r="1302" spans="2:14" ht="13.2" x14ac:dyDescent="0.25">
      <c r="B1302" s="317"/>
      <c r="C1302" s="318" t="s">
        <v>2856</v>
      </c>
      <c r="D1302" s="319">
        <v>49354</v>
      </c>
      <c r="E1302" s="318" t="s">
        <v>1706</v>
      </c>
      <c r="F1302" s="323">
        <v>0.18</v>
      </c>
      <c r="G1302" s="323">
        <v>0.18</v>
      </c>
      <c r="H1302" s="323" t="s">
        <v>2857</v>
      </c>
      <c r="I1302" s="323" t="s">
        <v>2857</v>
      </c>
      <c r="J1302" s="321" t="s">
        <v>2857</v>
      </c>
      <c r="K1302" s="322" t="s">
        <v>92</v>
      </c>
      <c r="L1302" s="322" t="s">
        <v>179</v>
      </c>
      <c r="M1302" s="322" t="s">
        <v>195</v>
      </c>
      <c r="N1302" s="439" t="s">
        <v>534</v>
      </c>
    </row>
    <row r="1303" spans="2:14" ht="13.2" x14ac:dyDescent="0.25">
      <c r="B1303" s="317"/>
      <c r="C1303" s="318" t="s">
        <v>2856</v>
      </c>
      <c r="D1303" s="319">
        <v>49359</v>
      </c>
      <c r="E1303" s="318" t="s">
        <v>1707</v>
      </c>
      <c r="F1303" s="323">
        <v>0.22500000000000001</v>
      </c>
      <c r="G1303" s="323">
        <v>0.22500000000000001</v>
      </c>
      <c r="H1303" s="323" t="s">
        <v>2857</v>
      </c>
      <c r="I1303" s="323" t="s">
        <v>2857</v>
      </c>
      <c r="J1303" s="321" t="s">
        <v>2857</v>
      </c>
      <c r="K1303" s="322" t="s">
        <v>105</v>
      </c>
      <c r="L1303" s="322" t="s">
        <v>124</v>
      </c>
      <c r="M1303" s="322" t="s">
        <v>92</v>
      </c>
      <c r="N1303" s="439" t="s">
        <v>537</v>
      </c>
    </row>
    <row r="1304" spans="2:14" ht="13.2" x14ac:dyDescent="0.25">
      <c r="B1304" s="317"/>
      <c r="C1304" s="318" t="s">
        <v>2856</v>
      </c>
      <c r="D1304" s="319">
        <v>49361</v>
      </c>
      <c r="E1304" s="318" t="s">
        <v>1709</v>
      </c>
      <c r="F1304" s="323">
        <v>6.9000000000000006E-2</v>
      </c>
      <c r="G1304" s="323">
        <v>6.9000000000000006E-2</v>
      </c>
      <c r="H1304" s="323" t="s">
        <v>2857</v>
      </c>
      <c r="I1304" s="323" t="s">
        <v>2857</v>
      </c>
      <c r="J1304" s="321" t="s">
        <v>2857</v>
      </c>
      <c r="K1304" s="322" t="s">
        <v>92</v>
      </c>
      <c r="L1304" s="322" t="s">
        <v>93</v>
      </c>
      <c r="M1304" s="322" t="s">
        <v>92</v>
      </c>
      <c r="N1304" s="439" t="s">
        <v>534</v>
      </c>
    </row>
    <row r="1305" spans="2:14" ht="13.2" x14ac:dyDescent="0.25">
      <c r="B1305" s="317"/>
      <c r="C1305" s="318" t="s">
        <v>2856</v>
      </c>
      <c r="D1305" s="319">
        <v>49370</v>
      </c>
      <c r="E1305" s="318" t="s">
        <v>1712</v>
      </c>
      <c r="F1305" s="323">
        <v>20</v>
      </c>
      <c r="G1305" s="323">
        <v>20</v>
      </c>
      <c r="H1305" s="323" t="s">
        <v>2857</v>
      </c>
      <c r="I1305" s="323" t="s">
        <v>2857</v>
      </c>
      <c r="J1305" s="321" t="s">
        <v>2857</v>
      </c>
      <c r="K1305" s="322" t="s">
        <v>101</v>
      </c>
      <c r="L1305" s="322" t="s">
        <v>362</v>
      </c>
      <c r="M1305" s="322" t="s">
        <v>101</v>
      </c>
      <c r="N1305" s="439" t="s">
        <v>2824</v>
      </c>
    </row>
    <row r="1306" spans="2:14" ht="13.2" x14ac:dyDescent="0.25">
      <c r="B1306" s="317"/>
      <c r="C1306" s="318" t="s">
        <v>2856</v>
      </c>
      <c r="D1306" s="319">
        <v>49371</v>
      </c>
      <c r="E1306" s="318" t="s">
        <v>1713</v>
      </c>
      <c r="F1306" s="323">
        <v>2.8</v>
      </c>
      <c r="G1306" s="323">
        <v>2.8</v>
      </c>
      <c r="H1306" s="323" t="s">
        <v>2857</v>
      </c>
      <c r="I1306" s="323" t="s">
        <v>2857</v>
      </c>
      <c r="J1306" s="321" t="s">
        <v>2857</v>
      </c>
      <c r="K1306" s="322" t="s">
        <v>105</v>
      </c>
      <c r="L1306" s="322" t="s">
        <v>124</v>
      </c>
      <c r="M1306" s="322" t="s">
        <v>163</v>
      </c>
      <c r="N1306" s="439" t="s">
        <v>537</v>
      </c>
    </row>
    <row r="1307" spans="2:14" ht="13.2" x14ac:dyDescent="0.25">
      <c r="B1307" s="317"/>
      <c r="C1307" s="318" t="s">
        <v>2856</v>
      </c>
      <c r="D1307" s="319">
        <v>49376</v>
      </c>
      <c r="E1307" s="318" t="s">
        <v>1715</v>
      </c>
      <c r="F1307" s="323">
        <v>1.98</v>
      </c>
      <c r="G1307" s="323">
        <v>1.98</v>
      </c>
      <c r="H1307" s="323" t="s">
        <v>2857</v>
      </c>
      <c r="I1307" s="323" t="s">
        <v>2857</v>
      </c>
      <c r="J1307" s="321" t="s">
        <v>2857</v>
      </c>
      <c r="K1307" s="322" t="s">
        <v>105</v>
      </c>
      <c r="L1307" s="322" t="s">
        <v>124</v>
      </c>
      <c r="M1307" s="322" t="s">
        <v>163</v>
      </c>
      <c r="N1307" s="439" t="s">
        <v>537</v>
      </c>
    </row>
    <row r="1308" spans="2:14" ht="13.2" x14ac:dyDescent="0.25">
      <c r="B1308" s="317"/>
      <c r="C1308" s="318" t="s">
        <v>2856</v>
      </c>
      <c r="D1308" s="319">
        <v>49398</v>
      </c>
      <c r="E1308" s="318" t="s">
        <v>1718</v>
      </c>
      <c r="F1308" s="323">
        <v>0.222</v>
      </c>
      <c r="G1308" s="323">
        <v>0.222</v>
      </c>
      <c r="H1308" s="323" t="s">
        <v>2857</v>
      </c>
      <c r="I1308" s="323" t="s">
        <v>2857</v>
      </c>
      <c r="J1308" s="321" t="s">
        <v>2857</v>
      </c>
      <c r="K1308" s="322" t="s">
        <v>83</v>
      </c>
      <c r="L1308" s="322" t="s">
        <v>84</v>
      </c>
      <c r="M1308" s="322" t="s">
        <v>83</v>
      </c>
      <c r="N1308" s="439" t="s">
        <v>82</v>
      </c>
    </row>
    <row r="1309" spans="2:14" ht="13.2" x14ac:dyDescent="0.25">
      <c r="B1309" s="317"/>
      <c r="C1309" s="318" t="s">
        <v>2856</v>
      </c>
      <c r="D1309" s="319">
        <v>49399</v>
      </c>
      <c r="E1309" s="318" t="s">
        <v>1719</v>
      </c>
      <c r="F1309" s="323">
        <v>0.108</v>
      </c>
      <c r="G1309" s="323">
        <v>0.108</v>
      </c>
      <c r="H1309" s="323" t="s">
        <v>2857</v>
      </c>
      <c r="I1309" s="323" t="s">
        <v>2857</v>
      </c>
      <c r="J1309" s="321" t="s">
        <v>2857</v>
      </c>
      <c r="K1309" s="322" t="s">
        <v>83</v>
      </c>
      <c r="L1309" s="322" t="s">
        <v>362</v>
      </c>
      <c r="M1309" s="322" t="s">
        <v>83</v>
      </c>
      <c r="N1309" s="439" t="s">
        <v>82</v>
      </c>
    </row>
    <row r="1310" spans="2:14" ht="13.2" x14ac:dyDescent="0.25">
      <c r="B1310" s="317"/>
      <c r="C1310" s="318" t="s">
        <v>2856</v>
      </c>
      <c r="D1310" s="319">
        <v>49400</v>
      </c>
      <c r="E1310" s="318" t="s">
        <v>1720</v>
      </c>
      <c r="F1310" s="323">
        <v>0.14399999999999999</v>
      </c>
      <c r="G1310" s="323">
        <v>0.14399999999999999</v>
      </c>
      <c r="H1310" s="323" t="s">
        <v>2857</v>
      </c>
      <c r="I1310" s="323" t="s">
        <v>2857</v>
      </c>
      <c r="J1310" s="321" t="s">
        <v>2857</v>
      </c>
      <c r="K1310" s="322" t="s">
        <v>83</v>
      </c>
      <c r="L1310" s="322" t="s">
        <v>362</v>
      </c>
      <c r="M1310" s="322" t="s">
        <v>83</v>
      </c>
      <c r="N1310" s="439" t="s">
        <v>82</v>
      </c>
    </row>
    <row r="1311" spans="2:14" ht="13.2" x14ac:dyDescent="0.25">
      <c r="B1311" s="317"/>
      <c r="C1311" s="318" t="s">
        <v>2856</v>
      </c>
      <c r="D1311" s="319">
        <v>49401</v>
      </c>
      <c r="E1311" s="318" t="s">
        <v>1721</v>
      </c>
      <c r="F1311" s="323">
        <v>0.2</v>
      </c>
      <c r="G1311" s="323">
        <v>0.2</v>
      </c>
      <c r="H1311" s="323" t="s">
        <v>2857</v>
      </c>
      <c r="I1311" s="323" t="s">
        <v>2857</v>
      </c>
      <c r="J1311" s="321" t="s">
        <v>2857</v>
      </c>
      <c r="K1311" s="322" t="s">
        <v>83</v>
      </c>
      <c r="L1311" s="322" t="s">
        <v>84</v>
      </c>
      <c r="M1311" s="322" t="s">
        <v>83</v>
      </c>
      <c r="N1311" s="439" t="s">
        <v>82</v>
      </c>
    </row>
    <row r="1312" spans="2:14" ht="13.2" x14ac:dyDescent="0.25">
      <c r="B1312" s="317"/>
      <c r="C1312" s="318" t="s">
        <v>2856</v>
      </c>
      <c r="D1312" s="319">
        <v>49402</v>
      </c>
      <c r="E1312" s="318" t="s">
        <v>1722</v>
      </c>
      <c r="F1312" s="323">
        <v>0.83299999999999996</v>
      </c>
      <c r="G1312" s="323">
        <v>0.83299999999999996</v>
      </c>
      <c r="H1312" s="323" t="s">
        <v>2857</v>
      </c>
      <c r="I1312" s="323" t="s">
        <v>2857</v>
      </c>
      <c r="J1312" s="321" t="s">
        <v>2857</v>
      </c>
      <c r="K1312" s="322" t="s">
        <v>83</v>
      </c>
      <c r="L1312" s="322" t="s">
        <v>112</v>
      </c>
      <c r="M1312" s="322" t="s">
        <v>123</v>
      </c>
      <c r="N1312" s="439" t="s">
        <v>82</v>
      </c>
    </row>
    <row r="1313" spans="2:14" ht="13.2" x14ac:dyDescent="0.25">
      <c r="B1313" s="317"/>
      <c r="C1313" s="318" t="s">
        <v>2856</v>
      </c>
      <c r="D1313" s="319">
        <v>49404</v>
      </c>
      <c r="E1313" s="318" t="s">
        <v>1723</v>
      </c>
      <c r="F1313" s="323">
        <v>0.12</v>
      </c>
      <c r="G1313" s="323">
        <v>0.12</v>
      </c>
      <c r="H1313" s="323" t="s">
        <v>2857</v>
      </c>
      <c r="I1313" s="323" t="s">
        <v>2857</v>
      </c>
      <c r="J1313" s="321" t="s">
        <v>2857</v>
      </c>
      <c r="K1313" s="322" t="s">
        <v>92</v>
      </c>
      <c r="L1313" s="322" t="s">
        <v>93</v>
      </c>
      <c r="M1313" s="322" t="s">
        <v>92</v>
      </c>
      <c r="N1313" s="439" t="s">
        <v>534</v>
      </c>
    </row>
    <row r="1314" spans="2:14" ht="13.2" x14ac:dyDescent="0.25">
      <c r="B1314" s="317"/>
      <c r="C1314" s="318" t="s">
        <v>2856</v>
      </c>
      <c r="D1314" s="319">
        <v>49405</v>
      </c>
      <c r="E1314" s="318" t="s">
        <v>1724</v>
      </c>
      <c r="F1314" s="323">
        <v>0.189</v>
      </c>
      <c r="G1314" s="323">
        <v>0.189</v>
      </c>
      <c r="H1314" s="323" t="s">
        <v>2857</v>
      </c>
      <c r="I1314" s="323" t="s">
        <v>2857</v>
      </c>
      <c r="J1314" s="321" t="s">
        <v>2857</v>
      </c>
      <c r="K1314" s="322" t="s">
        <v>83</v>
      </c>
      <c r="L1314" s="322" t="s">
        <v>84</v>
      </c>
      <c r="M1314" s="322" t="s">
        <v>83</v>
      </c>
      <c r="N1314" s="439" t="s">
        <v>82</v>
      </c>
    </row>
    <row r="1315" spans="2:14" ht="13.2" x14ac:dyDescent="0.25">
      <c r="B1315" s="317"/>
      <c r="C1315" s="318" t="s">
        <v>2856</v>
      </c>
      <c r="D1315" s="319">
        <v>49409</v>
      </c>
      <c r="E1315" s="318" t="s">
        <v>1727</v>
      </c>
      <c r="F1315" s="323">
        <v>0.61199999999999999</v>
      </c>
      <c r="G1315" s="323">
        <v>0.61199999999999999</v>
      </c>
      <c r="H1315" s="323" t="s">
        <v>2857</v>
      </c>
      <c r="I1315" s="323" t="s">
        <v>2857</v>
      </c>
      <c r="J1315" s="321" t="s">
        <v>2857</v>
      </c>
      <c r="K1315" s="322" t="s">
        <v>92</v>
      </c>
      <c r="L1315" s="322" t="s">
        <v>179</v>
      </c>
      <c r="M1315" s="322" t="s">
        <v>195</v>
      </c>
      <c r="N1315" s="439" t="s">
        <v>534</v>
      </c>
    </row>
    <row r="1316" spans="2:14" ht="13.2" x14ac:dyDescent="0.25">
      <c r="B1316" s="317"/>
      <c r="C1316" s="318" t="s">
        <v>2856</v>
      </c>
      <c r="D1316" s="319">
        <v>49411</v>
      </c>
      <c r="E1316" s="318" t="s">
        <v>1728</v>
      </c>
      <c r="F1316" s="323">
        <v>4.5</v>
      </c>
      <c r="G1316" s="323">
        <v>4.5</v>
      </c>
      <c r="H1316" s="323" t="s">
        <v>2857</v>
      </c>
      <c r="I1316" s="323" t="s">
        <v>2857</v>
      </c>
      <c r="J1316" s="321" t="s">
        <v>2857</v>
      </c>
      <c r="K1316" s="322" t="s">
        <v>92</v>
      </c>
      <c r="L1316" s="322" t="s">
        <v>102</v>
      </c>
      <c r="M1316" s="322" t="s">
        <v>92</v>
      </c>
      <c r="N1316" s="439" t="s">
        <v>1729</v>
      </c>
    </row>
    <row r="1317" spans="2:14" ht="13.2" x14ac:dyDescent="0.25">
      <c r="B1317" s="317"/>
      <c r="C1317" s="318" t="s">
        <v>2856</v>
      </c>
      <c r="D1317" s="319">
        <v>49412</v>
      </c>
      <c r="E1317" s="318" t="s">
        <v>1730</v>
      </c>
      <c r="F1317" s="323">
        <v>4.5</v>
      </c>
      <c r="G1317" s="323">
        <v>4.5</v>
      </c>
      <c r="H1317" s="323" t="s">
        <v>2857</v>
      </c>
      <c r="I1317" s="323" t="s">
        <v>2857</v>
      </c>
      <c r="J1317" s="321" t="s">
        <v>2857</v>
      </c>
      <c r="K1317" s="322" t="s">
        <v>92</v>
      </c>
      <c r="L1317" s="322" t="s">
        <v>102</v>
      </c>
      <c r="M1317" s="322" t="s">
        <v>92</v>
      </c>
      <c r="N1317" s="439" t="s">
        <v>1729</v>
      </c>
    </row>
    <row r="1318" spans="2:14" ht="13.2" x14ac:dyDescent="0.25">
      <c r="B1318" s="317"/>
      <c r="C1318" s="318" t="s">
        <v>2856</v>
      </c>
      <c r="D1318" s="319">
        <v>49413</v>
      </c>
      <c r="E1318" s="318" t="s">
        <v>1731</v>
      </c>
      <c r="F1318" s="323">
        <v>6</v>
      </c>
      <c r="G1318" s="323">
        <v>6</v>
      </c>
      <c r="H1318" s="323" t="s">
        <v>2857</v>
      </c>
      <c r="I1318" s="323" t="s">
        <v>2857</v>
      </c>
      <c r="J1318" s="321" t="s">
        <v>2857</v>
      </c>
      <c r="K1318" s="322" t="s">
        <v>92</v>
      </c>
      <c r="L1318" s="322" t="s">
        <v>102</v>
      </c>
      <c r="M1318" s="322" t="s">
        <v>92</v>
      </c>
      <c r="N1318" s="439" t="s">
        <v>1729</v>
      </c>
    </row>
    <row r="1319" spans="2:14" ht="13.2" x14ac:dyDescent="0.25">
      <c r="B1319" s="317"/>
      <c r="C1319" s="318" t="s">
        <v>2856</v>
      </c>
      <c r="D1319" s="319">
        <v>49414</v>
      </c>
      <c r="E1319" s="318" t="s">
        <v>1732</v>
      </c>
      <c r="F1319" s="323">
        <v>2.9000000000000001E-2</v>
      </c>
      <c r="G1319" s="323">
        <v>2.9000000000000001E-2</v>
      </c>
      <c r="H1319" s="323" t="s">
        <v>2857</v>
      </c>
      <c r="I1319" s="323" t="s">
        <v>2857</v>
      </c>
      <c r="J1319" s="321" t="s">
        <v>2857</v>
      </c>
      <c r="K1319" s="322" t="s">
        <v>92</v>
      </c>
      <c r="L1319" s="322" t="s">
        <v>179</v>
      </c>
      <c r="M1319" s="322" t="s">
        <v>195</v>
      </c>
      <c r="N1319" s="439" t="s">
        <v>534</v>
      </c>
    </row>
    <row r="1320" spans="2:14" ht="13.2" x14ac:dyDescent="0.25">
      <c r="B1320" s="317"/>
      <c r="C1320" s="318" t="s">
        <v>2856</v>
      </c>
      <c r="D1320" s="319">
        <v>49427</v>
      </c>
      <c r="E1320" s="318" t="s">
        <v>1733</v>
      </c>
      <c r="F1320" s="323">
        <v>0.185</v>
      </c>
      <c r="G1320" s="323">
        <v>0.185</v>
      </c>
      <c r="H1320" s="323" t="s">
        <v>2857</v>
      </c>
      <c r="I1320" s="323" t="s">
        <v>2857</v>
      </c>
      <c r="J1320" s="321" t="s">
        <v>2857</v>
      </c>
      <c r="K1320" s="322" t="s">
        <v>105</v>
      </c>
      <c r="L1320" s="322" t="s">
        <v>124</v>
      </c>
      <c r="M1320" s="322" t="s">
        <v>106</v>
      </c>
      <c r="N1320" s="439" t="s">
        <v>902</v>
      </c>
    </row>
    <row r="1321" spans="2:14" ht="13.2" x14ac:dyDescent="0.25">
      <c r="B1321" s="317"/>
      <c r="C1321" s="318" t="s">
        <v>2856</v>
      </c>
      <c r="D1321" s="319">
        <v>49428</v>
      </c>
      <c r="E1321" s="318" t="s">
        <v>1734</v>
      </c>
      <c r="F1321" s="323">
        <v>7.2999999999999995E-2</v>
      </c>
      <c r="G1321" s="323">
        <v>7.2999999999999995E-2</v>
      </c>
      <c r="H1321" s="323" t="s">
        <v>2857</v>
      </c>
      <c r="I1321" s="323" t="s">
        <v>2857</v>
      </c>
      <c r="J1321" s="321" t="s">
        <v>2857</v>
      </c>
      <c r="K1321" s="322" t="s">
        <v>105</v>
      </c>
      <c r="L1321" s="322" t="s">
        <v>218</v>
      </c>
      <c r="M1321" s="322" t="s">
        <v>106</v>
      </c>
      <c r="N1321" s="439" t="s">
        <v>537</v>
      </c>
    </row>
    <row r="1322" spans="2:14" ht="13.2" x14ac:dyDescent="0.25">
      <c r="B1322" s="317"/>
      <c r="C1322" s="318" t="s">
        <v>2856</v>
      </c>
      <c r="D1322" s="319">
        <v>49512</v>
      </c>
      <c r="E1322" s="318" t="s">
        <v>1738</v>
      </c>
      <c r="F1322" s="323">
        <v>0.14299999999999999</v>
      </c>
      <c r="G1322" s="323">
        <v>0.14299999999999999</v>
      </c>
      <c r="H1322" s="323" t="s">
        <v>2857</v>
      </c>
      <c r="I1322" s="323" t="s">
        <v>2857</v>
      </c>
      <c r="J1322" s="321" t="s">
        <v>2857</v>
      </c>
      <c r="K1322" s="322" t="s">
        <v>105</v>
      </c>
      <c r="L1322" s="322" t="s">
        <v>84</v>
      </c>
      <c r="M1322" s="322" t="s">
        <v>163</v>
      </c>
      <c r="N1322" s="439" t="s">
        <v>537</v>
      </c>
    </row>
    <row r="1323" spans="2:14" ht="13.2" x14ac:dyDescent="0.25">
      <c r="B1323" s="317"/>
      <c r="C1323" s="318" t="s">
        <v>2856</v>
      </c>
      <c r="D1323" s="319">
        <v>49513</v>
      </c>
      <c r="E1323" s="318" t="s">
        <v>1739</v>
      </c>
      <c r="F1323" s="323">
        <v>0.161</v>
      </c>
      <c r="G1323" s="323">
        <v>0.161</v>
      </c>
      <c r="H1323" s="323" t="s">
        <v>2857</v>
      </c>
      <c r="I1323" s="323" t="s">
        <v>2857</v>
      </c>
      <c r="J1323" s="321" t="s">
        <v>2857</v>
      </c>
      <c r="K1323" s="322" t="s">
        <v>105</v>
      </c>
      <c r="L1323" s="322" t="s">
        <v>84</v>
      </c>
      <c r="M1323" s="322" t="s">
        <v>163</v>
      </c>
      <c r="N1323" s="439" t="s">
        <v>537</v>
      </c>
    </row>
    <row r="1324" spans="2:14" ht="13.2" x14ac:dyDescent="0.25">
      <c r="B1324" s="317"/>
      <c r="C1324" s="318" t="s">
        <v>2856</v>
      </c>
      <c r="D1324" s="319">
        <v>49637</v>
      </c>
      <c r="E1324" s="318" t="s">
        <v>1742</v>
      </c>
      <c r="F1324" s="323">
        <v>0.998</v>
      </c>
      <c r="G1324" s="323">
        <v>0.998</v>
      </c>
      <c r="H1324" s="323" t="s">
        <v>2857</v>
      </c>
      <c r="I1324" s="323" t="s">
        <v>2857</v>
      </c>
      <c r="J1324" s="321" t="s">
        <v>2857</v>
      </c>
      <c r="K1324" s="322" t="s">
        <v>105</v>
      </c>
      <c r="L1324" s="322" t="s">
        <v>140</v>
      </c>
      <c r="M1324" s="322" t="s">
        <v>195</v>
      </c>
      <c r="N1324" s="439" t="s">
        <v>537</v>
      </c>
    </row>
    <row r="1325" spans="2:14" ht="13.2" x14ac:dyDescent="0.25">
      <c r="B1325" s="317"/>
      <c r="C1325" s="318" t="s">
        <v>2856</v>
      </c>
      <c r="D1325" s="319">
        <v>49669</v>
      </c>
      <c r="E1325" s="318" t="s">
        <v>1745</v>
      </c>
      <c r="F1325" s="323">
        <v>3</v>
      </c>
      <c r="G1325" s="323">
        <v>3</v>
      </c>
      <c r="H1325" s="323" t="s">
        <v>2857</v>
      </c>
      <c r="I1325" s="323" t="s">
        <v>2857</v>
      </c>
      <c r="J1325" s="321" t="s">
        <v>2857</v>
      </c>
      <c r="K1325" s="322" t="s">
        <v>105</v>
      </c>
      <c r="L1325" s="322" t="s">
        <v>124</v>
      </c>
      <c r="M1325" s="322" t="s">
        <v>106</v>
      </c>
      <c r="N1325" s="439" t="s">
        <v>537</v>
      </c>
    </row>
    <row r="1326" spans="2:14" ht="13.2" x14ac:dyDescent="0.25">
      <c r="B1326" s="317"/>
      <c r="C1326" s="318" t="s">
        <v>2856</v>
      </c>
      <c r="D1326" s="319">
        <v>49670</v>
      </c>
      <c r="E1326" s="318" t="s">
        <v>1746</v>
      </c>
      <c r="F1326" s="323">
        <v>0.14399999999999999</v>
      </c>
      <c r="G1326" s="323">
        <v>0.14399999999999999</v>
      </c>
      <c r="H1326" s="323" t="s">
        <v>2857</v>
      </c>
      <c r="I1326" s="323" t="s">
        <v>2857</v>
      </c>
      <c r="J1326" s="321" t="s">
        <v>2857</v>
      </c>
      <c r="K1326" s="322" t="s">
        <v>105</v>
      </c>
      <c r="L1326" s="322" t="s">
        <v>362</v>
      </c>
      <c r="M1326" s="322" t="s">
        <v>106</v>
      </c>
      <c r="N1326" s="439" t="s">
        <v>537</v>
      </c>
    </row>
    <row r="1327" spans="2:14" ht="13.2" x14ac:dyDescent="0.25">
      <c r="B1327" s="317"/>
      <c r="C1327" s="318" t="s">
        <v>2856</v>
      </c>
      <c r="D1327" s="319">
        <v>49687</v>
      </c>
      <c r="E1327" s="318" t="s">
        <v>3563</v>
      </c>
      <c r="F1327" s="323">
        <v>4.7699999999999996</v>
      </c>
      <c r="G1327" s="323">
        <v>4.7699999999999996</v>
      </c>
      <c r="H1327" s="323" t="s">
        <v>2857</v>
      </c>
      <c r="I1327" s="323" t="s">
        <v>2857</v>
      </c>
      <c r="J1327" s="321" t="s">
        <v>2857</v>
      </c>
      <c r="K1327" s="322" t="s">
        <v>105</v>
      </c>
      <c r="L1327" s="322" t="s">
        <v>128</v>
      </c>
      <c r="M1327" s="322" t="s">
        <v>260</v>
      </c>
      <c r="N1327" s="439" t="s">
        <v>537</v>
      </c>
    </row>
    <row r="1328" spans="2:14" ht="13.2" x14ac:dyDescent="0.25">
      <c r="B1328" s="317"/>
      <c r="C1328" s="318" t="s">
        <v>2856</v>
      </c>
      <c r="D1328" s="319">
        <v>49689</v>
      </c>
      <c r="E1328" s="318" t="s">
        <v>1748</v>
      </c>
      <c r="F1328" s="323">
        <v>0.12</v>
      </c>
      <c r="G1328" s="323">
        <v>0.12</v>
      </c>
      <c r="H1328" s="323" t="s">
        <v>2857</v>
      </c>
      <c r="I1328" s="323" t="s">
        <v>2857</v>
      </c>
      <c r="J1328" s="321" t="s">
        <v>2857</v>
      </c>
      <c r="K1328" s="322" t="s">
        <v>105</v>
      </c>
      <c r="L1328" s="322" t="s">
        <v>128</v>
      </c>
      <c r="M1328" s="322" t="s">
        <v>260</v>
      </c>
      <c r="N1328" s="439" t="s">
        <v>537</v>
      </c>
    </row>
    <row r="1329" spans="2:14" ht="13.2" x14ac:dyDescent="0.25">
      <c r="B1329" s="317"/>
      <c r="C1329" s="318" t="s">
        <v>2856</v>
      </c>
      <c r="D1329" s="319">
        <v>49693</v>
      </c>
      <c r="E1329" s="318" t="s">
        <v>1749</v>
      </c>
      <c r="F1329" s="323">
        <v>1.4</v>
      </c>
      <c r="G1329" s="323">
        <v>1.4</v>
      </c>
      <c r="H1329" s="323" t="s">
        <v>2857</v>
      </c>
      <c r="I1329" s="323" t="s">
        <v>2857</v>
      </c>
      <c r="J1329" s="321" t="s">
        <v>4140</v>
      </c>
      <c r="K1329" s="322" t="s">
        <v>83</v>
      </c>
      <c r="L1329" s="322" t="s">
        <v>131</v>
      </c>
      <c r="M1329" s="322" t="s">
        <v>83</v>
      </c>
      <c r="N1329" s="439" t="s">
        <v>122</v>
      </c>
    </row>
    <row r="1330" spans="2:14" ht="13.2" x14ac:dyDescent="0.25">
      <c r="B1330" s="317"/>
      <c r="C1330" s="318" t="s">
        <v>2856</v>
      </c>
      <c r="D1330" s="319">
        <v>49695</v>
      </c>
      <c r="E1330" s="318" t="s">
        <v>1750</v>
      </c>
      <c r="F1330" s="323">
        <v>0.48799999999999999</v>
      </c>
      <c r="G1330" s="323">
        <v>0.48799999999999999</v>
      </c>
      <c r="H1330" s="323" t="s">
        <v>2857</v>
      </c>
      <c r="I1330" s="323" t="s">
        <v>2857</v>
      </c>
      <c r="J1330" s="321" t="s">
        <v>2857</v>
      </c>
      <c r="K1330" s="322" t="s">
        <v>105</v>
      </c>
      <c r="L1330" s="322" t="s">
        <v>124</v>
      </c>
      <c r="M1330" s="322" t="s">
        <v>106</v>
      </c>
      <c r="N1330" s="439" t="s">
        <v>902</v>
      </c>
    </row>
    <row r="1331" spans="2:14" ht="13.2" x14ac:dyDescent="0.25">
      <c r="B1331" s="317"/>
      <c r="C1331" s="318" t="s">
        <v>2856</v>
      </c>
      <c r="D1331" s="319">
        <v>49768</v>
      </c>
      <c r="E1331" s="318" t="s">
        <v>1753</v>
      </c>
      <c r="F1331" s="323">
        <v>2.8000000000000001E-2</v>
      </c>
      <c r="G1331" s="323">
        <v>2.8000000000000001E-2</v>
      </c>
      <c r="H1331" s="323" t="s">
        <v>2857</v>
      </c>
      <c r="I1331" s="323" t="s">
        <v>2857</v>
      </c>
      <c r="J1331" s="321" t="s">
        <v>2857</v>
      </c>
      <c r="K1331" s="322" t="s">
        <v>92</v>
      </c>
      <c r="L1331" s="322" t="s">
        <v>118</v>
      </c>
      <c r="M1331" s="322" t="s">
        <v>92</v>
      </c>
      <c r="N1331" s="439" t="s">
        <v>534</v>
      </c>
    </row>
    <row r="1332" spans="2:14" ht="13.2" x14ac:dyDescent="0.25">
      <c r="B1332" s="317"/>
      <c r="C1332" s="318" t="s">
        <v>2856</v>
      </c>
      <c r="D1332" s="319">
        <v>49863</v>
      </c>
      <c r="E1332" s="318" t="s">
        <v>1757</v>
      </c>
      <c r="F1332" s="323">
        <v>0.25</v>
      </c>
      <c r="G1332" s="323">
        <v>0.25</v>
      </c>
      <c r="H1332" s="323" t="s">
        <v>2857</v>
      </c>
      <c r="I1332" s="323" t="s">
        <v>2857</v>
      </c>
      <c r="J1332" s="321" t="s">
        <v>2857</v>
      </c>
      <c r="K1332" s="322" t="s">
        <v>105</v>
      </c>
      <c r="L1332" s="322" t="s">
        <v>179</v>
      </c>
      <c r="M1332" s="322" t="s">
        <v>92</v>
      </c>
      <c r="N1332" s="439" t="s">
        <v>537</v>
      </c>
    </row>
    <row r="1333" spans="2:14" ht="13.2" x14ac:dyDescent="0.25">
      <c r="B1333" s="317"/>
      <c r="C1333" s="318" t="s">
        <v>2856</v>
      </c>
      <c r="D1333" s="319">
        <v>49867</v>
      </c>
      <c r="E1333" s="318" t="s">
        <v>1758</v>
      </c>
      <c r="F1333" s="323">
        <v>0.42799999999999999</v>
      </c>
      <c r="G1333" s="323">
        <v>0.42799999999999999</v>
      </c>
      <c r="H1333" s="323" t="s">
        <v>2857</v>
      </c>
      <c r="I1333" s="323" t="s">
        <v>2857</v>
      </c>
      <c r="J1333" s="321" t="s">
        <v>2857</v>
      </c>
      <c r="K1333" s="322" t="s">
        <v>105</v>
      </c>
      <c r="L1333" s="322" t="s">
        <v>390</v>
      </c>
      <c r="M1333" s="322" t="s">
        <v>195</v>
      </c>
      <c r="N1333" s="439" t="s">
        <v>537</v>
      </c>
    </row>
    <row r="1334" spans="2:14" ht="13.2" x14ac:dyDescent="0.25">
      <c r="B1334" s="317"/>
      <c r="C1334" s="318" t="s">
        <v>2856</v>
      </c>
      <c r="D1334" s="319">
        <v>49930</v>
      </c>
      <c r="E1334" s="318" t="s">
        <v>1760</v>
      </c>
      <c r="F1334" s="323">
        <v>7.1999999999999995E-2</v>
      </c>
      <c r="G1334" s="323">
        <v>7.1999999999999995E-2</v>
      </c>
      <c r="H1334" s="323" t="s">
        <v>2857</v>
      </c>
      <c r="I1334" s="323" t="s">
        <v>2857</v>
      </c>
      <c r="J1334" s="321" t="s">
        <v>2857</v>
      </c>
      <c r="K1334" s="322" t="s">
        <v>105</v>
      </c>
      <c r="L1334" s="322" t="s">
        <v>179</v>
      </c>
      <c r="M1334" s="322" t="s">
        <v>92</v>
      </c>
      <c r="N1334" s="439" t="s">
        <v>537</v>
      </c>
    </row>
    <row r="1335" spans="2:14" ht="13.2" x14ac:dyDescent="0.25">
      <c r="B1335" s="317"/>
      <c r="C1335" s="318" t="s">
        <v>2856</v>
      </c>
      <c r="D1335" s="319">
        <v>49931</v>
      </c>
      <c r="E1335" s="318" t="s">
        <v>1761</v>
      </c>
      <c r="F1335" s="323">
        <v>3.1080000000000001</v>
      </c>
      <c r="G1335" s="323">
        <v>3.1080000000000001</v>
      </c>
      <c r="H1335" s="323" t="s">
        <v>2857</v>
      </c>
      <c r="I1335" s="323" t="s">
        <v>2857</v>
      </c>
      <c r="J1335" s="321" t="s">
        <v>2857</v>
      </c>
      <c r="K1335" s="322" t="s">
        <v>105</v>
      </c>
      <c r="L1335" s="322" t="s">
        <v>390</v>
      </c>
      <c r="M1335" s="322" t="s">
        <v>92</v>
      </c>
      <c r="N1335" s="439" t="s">
        <v>537</v>
      </c>
    </row>
    <row r="1336" spans="2:14" ht="13.2" x14ac:dyDescent="0.25">
      <c r="B1336" s="317"/>
      <c r="C1336" s="318" t="s">
        <v>2856</v>
      </c>
      <c r="D1336" s="319">
        <v>50001</v>
      </c>
      <c r="E1336" s="318" t="s">
        <v>1766</v>
      </c>
      <c r="F1336" s="323">
        <v>0.08</v>
      </c>
      <c r="G1336" s="323">
        <v>0.08</v>
      </c>
      <c r="H1336" s="323" t="s">
        <v>2857</v>
      </c>
      <c r="I1336" s="323" t="s">
        <v>2857</v>
      </c>
      <c r="J1336" s="321" t="s">
        <v>2857</v>
      </c>
      <c r="K1336" s="322" t="s">
        <v>105</v>
      </c>
      <c r="L1336" s="322" t="s">
        <v>128</v>
      </c>
      <c r="M1336" s="322" t="s">
        <v>260</v>
      </c>
      <c r="N1336" s="439" t="s">
        <v>537</v>
      </c>
    </row>
    <row r="1337" spans="2:14" ht="13.2" x14ac:dyDescent="0.25">
      <c r="B1337" s="317"/>
      <c r="C1337" s="318" t="s">
        <v>2856</v>
      </c>
      <c r="D1337" s="319">
        <v>50002</v>
      </c>
      <c r="E1337" s="318" t="s">
        <v>1767</v>
      </c>
      <c r="F1337" s="323">
        <v>8.4000000000000005E-2</v>
      </c>
      <c r="G1337" s="323">
        <v>8.4000000000000005E-2</v>
      </c>
      <c r="H1337" s="323" t="s">
        <v>2857</v>
      </c>
      <c r="I1337" s="323" t="s">
        <v>2857</v>
      </c>
      <c r="J1337" s="321" t="s">
        <v>2857</v>
      </c>
      <c r="K1337" s="322" t="s">
        <v>105</v>
      </c>
      <c r="L1337" s="322" t="s">
        <v>140</v>
      </c>
      <c r="M1337" s="322" t="s">
        <v>195</v>
      </c>
      <c r="N1337" s="439" t="s">
        <v>537</v>
      </c>
    </row>
    <row r="1338" spans="2:14" ht="13.2" x14ac:dyDescent="0.25">
      <c r="B1338" s="317"/>
      <c r="C1338" s="318" t="s">
        <v>2856</v>
      </c>
      <c r="D1338" s="319">
        <v>50048</v>
      </c>
      <c r="E1338" s="318" t="s">
        <v>1770</v>
      </c>
      <c r="F1338" s="323">
        <v>0.48</v>
      </c>
      <c r="G1338" s="323">
        <v>0.48</v>
      </c>
      <c r="H1338" s="323" t="s">
        <v>2857</v>
      </c>
      <c r="I1338" s="323" t="s">
        <v>2857</v>
      </c>
      <c r="J1338" s="321" t="s">
        <v>2857</v>
      </c>
      <c r="K1338" s="322" t="s">
        <v>105</v>
      </c>
      <c r="L1338" s="322" t="s">
        <v>84</v>
      </c>
      <c r="M1338" s="322" t="s">
        <v>163</v>
      </c>
      <c r="N1338" s="439" t="s">
        <v>537</v>
      </c>
    </row>
    <row r="1339" spans="2:14" ht="13.2" x14ac:dyDescent="0.25">
      <c r="B1339" s="317"/>
      <c r="C1339" s="318" t="s">
        <v>2856</v>
      </c>
      <c r="D1339" s="319">
        <v>50057</v>
      </c>
      <c r="E1339" s="318" t="s">
        <v>1772</v>
      </c>
      <c r="F1339" s="323">
        <v>3.2</v>
      </c>
      <c r="G1339" s="323">
        <v>3.2</v>
      </c>
      <c r="H1339" s="323" t="s">
        <v>2857</v>
      </c>
      <c r="I1339" s="323" t="s">
        <v>2857</v>
      </c>
      <c r="J1339" s="321" t="s">
        <v>2857</v>
      </c>
      <c r="K1339" s="322" t="s">
        <v>92</v>
      </c>
      <c r="L1339" s="322" t="s">
        <v>93</v>
      </c>
      <c r="M1339" s="322" t="s">
        <v>92</v>
      </c>
      <c r="N1339" s="439" t="s">
        <v>534</v>
      </c>
    </row>
    <row r="1340" spans="2:14" ht="13.2" x14ac:dyDescent="0.25">
      <c r="B1340" s="317"/>
      <c r="C1340" s="318" t="s">
        <v>2856</v>
      </c>
      <c r="D1340" s="319">
        <v>50060</v>
      </c>
      <c r="E1340" s="318" t="s">
        <v>1775</v>
      </c>
      <c r="F1340" s="323">
        <v>1.1160000000000001</v>
      </c>
      <c r="G1340" s="323">
        <v>1.1160000000000001</v>
      </c>
      <c r="H1340" s="323" t="s">
        <v>2857</v>
      </c>
      <c r="I1340" s="323" t="s">
        <v>2857</v>
      </c>
      <c r="J1340" s="321" t="s">
        <v>2857</v>
      </c>
      <c r="K1340" s="322" t="s">
        <v>92</v>
      </c>
      <c r="L1340" s="322" t="s">
        <v>93</v>
      </c>
      <c r="M1340" s="322" t="s">
        <v>92</v>
      </c>
      <c r="N1340" s="439" t="s">
        <v>534</v>
      </c>
    </row>
    <row r="1341" spans="2:14" ht="13.2" x14ac:dyDescent="0.25">
      <c r="B1341" s="317"/>
      <c r="C1341" s="318" t="s">
        <v>2856</v>
      </c>
      <c r="D1341" s="319">
        <v>50073</v>
      </c>
      <c r="E1341" s="318" t="s">
        <v>1777</v>
      </c>
      <c r="F1341" s="323">
        <v>4.5999999999999999E-2</v>
      </c>
      <c r="G1341" s="323">
        <v>4.5999999999999999E-2</v>
      </c>
      <c r="H1341" s="323" t="s">
        <v>2857</v>
      </c>
      <c r="I1341" s="323" t="s">
        <v>2857</v>
      </c>
      <c r="J1341" s="321" t="s">
        <v>2857</v>
      </c>
      <c r="K1341" s="322" t="s">
        <v>92</v>
      </c>
      <c r="L1341" s="322" t="s">
        <v>118</v>
      </c>
      <c r="M1341" s="322" t="s">
        <v>92</v>
      </c>
      <c r="N1341" s="439" t="s">
        <v>534</v>
      </c>
    </row>
    <row r="1342" spans="2:14" ht="13.2" x14ac:dyDescent="0.25">
      <c r="B1342" s="317"/>
      <c r="C1342" s="318" t="s">
        <v>2856</v>
      </c>
      <c r="D1342" s="319">
        <v>50078</v>
      </c>
      <c r="E1342" s="318" t="s">
        <v>1779</v>
      </c>
      <c r="F1342" s="323">
        <v>0.13300000000000001</v>
      </c>
      <c r="G1342" s="323">
        <v>0.13300000000000001</v>
      </c>
      <c r="H1342" s="323" t="s">
        <v>2857</v>
      </c>
      <c r="I1342" s="323" t="s">
        <v>2857</v>
      </c>
      <c r="J1342" s="321" t="s">
        <v>2857</v>
      </c>
      <c r="K1342" s="322" t="s">
        <v>92</v>
      </c>
      <c r="L1342" s="322" t="s">
        <v>179</v>
      </c>
      <c r="M1342" s="322" t="s">
        <v>195</v>
      </c>
      <c r="N1342" s="439" t="s">
        <v>534</v>
      </c>
    </row>
    <row r="1343" spans="2:14" ht="13.2" x14ac:dyDescent="0.25">
      <c r="B1343" s="317"/>
      <c r="C1343" s="318" t="s">
        <v>2856</v>
      </c>
      <c r="D1343" s="319">
        <v>50087</v>
      </c>
      <c r="E1343" s="318" t="s">
        <v>1780</v>
      </c>
      <c r="F1343" s="323">
        <v>0.108</v>
      </c>
      <c r="G1343" s="323">
        <v>0.108</v>
      </c>
      <c r="H1343" s="323" t="s">
        <v>2857</v>
      </c>
      <c r="I1343" s="323" t="s">
        <v>2857</v>
      </c>
      <c r="J1343" s="321" t="s">
        <v>2857</v>
      </c>
      <c r="K1343" s="322" t="s">
        <v>105</v>
      </c>
      <c r="L1343" s="322" t="s">
        <v>128</v>
      </c>
      <c r="M1343" s="322" t="s">
        <v>260</v>
      </c>
      <c r="N1343" s="439" t="s">
        <v>537</v>
      </c>
    </row>
    <row r="1344" spans="2:14" ht="13.2" x14ac:dyDescent="0.25">
      <c r="B1344" s="317"/>
      <c r="C1344" s="318" t="s">
        <v>2856</v>
      </c>
      <c r="D1344" s="319">
        <v>50088</v>
      </c>
      <c r="E1344" s="318" t="s">
        <v>1781</v>
      </c>
      <c r="F1344" s="323">
        <v>0.04</v>
      </c>
      <c r="G1344" s="323">
        <v>0.04</v>
      </c>
      <c r="H1344" s="323" t="s">
        <v>2857</v>
      </c>
      <c r="I1344" s="323" t="s">
        <v>2857</v>
      </c>
      <c r="J1344" s="321" t="s">
        <v>2857</v>
      </c>
      <c r="K1344" s="322" t="s">
        <v>92</v>
      </c>
      <c r="L1344" s="322" t="s">
        <v>93</v>
      </c>
      <c r="M1344" s="322" t="s">
        <v>92</v>
      </c>
      <c r="N1344" s="439" t="s">
        <v>534</v>
      </c>
    </row>
    <row r="1345" spans="2:14" ht="13.2" x14ac:dyDescent="0.25">
      <c r="B1345" s="317"/>
      <c r="C1345" s="318" t="s">
        <v>2856</v>
      </c>
      <c r="D1345" s="319">
        <v>50094</v>
      </c>
      <c r="E1345" s="318" t="s">
        <v>1784</v>
      </c>
      <c r="F1345" s="323">
        <v>1.3160000000000001</v>
      </c>
      <c r="G1345" s="323">
        <v>1.3160000000000001</v>
      </c>
      <c r="H1345" s="323" t="s">
        <v>2857</v>
      </c>
      <c r="I1345" s="323" t="s">
        <v>2857</v>
      </c>
      <c r="J1345" s="321" t="s">
        <v>2857</v>
      </c>
      <c r="K1345" s="322" t="s">
        <v>105</v>
      </c>
      <c r="L1345" s="322" t="s">
        <v>218</v>
      </c>
      <c r="M1345" s="322" t="s">
        <v>106</v>
      </c>
      <c r="N1345" s="439" t="s">
        <v>162</v>
      </c>
    </row>
    <row r="1346" spans="2:14" ht="13.2" x14ac:dyDescent="0.25">
      <c r="B1346" s="317"/>
      <c r="C1346" s="318" t="s">
        <v>2856</v>
      </c>
      <c r="D1346" s="319">
        <v>50120</v>
      </c>
      <c r="E1346" s="318" t="s">
        <v>1796</v>
      </c>
      <c r="F1346" s="323">
        <v>6.5000000000000002E-2</v>
      </c>
      <c r="G1346" s="323">
        <v>6.5000000000000002E-2</v>
      </c>
      <c r="H1346" s="323" t="s">
        <v>2857</v>
      </c>
      <c r="I1346" s="323" t="s">
        <v>2857</v>
      </c>
      <c r="J1346" s="321" t="s">
        <v>2857</v>
      </c>
      <c r="K1346" s="322" t="s">
        <v>105</v>
      </c>
      <c r="L1346" s="322" t="s">
        <v>362</v>
      </c>
      <c r="M1346" s="322" t="s">
        <v>106</v>
      </c>
      <c r="N1346" s="439" t="s">
        <v>537</v>
      </c>
    </row>
    <row r="1347" spans="2:14" ht="13.2" x14ac:dyDescent="0.25">
      <c r="B1347" s="317"/>
      <c r="C1347" s="318" t="s">
        <v>2856</v>
      </c>
      <c r="D1347" s="319">
        <v>50129</v>
      </c>
      <c r="E1347" s="318" t="s">
        <v>1801</v>
      </c>
      <c r="F1347" s="323">
        <v>0.1</v>
      </c>
      <c r="G1347" s="323">
        <v>0.1</v>
      </c>
      <c r="H1347" s="323" t="s">
        <v>2857</v>
      </c>
      <c r="I1347" s="323" t="s">
        <v>2857</v>
      </c>
      <c r="J1347" s="321" t="s">
        <v>2857</v>
      </c>
      <c r="K1347" s="322" t="s">
        <v>105</v>
      </c>
      <c r="L1347" s="322" t="s">
        <v>124</v>
      </c>
      <c r="M1347" s="322" t="s">
        <v>106</v>
      </c>
      <c r="N1347" s="439" t="s">
        <v>537</v>
      </c>
    </row>
    <row r="1348" spans="2:14" ht="13.2" x14ac:dyDescent="0.25">
      <c r="B1348" s="317"/>
      <c r="C1348" s="318" t="s">
        <v>2856</v>
      </c>
      <c r="D1348" s="319">
        <v>50133</v>
      </c>
      <c r="E1348" s="318" t="s">
        <v>1805</v>
      </c>
      <c r="F1348" s="323">
        <v>2</v>
      </c>
      <c r="G1348" s="323">
        <v>2</v>
      </c>
      <c r="H1348" s="323" t="s">
        <v>2857</v>
      </c>
      <c r="I1348" s="323" t="s">
        <v>2857</v>
      </c>
      <c r="J1348" s="321" t="s">
        <v>2857</v>
      </c>
      <c r="K1348" s="322" t="s">
        <v>105</v>
      </c>
      <c r="L1348" s="322" t="s">
        <v>124</v>
      </c>
      <c r="M1348" s="322" t="s">
        <v>163</v>
      </c>
      <c r="N1348" s="439" t="s">
        <v>537</v>
      </c>
    </row>
    <row r="1349" spans="2:14" ht="13.2" x14ac:dyDescent="0.25">
      <c r="B1349" s="317"/>
      <c r="C1349" s="318" t="s">
        <v>2856</v>
      </c>
      <c r="D1349" s="319">
        <v>50169</v>
      </c>
      <c r="E1349" s="318" t="s">
        <v>1811</v>
      </c>
      <c r="F1349" s="323">
        <v>0.45</v>
      </c>
      <c r="G1349" s="323">
        <v>0.45</v>
      </c>
      <c r="H1349" s="323" t="s">
        <v>2857</v>
      </c>
      <c r="I1349" s="323" t="s">
        <v>2857</v>
      </c>
      <c r="J1349" s="321" t="s">
        <v>2857</v>
      </c>
      <c r="K1349" s="322" t="s">
        <v>105</v>
      </c>
      <c r="L1349" s="322" t="s">
        <v>124</v>
      </c>
      <c r="M1349" s="322" t="s">
        <v>106</v>
      </c>
      <c r="N1349" s="439" t="s">
        <v>537</v>
      </c>
    </row>
    <row r="1350" spans="2:14" ht="13.2" x14ac:dyDescent="0.25">
      <c r="B1350" s="317"/>
      <c r="C1350" s="318" t="s">
        <v>2856</v>
      </c>
      <c r="D1350" s="319">
        <v>50185</v>
      </c>
      <c r="E1350" s="318" t="s">
        <v>1814</v>
      </c>
      <c r="F1350" s="323">
        <v>1.6559999999999999</v>
      </c>
      <c r="G1350" s="323">
        <v>1.6559999999999999</v>
      </c>
      <c r="H1350" s="323" t="s">
        <v>2857</v>
      </c>
      <c r="I1350" s="323" t="s">
        <v>2857</v>
      </c>
      <c r="J1350" s="321" t="s">
        <v>2857</v>
      </c>
      <c r="K1350" s="322" t="s">
        <v>105</v>
      </c>
      <c r="L1350" s="322" t="s">
        <v>140</v>
      </c>
      <c r="M1350" s="322" t="s">
        <v>195</v>
      </c>
      <c r="N1350" s="439" t="s">
        <v>537</v>
      </c>
    </row>
    <row r="1351" spans="2:14" ht="13.2" x14ac:dyDescent="0.25">
      <c r="B1351" s="317"/>
      <c r="C1351" s="318" t="s">
        <v>2856</v>
      </c>
      <c r="D1351" s="319">
        <v>50197</v>
      </c>
      <c r="E1351" s="318" t="s">
        <v>1817</v>
      </c>
      <c r="F1351" s="323">
        <v>0.108</v>
      </c>
      <c r="G1351" s="323">
        <v>0.108</v>
      </c>
      <c r="H1351" s="323" t="s">
        <v>2857</v>
      </c>
      <c r="I1351" s="323" t="s">
        <v>2857</v>
      </c>
      <c r="J1351" s="321" t="s">
        <v>2857</v>
      </c>
      <c r="K1351" s="322" t="s">
        <v>92</v>
      </c>
      <c r="L1351" s="322" t="s">
        <v>93</v>
      </c>
      <c r="M1351" s="322" t="s">
        <v>92</v>
      </c>
      <c r="N1351" s="439" t="s">
        <v>534</v>
      </c>
    </row>
    <row r="1352" spans="2:14" ht="13.2" x14ac:dyDescent="0.25">
      <c r="B1352" s="317"/>
      <c r="C1352" s="318" t="s">
        <v>2856</v>
      </c>
      <c r="D1352" s="319">
        <v>50202</v>
      </c>
      <c r="E1352" s="318" t="s">
        <v>1819</v>
      </c>
      <c r="F1352" s="323">
        <v>2.1</v>
      </c>
      <c r="G1352" s="323">
        <v>2.1</v>
      </c>
      <c r="H1352" s="323" t="s">
        <v>2857</v>
      </c>
      <c r="I1352" s="323" t="s">
        <v>2857</v>
      </c>
      <c r="J1352" s="321" t="s">
        <v>2857</v>
      </c>
      <c r="K1352" s="322" t="s">
        <v>105</v>
      </c>
      <c r="L1352" s="322" t="s">
        <v>124</v>
      </c>
      <c r="M1352" s="322" t="s">
        <v>163</v>
      </c>
      <c r="N1352" s="439" t="s">
        <v>537</v>
      </c>
    </row>
    <row r="1353" spans="2:14" ht="13.2" x14ac:dyDescent="0.25">
      <c r="B1353" s="317"/>
      <c r="C1353" s="318" t="s">
        <v>2856</v>
      </c>
      <c r="D1353" s="319">
        <v>50213</v>
      </c>
      <c r="E1353" s="318" t="s">
        <v>1823</v>
      </c>
      <c r="F1353" s="323">
        <v>1</v>
      </c>
      <c r="G1353" s="323">
        <v>1</v>
      </c>
      <c r="H1353" s="323" t="s">
        <v>2857</v>
      </c>
      <c r="I1353" s="323" t="s">
        <v>2857</v>
      </c>
      <c r="J1353" s="321" t="s">
        <v>2857</v>
      </c>
      <c r="K1353" s="322" t="s">
        <v>105</v>
      </c>
      <c r="L1353" s="322" t="s">
        <v>124</v>
      </c>
      <c r="M1353" s="322" t="s">
        <v>92</v>
      </c>
      <c r="N1353" s="439" t="s">
        <v>537</v>
      </c>
    </row>
    <row r="1354" spans="2:14" ht="13.2" x14ac:dyDescent="0.25">
      <c r="B1354" s="317"/>
      <c r="C1354" s="318" t="s">
        <v>2856</v>
      </c>
      <c r="D1354" s="319">
        <v>50215</v>
      </c>
      <c r="E1354" s="318" t="s">
        <v>1824</v>
      </c>
      <c r="F1354" s="323">
        <v>1</v>
      </c>
      <c r="G1354" s="323">
        <v>1</v>
      </c>
      <c r="H1354" s="323" t="s">
        <v>2857</v>
      </c>
      <c r="I1354" s="323" t="s">
        <v>2857</v>
      </c>
      <c r="J1354" s="321" t="s">
        <v>2857</v>
      </c>
      <c r="K1354" s="322" t="s">
        <v>105</v>
      </c>
      <c r="L1354" s="322" t="s">
        <v>124</v>
      </c>
      <c r="M1354" s="322" t="s">
        <v>92</v>
      </c>
      <c r="N1354" s="439" t="s">
        <v>537</v>
      </c>
    </row>
    <row r="1355" spans="2:14" ht="13.2" x14ac:dyDescent="0.25">
      <c r="B1355" s="317"/>
      <c r="C1355" s="318" t="s">
        <v>2856</v>
      </c>
      <c r="D1355" s="319">
        <v>50223</v>
      </c>
      <c r="E1355" s="318" t="s">
        <v>1827</v>
      </c>
      <c r="F1355" s="323">
        <v>0.1</v>
      </c>
      <c r="G1355" s="323">
        <v>0.1</v>
      </c>
      <c r="H1355" s="323" t="s">
        <v>2857</v>
      </c>
      <c r="I1355" s="323" t="s">
        <v>2857</v>
      </c>
      <c r="J1355" s="321" t="s">
        <v>2857</v>
      </c>
      <c r="K1355" s="322" t="s">
        <v>92</v>
      </c>
      <c r="L1355" s="322" t="s">
        <v>102</v>
      </c>
      <c r="M1355" s="322" t="s">
        <v>92</v>
      </c>
      <c r="N1355" s="439" t="s">
        <v>534</v>
      </c>
    </row>
    <row r="1356" spans="2:14" ht="13.2" x14ac:dyDescent="0.25">
      <c r="B1356" s="317"/>
      <c r="C1356" s="318" t="s">
        <v>2856</v>
      </c>
      <c r="D1356" s="319">
        <v>50230</v>
      </c>
      <c r="E1356" s="318" t="s">
        <v>1829</v>
      </c>
      <c r="F1356" s="323">
        <v>0.13300000000000001</v>
      </c>
      <c r="G1356" s="323">
        <v>0.13300000000000001</v>
      </c>
      <c r="H1356" s="323" t="s">
        <v>2857</v>
      </c>
      <c r="I1356" s="323" t="s">
        <v>2857</v>
      </c>
      <c r="J1356" s="321" t="s">
        <v>2857</v>
      </c>
      <c r="K1356" s="322" t="s">
        <v>92</v>
      </c>
      <c r="L1356" s="322" t="s">
        <v>179</v>
      </c>
      <c r="M1356" s="322" t="s">
        <v>195</v>
      </c>
      <c r="N1356" s="439" t="s">
        <v>534</v>
      </c>
    </row>
    <row r="1357" spans="2:14" ht="13.2" x14ac:dyDescent="0.25">
      <c r="B1357" s="317"/>
      <c r="C1357" s="318" t="s">
        <v>2856</v>
      </c>
      <c r="D1357" s="319">
        <v>50232</v>
      </c>
      <c r="E1357" s="318" t="s">
        <v>1831</v>
      </c>
      <c r="F1357" s="323">
        <v>0.15</v>
      </c>
      <c r="G1357" s="323">
        <v>0.15</v>
      </c>
      <c r="H1357" s="323" t="s">
        <v>2857</v>
      </c>
      <c r="I1357" s="323" t="s">
        <v>2857</v>
      </c>
      <c r="J1357" s="321" t="s">
        <v>2857</v>
      </c>
      <c r="K1357" s="322" t="s">
        <v>92</v>
      </c>
      <c r="L1357" s="322" t="s">
        <v>93</v>
      </c>
      <c r="M1357" s="322" t="s">
        <v>92</v>
      </c>
      <c r="N1357" s="439" t="s">
        <v>534</v>
      </c>
    </row>
    <row r="1358" spans="2:14" ht="13.2" x14ac:dyDescent="0.25">
      <c r="B1358" s="317"/>
      <c r="C1358" s="318" t="s">
        <v>2856</v>
      </c>
      <c r="D1358" s="319">
        <v>50462</v>
      </c>
      <c r="E1358" s="318" t="s">
        <v>1850</v>
      </c>
      <c r="F1358" s="323">
        <v>1.8480000000000001</v>
      </c>
      <c r="G1358" s="323">
        <v>1.8480000000000001</v>
      </c>
      <c r="H1358" s="323" t="s">
        <v>2857</v>
      </c>
      <c r="I1358" s="323" t="s">
        <v>2857</v>
      </c>
      <c r="J1358" s="321" t="s">
        <v>2857</v>
      </c>
      <c r="K1358" s="322" t="s">
        <v>105</v>
      </c>
      <c r="L1358" s="322" t="s">
        <v>84</v>
      </c>
      <c r="M1358" s="322" t="s">
        <v>106</v>
      </c>
      <c r="N1358" s="439" t="s">
        <v>902</v>
      </c>
    </row>
    <row r="1359" spans="2:14" ht="13.2" x14ac:dyDescent="0.25">
      <c r="B1359" s="317"/>
      <c r="C1359" s="318" t="s">
        <v>2856</v>
      </c>
      <c r="D1359" s="319">
        <v>50525</v>
      </c>
      <c r="E1359" s="318" t="s">
        <v>3574</v>
      </c>
      <c r="F1359" s="323">
        <v>0.86399999999999999</v>
      </c>
      <c r="G1359" s="323">
        <v>0.86399999999999999</v>
      </c>
      <c r="H1359" s="323" t="s">
        <v>2857</v>
      </c>
      <c r="I1359" s="323" t="s">
        <v>2857</v>
      </c>
      <c r="J1359" s="321" t="s">
        <v>2857</v>
      </c>
      <c r="K1359" s="322" t="s">
        <v>105</v>
      </c>
      <c r="L1359" s="322" t="s">
        <v>84</v>
      </c>
      <c r="M1359" s="322" t="s">
        <v>163</v>
      </c>
      <c r="N1359" s="439" t="s">
        <v>537</v>
      </c>
    </row>
    <row r="1360" spans="2:14" ht="13.2" x14ac:dyDescent="0.25">
      <c r="B1360" s="317"/>
      <c r="C1360" s="318" t="s">
        <v>2856</v>
      </c>
      <c r="D1360" s="319">
        <v>50574</v>
      </c>
      <c r="E1360" s="318" t="s">
        <v>1851</v>
      </c>
      <c r="F1360" s="323">
        <v>1</v>
      </c>
      <c r="G1360" s="323">
        <v>1</v>
      </c>
      <c r="H1360" s="323" t="s">
        <v>2857</v>
      </c>
      <c r="I1360" s="323" t="s">
        <v>2857</v>
      </c>
      <c r="J1360" s="321" t="s">
        <v>2857</v>
      </c>
      <c r="K1360" s="322" t="s">
        <v>105</v>
      </c>
      <c r="L1360" s="322" t="s">
        <v>102</v>
      </c>
      <c r="M1360" s="322" t="s">
        <v>106</v>
      </c>
      <c r="N1360" s="439" t="s">
        <v>537</v>
      </c>
    </row>
    <row r="1361" spans="2:14" ht="13.2" x14ac:dyDescent="0.25">
      <c r="B1361" s="317"/>
      <c r="C1361" s="318" t="s">
        <v>2856</v>
      </c>
      <c r="D1361" s="319">
        <v>50584</v>
      </c>
      <c r="E1361" s="318" t="s">
        <v>1853</v>
      </c>
      <c r="F1361" s="323">
        <v>1</v>
      </c>
      <c r="G1361" s="323">
        <v>1</v>
      </c>
      <c r="H1361" s="323" t="s">
        <v>2857</v>
      </c>
      <c r="I1361" s="323" t="s">
        <v>2857</v>
      </c>
      <c r="J1361" s="321" t="s">
        <v>2857</v>
      </c>
      <c r="K1361" s="322" t="s">
        <v>105</v>
      </c>
      <c r="L1361" s="322" t="s">
        <v>124</v>
      </c>
      <c r="M1361" s="322" t="s">
        <v>106</v>
      </c>
      <c r="N1361" s="439" t="s">
        <v>902</v>
      </c>
    </row>
    <row r="1362" spans="2:14" ht="13.2" x14ac:dyDescent="0.25">
      <c r="B1362" s="317"/>
      <c r="C1362" s="318" t="s">
        <v>2856</v>
      </c>
      <c r="D1362" s="319">
        <v>50590</v>
      </c>
      <c r="E1362" s="318" t="s">
        <v>1854</v>
      </c>
      <c r="F1362" s="323">
        <v>2</v>
      </c>
      <c r="G1362" s="323">
        <v>2</v>
      </c>
      <c r="H1362" s="323" t="s">
        <v>2857</v>
      </c>
      <c r="I1362" s="323" t="s">
        <v>2857</v>
      </c>
      <c r="J1362" s="321" t="s">
        <v>2857</v>
      </c>
      <c r="K1362" s="322" t="s">
        <v>105</v>
      </c>
      <c r="L1362" s="322" t="s">
        <v>124</v>
      </c>
      <c r="M1362" s="322" t="s">
        <v>106</v>
      </c>
      <c r="N1362" s="439" t="s">
        <v>537</v>
      </c>
    </row>
    <row r="1363" spans="2:14" ht="13.2" x14ac:dyDescent="0.25">
      <c r="B1363" s="317"/>
      <c r="C1363" s="318" t="s">
        <v>2856</v>
      </c>
      <c r="D1363" s="319">
        <v>50593</v>
      </c>
      <c r="E1363" s="318" t="s">
        <v>1856</v>
      </c>
      <c r="F1363" s="323">
        <v>1</v>
      </c>
      <c r="G1363" s="323">
        <v>1</v>
      </c>
      <c r="H1363" s="323" t="s">
        <v>2857</v>
      </c>
      <c r="I1363" s="323" t="s">
        <v>2857</v>
      </c>
      <c r="J1363" s="321" t="s">
        <v>2857</v>
      </c>
      <c r="K1363" s="322" t="s">
        <v>105</v>
      </c>
      <c r="L1363" s="322" t="s">
        <v>124</v>
      </c>
      <c r="M1363" s="322" t="s">
        <v>106</v>
      </c>
      <c r="N1363" s="439" t="s">
        <v>537</v>
      </c>
    </row>
    <row r="1364" spans="2:14" ht="13.2" x14ac:dyDescent="0.25">
      <c r="B1364" s="317"/>
      <c r="C1364" s="318" t="s">
        <v>2856</v>
      </c>
      <c r="D1364" s="319">
        <v>50594</v>
      </c>
      <c r="E1364" s="318" t="s">
        <v>1857</v>
      </c>
      <c r="F1364" s="323">
        <v>3.7999999999999999E-2</v>
      </c>
      <c r="G1364" s="323">
        <v>3.7999999999999999E-2</v>
      </c>
      <c r="H1364" s="323" t="s">
        <v>2857</v>
      </c>
      <c r="I1364" s="323" t="s">
        <v>2857</v>
      </c>
      <c r="J1364" s="321" t="s">
        <v>2857</v>
      </c>
      <c r="K1364" s="322" t="s">
        <v>92</v>
      </c>
      <c r="L1364" s="322" t="s">
        <v>93</v>
      </c>
      <c r="M1364" s="322" t="s">
        <v>92</v>
      </c>
      <c r="N1364" s="439" t="s">
        <v>534</v>
      </c>
    </row>
    <row r="1365" spans="2:14" ht="13.2" x14ac:dyDescent="0.25">
      <c r="B1365" s="317"/>
      <c r="C1365" s="318" t="s">
        <v>2856</v>
      </c>
      <c r="D1365" s="319">
        <v>50595</v>
      </c>
      <c r="E1365" s="318" t="s">
        <v>1858</v>
      </c>
      <c r="F1365" s="323">
        <v>0.14399999999999999</v>
      </c>
      <c r="G1365" s="323">
        <v>0.14399999999999999</v>
      </c>
      <c r="H1365" s="323" t="s">
        <v>2857</v>
      </c>
      <c r="I1365" s="323" t="s">
        <v>2857</v>
      </c>
      <c r="J1365" s="321" t="s">
        <v>2857</v>
      </c>
      <c r="K1365" s="322" t="s">
        <v>92</v>
      </c>
      <c r="L1365" s="322" t="s">
        <v>128</v>
      </c>
      <c r="M1365" s="322" t="s">
        <v>92</v>
      </c>
      <c r="N1365" s="439" t="s">
        <v>534</v>
      </c>
    </row>
    <row r="1366" spans="2:14" ht="13.2" x14ac:dyDescent="0.25">
      <c r="B1366" s="317"/>
      <c r="C1366" s="318" t="s">
        <v>2856</v>
      </c>
      <c r="D1366" s="319">
        <v>50598</v>
      </c>
      <c r="E1366" s="318" t="s">
        <v>1859</v>
      </c>
      <c r="F1366" s="323">
        <v>0.56000000000000005</v>
      </c>
      <c r="G1366" s="323">
        <v>0.56000000000000005</v>
      </c>
      <c r="H1366" s="323" t="s">
        <v>2857</v>
      </c>
      <c r="I1366" s="323" t="s">
        <v>2857</v>
      </c>
      <c r="J1366" s="321" t="s">
        <v>2857</v>
      </c>
      <c r="K1366" s="322" t="s">
        <v>83</v>
      </c>
      <c r="L1366" s="322" t="s">
        <v>362</v>
      </c>
      <c r="M1366" s="322" t="s">
        <v>83</v>
      </c>
      <c r="N1366" s="439" t="s">
        <v>82</v>
      </c>
    </row>
    <row r="1367" spans="2:14" ht="13.2" x14ac:dyDescent="0.25">
      <c r="B1367" s="317"/>
      <c r="C1367" s="318" t="s">
        <v>2856</v>
      </c>
      <c r="D1367" s="319">
        <v>50607</v>
      </c>
      <c r="E1367" s="318" t="s">
        <v>1861</v>
      </c>
      <c r="F1367" s="323">
        <v>0.16800000000000001</v>
      </c>
      <c r="G1367" s="323">
        <v>0.16800000000000001</v>
      </c>
      <c r="H1367" s="323" t="s">
        <v>2857</v>
      </c>
      <c r="I1367" s="323" t="s">
        <v>2857</v>
      </c>
      <c r="J1367" s="321" t="s">
        <v>2857</v>
      </c>
      <c r="K1367" s="322" t="s">
        <v>105</v>
      </c>
      <c r="L1367" s="322" t="s">
        <v>124</v>
      </c>
      <c r="M1367" s="322" t="s">
        <v>106</v>
      </c>
      <c r="N1367" s="439" t="s">
        <v>902</v>
      </c>
    </row>
    <row r="1368" spans="2:14" ht="13.2" x14ac:dyDescent="0.25">
      <c r="B1368" s="317"/>
      <c r="C1368" s="318" t="s">
        <v>2856</v>
      </c>
      <c r="D1368" s="319">
        <v>50610</v>
      </c>
      <c r="E1368" s="318" t="s">
        <v>1864</v>
      </c>
      <c r="F1368" s="323">
        <v>1</v>
      </c>
      <c r="G1368" s="323">
        <v>1</v>
      </c>
      <c r="H1368" s="323" t="s">
        <v>2857</v>
      </c>
      <c r="I1368" s="323" t="s">
        <v>2857</v>
      </c>
      <c r="J1368" s="321" t="s">
        <v>2857</v>
      </c>
      <c r="K1368" s="322" t="s">
        <v>105</v>
      </c>
      <c r="L1368" s="322" t="s">
        <v>124</v>
      </c>
      <c r="M1368" s="322" t="s">
        <v>92</v>
      </c>
      <c r="N1368" s="439" t="s">
        <v>537</v>
      </c>
    </row>
    <row r="1369" spans="2:14" ht="13.2" x14ac:dyDescent="0.25">
      <c r="B1369" s="317"/>
      <c r="C1369" s="318" t="s">
        <v>2856</v>
      </c>
      <c r="D1369" s="319">
        <v>50613</v>
      </c>
      <c r="E1369" s="318" t="s">
        <v>1865</v>
      </c>
      <c r="F1369" s="323">
        <v>1</v>
      </c>
      <c r="G1369" s="323">
        <v>1</v>
      </c>
      <c r="H1369" s="323" t="s">
        <v>2857</v>
      </c>
      <c r="I1369" s="323" t="s">
        <v>2857</v>
      </c>
      <c r="J1369" s="321" t="s">
        <v>2857</v>
      </c>
      <c r="K1369" s="322" t="s">
        <v>105</v>
      </c>
      <c r="L1369" s="322" t="s">
        <v>124</v>
      </c>
      <c r="M1369" s="322" t="s">
        <v>92</v>
      </c>
      <c r="N1369" s="439" t="s">
        <v>537</v>
      </c>
    </row>
    <row r="1370" spans="2:14" ht="13.2" x14ac:dyDescent="0.25">
      <c r="B1370" s="317"/>
      <c r="C1370" s="318" t="s">
        <v>2856</v>
      </c>
      <c r="D1370" s="319">
        <v>50617</v>
      </c>
      <c r="E1370" s="318" t="s">
        <v>1866</v>
      </c>
      <c r="F1370" s="323">
        <v>2</v>
      </c>
      <c r="G1370" s="323">
        <v>2</v>
      </c>
      <c r="H1370" s="323" t="s">
        <v>2857</v>
      </c>
      <c r="I1370" s="323" t="s">
        <v>2857</v>
      </c>
      <c r="J1370" s="321" t="s">
        <v>2857</v>
      </c>
      <c r="K1370" s="322" t="s">
        <v>105</v>
      </c>
      <c r="L1370" s="322" t="s">
        <v>102</v>
      </c>
      <c r="M1370" s="322" t="s">
        <v>106</v>
      </c>
      <c r="N1370" s="439" t="s">
        <v>537</v>
      </c>
    </row>
    <row r="1371" spans="2:14" ht="13.2" x14ac:dyDescent="0.25">
      <c r="B1371" s="317"/>
      <c r="C1371" s="318" t="s">
        <v>2856</v>
      </c>
      <c r="D1371" s="319">
        <v>50626</v>
      </c>
      <c r="E1371" s="318" t="s">
        <v>1869</v>
      </c>
      <c r="F1371" s="323">
        <v>0.252</v>
      </c>
      <c r="G1371" s="323">
        <v>0.252</v>
      </c>
      <c r="H1371" s="323" t="s">
        <v>2857</v>
      </c>
      <c r="I1371" s="323" t="s">
        <v>2857</v>
      </c>
      <c r="J1371" s="321" t="s">
        <v>2857</v>
      </c>
      <c r="K1371" s="322" t="s">
        <v>92</v>
      </c>
      <c r="L1371" s="322" t="s">
        <v>93</v>
      </c>
      <c r="M1371" s="322" t="s">
        <v>92</v>
      </c>
      <c r="N1371" s="439" t="s">
        <v>534</v>
      </c>
    </row>
    <row r="1372" spans="2:14" ht="13.2" x14ac:dyDescent="0.25">
      <c r="B1372" s="317"/>
      <c r="C1372" s="318" t="s">
        <v>2856</v>
      </c>
      <c r="D1372" s="319">
        <v>50628</v>
      </c>
      <c r="E1372" s="318" t="s">
        <v>1871</v>
      </c>
      <c r="F1372" s="323">
        <v>1</v>
      </c>
      <c r="G1372" s="323">
        <v>1</v>
      </c>
      <c r="H1372" s="323" t="s">
        <v>2857</v>
      </c>
      <c r="I1372" s="323" t="s">
        <v>2857</v>
      </c>
      <c r="J1372" s="321" t="s">
        <v>2857</v>
      </c>
      <c r="K1372" s="322" t="s">
        <v>105</v>
      </c>
      <c r="L1372" s="322" t="s">
        <v>124</v>
      </c>
      <c r="M1372" s="322" t="s">
        <v>92</v>
      </c>
      <c r="N1372" s="439" t="s">
        <v>537</v>
      </c>
    </row>
    <row r="1373" spans="2:14" ht="13.2" x14ac:dyDescent="0.25">
      <c r="B1373" s="317"/>
      <c r="C1373" s="318" t="s">
        <v>2856</v>
      </c>
      <c r="D1373" s="319">
        <v>50630</v>
      </c>
      <c r="E1373" s="318" t="s">
        <v>1873</v>
      </c>
      <c r="F1373" s="323">
        <v>0.113</v>
      </c>
      <c r="G1373" s="323">
        <v>0.113</v>
      </c>
      <c r="H1373" s="323" t="s">
        <v>2857</v>
      </c>
      <c r="I1373" s="323" t="s">
        <v>2857</v>
      </c>
      <c r="J1373" s="321" t="s">
        <v>2857</v>
      </c>
      <c r="K1373" s="322" t="s">
        <v>105</v>
      </c>
      <c r="L1373" s="322" t="s">
        <v>124</v>
      </c>
      <c r="M1373" s="322" t="s">
        <v>106</v>
      </c>
      <c r="N1373" s="439" t="s">
        <v>902</v>
      </c>
    </row>
    <row r="1374" spans="2:14" ht="13.2" x14ac:dyDescent="0.25">
      <c r="B1374" s="317"/>
      <c r="C1374" s="318" t="s">
        <v>2856</v>
      </c>
      <c r="D1374" s="319">
        <v>50637</v>
      </c>
      <c r="E1374" s="318" t="s">
        <v>1881</v>
      </c>
      <c r="F1374" s="323">
        <v>3</v>
      </c>
      <c r="G1374" s="323">
        <v>3</v>
      </c>
      <c r="H1374" s="323" t="s">
        <v>2857</v>
      </c>
      <c r="I1374" s="323" t="s">
        <v>2857</v>
      </c>
      <c r="J1374" s="321" t="s">
        <v>2857</v>
      </c>
      <c r="K1374" s="322" t="s">
        <v>92</v>
      </c>
      <c r="L1374" s="322" t="s">
        <v>93</v>
      </c>
      <c r="M1374" s="322" t="s">
        <v>92</v>
      </c>
      <c r="N1374" s="439" t="s">
        <v>1729</v>
      </c>
    </row>
    <row r="1375" spans="2:14" ht="13.2" x14ac:dyDescent="0.25">
      <c r="B1375" s="317"/>
      <c r="C1375" s="318" t="s">
        <v>2856</v>
      </c>
      <c r="D1375" s="319">
        <v>50638</v>
      </c>
      <c r="E1375" s="318" t="s">
        <v>1882</v>
      </c>
      <c r="F1375" s="323">
        <v>3</v>
      </c>
      <c r="G1375" s="323">
        <v>3</v>
      </c>
      <c r="H1375" s="323" t="s">
        <v>2857</v>
      </c>
      <c r="I1375" s="323" t="s">
        <v>2857</v>
      </c>
      <c r="J1375" s="321" t="s">
        <v>2857</v>
      </c>
      <c r="K1375" s="322" t="s">
        <v>92</v>
      </c>
      <c r="L1375" s="322" t="s">
        <v>93</v>
      </c>
      <c r="M1375" s="322" t="s">
        <v>92</v>
      </c>
      <c r="N1375" s="439" t="s">
        <v>1729</v>
      </c>
    </row>
    <row r="1376" spans="2:14" ht="13.2" x14ac:dyDescent="0.25">
      <c r="B1376" s="317"/>
      <c r="C1376" s="318" t="s">
        <v>2856</v>
      </c>
      <c r="D1376" s="319">
        <v>50639</v>
      </c>
      <c r="E1376" s="318" t="s">
        <v>1883</v>
      </c>
      <c r="F1376" s="323">
        <v>3</v>
      </c>
      <c r="G1376" s="323">
        <v>3</v>
      </c>
      <c r="H1376" s="323" t="s">
        <v>2857</v>
      </c>
      <c r="I1376" s="323" t="s">
        <v>2857</v>
      </c>
      <c r="J1376" s="321" t="s">
        <v>2857</v>
      </c>
      <c r="K1376" s="322" t="s">
        <v>92</v>
      </c>
      <c r="L1376" s="322" t="s">
        <v>93</v>
      </c>
      <c r="M1376" s="322" t="s">
        <v>92</v>
      </c>
      <c r="N1376" s="439" t="s">
        <v>1729</v>
      </c>
    </row>
    <row r="1377" spans="2:14" ht="13.2" x14ac:dyDescent="0.25">
      <c r="B1377" s="317"/>
      <c r="C1377" s="318" t="s">
        <v>2856</v>
      </c>
      <c r="D1377" s="319">
        <v>50640</v>
      </c>
      <c r="E1377" s="318" t="s">
        <v>1884</v>
      </c>
      <c r="F1377" s="323">
        <v>3</v>
      </c>
      <c r="G1377" s="323">
        <v>3</v>
      </c>
      <c r="H1377" s="323" t="s">
        <v>2857</v>
      </c>
      <c r="I1377" s="323" t="s">
        <v>2857</v>
      </c>
      <c r="J1377" s="321" t="s">
        <v>2857</v>
      </c>
      <c r="K1377" s="322" t="s">
        <v>92</v>
      </c>
      <c r="L1377" s="322" t="s">
        <v>93</v>
      </c>
      <c r="M1377" s="322" t="s">
        <v>92</v>
      </c>
      <c r="N1377" s="439" t="s">
        <v>1729</v>
      </c>
    </row>
    <row r="1378" spans="2:14" ht="13.2" x14ac:dyDescent="0.25">
      <c r="B1378" s="317"/>
      <c r="C1378" s="318" t="s">
        <v>2856</v>
      </c>
      <c r="D1378" s="319">
        <v>50641</v>
      </c>
      <c r="E1378" s="318" t="s">
        <v>1885</v>
      </c>
      <c r="F1378" s="323">
        <v>3</v>
      </c>
      <c r="G1378" s="323">
        <v>3</v>
      </c>
      <c r="H1378" s="323" t="s">
        <v>2857</v>
      </c>
      <c r="I1378" s="323" t="s">
        <v>2857</v>
      </c>
      <c r="J1378" s="321" t="s">
        <v>2857</v>
      </c>
      <c r="K1378" s="322" t="s">
        <v>92</v>
      </c>
      <c r="L1378" s="322" t="s">
        <v>93</v>
      </c>
      <c r="M1378" s="322" t="s">
        <v>92</v>
      </c>
      <c r="N1378" s="439" t="s">
        <v>1729</v>
      </c>
    </row>
    <row r="1379" spans="2:14" ht="13.2" x14ac:dyDescent="0.25">
      <c r="B1379" s="317"/>
      <c r="C1379" s="318" t="s">
        <v>2856</v>
      </c>
      <c r="D1379" s="319">
        <v>50642</v>
      </c>
      <c r="E1379" s="318" t="s">
        <v>1886</v>
      </c>
      <c r="F1379" s="323">
        <v>3</v>
      </c>
      <c r="G1379" s="323">
        <v>3</v>
      </c>
      <c r="H1379" s="323" t="s">
        <v>2857</v>
      </c>
      <c r="I1379" s="323" t="s">
        <v>2857</v>
      </c>
      <c r="J1379" s="321" t="s">
        <v>2857</v>
      </c>
      <c r="K1379" s="322" t="s">
        <v>92</v>
      </c>
      <c r="L1379" s="322" t="s">
        <v>93</v>
      </c>
      <c r="M1379" s="322" t="s">
        <v>92</v>
      </c>
      <c r="N1379" s="439" t="s">
        <v>1729</v>
      </c>
    </row>
    <row r="1380" spans="2:14" ht="13.2" x14ac:dyDescent="0.25">
      <c r="B1380" s="317"/>
      <c r="C1380" s="318" t="s">
        <v>2856</v>
      </c>
      <c r="D1380" s="319">
        <v>50643</v>
      </c>
      <c r="E1380" s="318" t="s">
        <v>1887</v>
      </c>
      <c r="F1380" s="323">
        <v>3</v>
      </c>
      <c r="G1380" s="323">
        <v>3</v>
      </c>
      <c r="H1380" s="323" t="s">
        <v>2857</v>
      </c>
      <c r="I1380" s="323" t="s">
        <v>2857</v>
      </c>
      <c r="J1380" s="321" t="s">
        <v>2857</v>
      </c>
      <c r="K1380" s="322" t="s">
        <v>92</v>
      </c>
      <c r="L1380" s="322" t="s">
        <v>93</v>
      </c>
      <c r="M1380" s="322" t="s">
        <v>92</v>
      </c>
      <c r="N1380" s="439" t="s">
        <v>1729</v>
      </c>
    </row>
    <row r="1381" spans="2:14" ht="13.2" x14ac:dyDescent="0.25">
      <c r="B1381" s="317"/>
      <c r="C1381" s="318" t="s">
        <v>2856</v>
      </c>
      <c r="D1381" s="319">
        <v>50645</v>
      </c>
      <c r="E1381" s="318" t="s">
        <v>1888</v>
      </c>
      <c r="F1381" s="323">
        <v>1.86</v>
      </c>
      <c r="G1381" s="323">
        <v>1.86</v>
      </c>
      <c r="H1381" s="323" t="s">
        <v>2857</v>
      </c>
      <c r="I1381" s="323" t="s">
        <v>2857</v>
      </c>
      <c r="J1381" s="321" t="s">
        <v>2857</v>
      </c>
      <c r="K1381" s="322" t="s">
        <v>105</v>
      </c>
      <c r="L1381" s="322" t="s">
        <v>140</v>
      </c>
      <c r="M1381" s="322" t="s">
        <v>195</v>
      </c>
      <c r="N1381" s="439" t="s">
        <v>162</v>
      </c>
    </row>
    <row r="1382" spans="2:14" ht="13.2" x14ac:dyDescent="0.25">
      <c r="B1382" s="317"/>
      <c r="C1382" s="318" t="s">
        <v>2856</v>
      </c>
      <c r="D1382" s="319">
        <v>50649</v>
      </c>
      <c r="E1382" s="318" t="s">
        <v>1889</v>
      </c>
      <c r="F1382" s="323">
        <v>1.6919999999999999</v>
      </c>
      <c r="G1382" s="323">
        <v>1.6919999999999999</v>
      </c>
      <c r="H1382" s="323" t="s">
        <v>2857</v>
      </c>
      <c r="I1382" s="323" t="s">
        <v>2857</v>
      </c>
      <c r="J1382" s="321" t="s">
        <v>2857</v>
      </c>
      <c r="K1382" s="322" t="s">
        <v>105</v>
      </c>
      <c r="L1382" s="322" t="s">
        <v>179</v>
      </c>
      <c r="M1382" s="322" t="s">
        <v>195</v>
      </c>
      <c r="N1382" s="439" t="s">
        <v>162</v>
      </c>
    </row>
    <row r="1383" spans="2:14" ht="13.2" x14ac:dyDescent="0.25">
      <c r="B1383" s="317"/>
      <c r="C1383" s="318" t="s">
        <v>2856</v>
      </c>
      <c r="D1383" s="319">
        <v>50654</v>
      </c>
      <c r="E1383" s="318" t="s">
        <v>1890</v>
      </c>
      <c r="F1383" s="323">
        <v>2.5499999999999998</v>
      </c>
      <c r="G1383" s="323">
        <v>2.5499999999999998</v>
      </c>
      <c r="H1383" s="323" t="s">
        <v>2857</v>
      </c>
      <c r="I1383" s="323" t="s">
        <v>2857</v>
      </c>
      <c r="J1383" s="321" t="s">
        <v>2857</v>
      </c>
      <c r="K1383" s="322" t="s">
        <v>105</v>
      </c>
      <c r="L1383" s="322" t="s">
        <v>179</v>
      </c>
      <c r="M1383" s="322" t="s">
        <v>195</v>
      </c>
      <c r="N1383" s="439" t="s">
        <v>162</v>
      </c>
    </row>
    <row r="1384" spans="2:14" ht="13.2" x14ac:dyDescent="0.25">
      <c r="B1384" s="317"/>
      <c r="C1384" s="318" t="s">
        <v>2856</v>
      </c>
      <c r="D1384" s="319">
        <v>50655</v>
      </c>
      <c r="E1384" s="318" t="s">
        <v>1891</v>
      </c>
      <c r="F1384" s="323">
        <v>1.57</v>
      </c>
      <c r="G1384" s="323">
        <v>1.57</v>
      </c>
      <c r="H1384" s="323" t="s">
        <v>2857</v>
      </c>
      <c r="I1384" s="323" t="s">
        <v>2857</v>
      </c>
      <c r="J1384" s="321" t="s">
        <v>2857</v>
      </c>
      <c r="K1384" s="322" t="s">
        <v>105</v>
      </c>
      <c r="L1384" s="322" t="s">
        <v>140</v>
      </c>
      <c r="M1384" s="322" t="s">
        <v>195</v>
      </c>
      <c r="N1384" s="439" t="s">
        <v>162</v>
      </c>
    </row>
    <row r="1385" spans="2:14" ht="13.2" x14ac:dyDescent="0.25">
      <c r="B1385" s="317"/>
      <c r="C1385" s="318" t="s">
        <v>2856</v>
      </c>
      <c r="D1385" s="319">
        <v>50659</v>
      </c>
      <c r="E1385" s="318" t="s">
        <v>1892</v>
      </c>
      <c r="F1385" s="323">
        <v>0.48</v>
      </c>
      <c r="G1385" s="323">
        <v>0.48</v>
      </c>
      <c r="H1385" s="323" t="s">
        <v>2857</v>
      </c>
      <c r="I1385" s="323" t="s">
        <v>2857</v>
      </c>
      <c r="J1385" s="321" t="s">
        <v>2857</v>
      </c>
      <c r="K1385" s="322" t="s">
        <v>105</v>
      </c>
      <c r="L1385" s="322" t="s">
        <v>140</v>
      </c>
      <c r="M1385" s="322" t="s">
        <v>195</v>
      </c>
      <c r="N1385" s="439" t="s">
        <v>162</v>
      </c>
    </row>
    <row r="1386" spans="2:14" ht="13.2" x14ac:dyDescent="0.25">
      <c r="B1386" s="317"/>
      <c r="C1386" s="318" t="s">
        <v>2856</v>
      </c>
      <c r="D1386" s="319">
        <v>50670</v>
      </c>
      <c r="E1386" s="318" t="s">
        <v>1894</v>
      </c>
      <c r="F1386" s="323">
        <v>2</v>
      </c>
      <c r="G1386" s="323">
        <v>2</v>
      </c>
      <c r="H1386" s="323" t="s">
        <v>2857</v>
      </c>
      <c r="I1386" s="323" t="s">
        <v>2857</v>
      </c>
      <c r="J1386" s="321" t="s">
        <v>2857</v>
      </c>
      <c r="K1386" s="322" t="s">
        <v>105</v>
      </c>
      <c r="L1386" s="322" t="s">
        <v>140</v>
      </c>
      <c r="M1386" s="322" t="s">
        <v>195</v>
      </c>
      <c r="N1386" s="439" t="s">
        <v>162</v>
      </c>
    </row>
    <row r="1387" spans="2:14" ht="13.2" x14ac:dyDescent="0.25">
      <c r="B1387" s="317"/>
      <c r="C1387" s="318" t="s">
        <v>2856</v>
      </c>
      <c r="D1387" s="319">
        <v>50693</v>
      </c>
      <c r="E1387" s="318" t="s">
        <v>1896</v>
      </c>
      <c r="F1387" s="323">
        <v>0.25900000000000001</v>
      </c>
      <c r="G1387" s="323">
        <v>0.25900000000000001</v>
      </c>
      <c r="H1387" s="323" t="s">
        <v>2857</v>
      </c>
      <c r="I1387" s="323" t="s">
        <v>2857</v>
      </c>
      <c r="J1387" s="321" t="s">
        <v>2857</v>
      </c>
      <c r="K1387" s="322" t="s">
        <v>105</v>
      </c>
      <c r="L1387" s="322" t="s">
        <v>140</v>
      </c>
      <c r="M1387" s="322" t="s">
        <v>195</v>
      </c>
      <c r="N1387" s="439" t="s">
        <v>537</v>
      </c>
    </row>
    <row r="1388" spans="2:14" ht="13.2" x14ac:dyDescent="0.25">
      <c r="B1388" s="317"/>
      <c r="C1388" s="318" t="s">
        <v>2856</v>
      </c>
      <c r="D1388" s="319">
        <v>50695</v>
      </c>
      <c r="E1388" s="318" t="s">
        <v>1897</v>
      </c>
      <c r="F1388" s="323">
        <v>0.60599999999999998</v>
      </c>
      <c r="G1388" s="323">
        <v>0.60599999999999998</v>
      </c>
      <c r="H1388" s="323" t="s">
        <v>2857</v>
      </c>
      <c r="I1388" s="323" t="s">
        <v>2857</v>
      </c>
      <c r="J1388" s="321" t="s">
        <v>2857</v>
      </c>
      <c r="K1388" s="322" t="s">
        <v>105</v>
      </c>
      <c r="L1388" s="322" t="s">
        <v>102</v>
      </c>
      <c r="M1388" s="322" t="s">
        <v>106</v>
      </c>
      <c r="N1388" s="439" t="s">
        <v>537</v>
      </c>
    </row>
    <row r="1389" spans="2:14" ht="13.2" x14ac:dyDescent="0.25">
      <c r="B1389" s="317"/>
      <c r="C1389" s="318" t="s">
        <v>2856</v>
      </c>
      <c r="D1389" s="319">
        <v>50699</v>
      </c>
      <c r="E1389" s="318" t="s">
        <v>1899</v>
      </c>
      <c r="F1389" s="323">
        <v>0.46600000000000003</v>
      </c>
      <c r="G1389" s="323">
        <v>0.46600000000000003</v>
      </c>
      <c r="H1389" s="323" t="s">
        <v>2857</v>
      </c>
      <c r="I1389" s="323" t="s">
        <v>2857</v>
      </c>
      <c r="J1389" s="321" t="s">
        <v>2857</v>
      </c>
      <c r="K1389" s="322" t="s">
        <v>105</v>
      </c>
      <c r="L1389" s="322" t="s">
        <v>390</v>
      </c>
      <c r="M1389" s="322" t="s">
        <v>195</v>
      </c>
      <c r="N1389" s="439" t="s">
        <v>537</v>
      </c>
    </row>
    <row r="1390" spans="2:14" ht="13.2" x14ac:dyDescent="0.25">
      <c r="B1390" s="317"/>
      <c r="C1390" s="318" t="s">
        <v>2856</v>
      </c>
      <c r="D1390" s="319">
        <v>50700</v>
      </c>
      <c r="E1390" s="318" t="s">
        <v>1900</v>
      </c>
      <c r="F1390" s="323">
        <v>0.18</v>
      </c>
      <c r="G1390" s="323">
        <v>0.18</v>
      </c>
      <c r="H1390" s="323" t="s">
        <v>2857</v>
      </c>
      <c r="I1390" s="323" t="s">
        <v>2857</v>
      </c>
      <c r="J1390" s="321" t="s">
        <v>2857</v>
      </c>
      <c r="K1390" s="322" t="s">
        <v>105</v>
      </c>
      <c r="L1390" s="322" t="s">
        <v>179</v>
      </c>
      <c r="M1390" s="322" t="s">
        <v>195</v>
      </c>
      <c r="N1390" s="439" t="s">
        <v>537</v>
      </c>
    </row>
    <row r="1391" spans="2:14" ht="13.2" x14ac:dyDescent="0.25">
      <c r="B1391" s="317"/>
      <c r="C1391" s="318" t="s">
        <v>2856</v>
      </c>
      <c r="D1391" s="319">
        <v>50710</v>
      </c>
      <c r="E1391" s="318" t="s">
        <v>1901</v>
      </c>
      <c r="F1391" s="323">
        <v>2</v>
      </c>
      <c r="G1391" s="323">
        <v>2</v>
      </c>
      <c r="H1391" s="323" t="s">
        <v>2857</v>
      </c>
      <c r="I1391" s="323" t="s">
        <v>2857</v>
      </c>
      <c r="J1391" s="321" t="s">
        <v>2857</v>
      </c>
      <c r="K1391" s="322" t="s">
        <v>105</v>
      </c>
      <c r="L1391" s="322" t="s">
        <v>179</v>
      </c>
      <c r="M1391" s="322" t="s">
        <v>195</v>
      </c>
      <c r="N1391" s="439" t="s">
        <v>537</v>
      </c>
    </row>
    <row r="1392" spans="2:14" ht="13.2" x14ac:dyDescent="0.25">
      <c r="B1392" s="317"/>
      <c r="C1392" s="318" t="s">
        <v>2856</v>
      </c>
      <c r="D1392" s="319">
        <v>50721</v>
      </c>
      <c r="E1392" s="318" t="s">
        <v>1907</v>
      </c>
      <c r="F1392" s="323">
        <v>1</v>
      </c>
      <c r="G1392" s="323">
        <v>1</v>
      </c>
      <c r="H1392" s="323" t="s">
        <v>2857</v>
      </c>
      <c r="I1392" s="323" t="s">
        <v>2857</v>
      </c>
      <c r="J1392" s="321" t="s">
        <v>2857</v>
      </c>
      <c r="K1392" s="322" t="s">
        <v>105</v>
      </c>
      <c r="L1392" s="322" t="s">
        <v>124</v>
      </c>
      <c r="M1392" s="322" t="s">
        <v>163</v>
      </c>
      <c r="N1392" s="439" t="s">
        <v>537</v>
      </c>
    </row>
    <row r="1393" spans="2:14" ht="13.2" x14ac:dyDescent="0.25">
      <c r="B1393" s="317"/>
      <c r="C1393" s="318" t="s">
        <v>2856</v>
      </c>
      <c r="D1393" s="319">
        <v>50722</v>
      </c>
      <c r="E1393" s="318" t="s">
        <v>1908</v>
      </c>
      <c r="F1393" s="323">
        <v>0.109</v>
      </c>
      <c r="G1393" s="323">
        <v>0.109</v>
      </c>
      <c r="H1393" s="323" t="s">
        <v>2857</v>
      </c>
      <c r="I1393" s="323" t="s">
        <v>2857</v>
      </c>
      <c r="J1393" s="321" t="s">
        <v>2857</v>
      </c>
      <c r="K1393" s="322" t="s">
        <v>105</v>
      </c>
      <c r="L1393" s="322" t="s">
        <v>390</v>
      </c>
      <c r="M1393" s="322" t="s">
        <v>195</v>
      </c>
      <c r="N1393" s="439" t="s">
        <v>537</v>
      </c>
    </row>
    <row r="1394" spans="2:14" ht="13.2" x14ac:dyDescent="0.25">
      <c r="B1394" s="317"/>
      <c r="C1394" s="318" t="s">
        <v>2856</v>
      </c>
      <c r="D1394" s="319">
        <v>50724</v>
      </c>
      <c r="E1394" s="318" t="s">
        <v>1910</v>
      </c>
      <c r="F1394" s="323">
        <v>0.16600000000000001</v>
      </c>
      <c r="G1394" s="323">
        <v>0.16600000000000001</v>
      </c>
      <c r="H1394" s="323" t="s">
        <v>2857</v>
      </c>
      <c r="I1394" s="323" t="s">
        <v>2857</v>
      </c>
      <c r="J1394" s="321" t="s">
        <v>2857</v>
      </c>
      <c r="K1394" s="322" t="s">
        <v>105</v>
      </c>
      <c r="L1394" s="322" t="s">
        <v>140</v>
      </c>
      <c r="M1394" s="322" t="s">
        <v>195</v>
      </c>
      <c r="N1394" s="439" t="s">
        <v>537</v>
      </c>
    </row>
    <row r="1395" spans="2:14" ht="13.2" x14ac:dyDescent="0.25">
      <c r="B1395" s="317"/>
      <c r="C1395" s="318" t="s">
        <v>2856</v>
      </c>
      <c r="D1395" s="319">
        <v>50735</v>
      </c>
      <c r="E1395" s="318" t="s">
        <v>1914</v>
      </c>
      <c r="F1395" s="323">
        <v>0.16</v>
      </c>
      <c r="G1395" s="323">
        <v>0.16</v>
      </c>
      <c r="H1395" s="323" t="s">
        <v>2857</v>
      </c>
      <c r="I1395" s="323" t="s">
        <v>2857</v>
      </c>
      <c r="J1395" s="321" t="s">
        <v>2857</v>
      </c>
      <c r="K1395" s="322" t="s">
        <v>105</v>
      </c>
      <c r="L1395" s="322" t="s">
        <v>84</v>
      </c>
      <c r="M1395" s="322" t="s">
        <v>163</v>
      </c>
      <c r="N1395" s="439" t="s">
        <v>537</v>
      </c>
    </row>
    <row r="1396" spans="2:14" ht="13.2" x14ac:dyDescent="0.25">
      <c r="B1396" s="317"/>
      <c r="C1396" s="318" t="s">
        <v>2856</v>
      </c>
      <c r="D1396" s="319">
        <v>50737</v>
      </c>
      <c r="E1396" s="318" t="s">
        <v>1916</v>
      </c>
      <c r="F1396" s="323">
        <v>1</v>
      </c>
      <c r="G1396" s="323">
        <v>1</v>
      </c>
      <c r="H1396" s="323" t="s">
        <v>2857</v>
      </c>
      <c r="I1396" s="323" t="s">
        <v>2857</v>
      </c>
      <c r="J1396" s="321" t="s">
        <v>2857</v>
      </c>
      <c r="K1396" s="322" t="s">
        <v>105</v>
      </c>
      <c r="L1396" s="322" t="s">
        <v>124</v>
      </c>
      <c r="M1396" s="322" t="s">
        <v>106</v>
      </c>
      <c r="N1396" s="439" t="s">
        <v>537</v>
      </c>
    </row>
    <row r="1397" spans="2:14" ht="13.2" x14ac:dyDescent="0.25">
      <c r="B1397" s="317"/>
      <c r="C1397" s="318" t="s">
        <v>2856</v>
      </c>
      <c r="D1397" s="319">
        <v>50742</v>
      </c>
      <c r="E1397" s="318" t="s">
        <v>1918</v>
      </c>
      <c r="F1397" s="323">
        <v>0.112</v>
      </c>
      <c r="G1397" s="323">
        <v>0.112</v>
      </c>
      <c r="H1397" s="323" t="s">
        <v>2857</v>
      </c>
      <c r="I1397" s="323" t="s">
        <v>2857</v>
      </c>
      <c r="J1397" s="321" t="s">
        <v>2857</v>
      </c>
      <c r="K1397" s="322" t="s">
        <v>105</v>
      </c>
      <c r="L1397" s="322" t="s">
        <v>84</v>
      </c>
      <c r="M1397" s="322" t="s">
        <v>163</v>
      </c>
      <c r="N1397" s="439" t="s">
        <v>537</v>
      </c>
    </row>
    <row r="1398" spans="2:14" ht="13.2" x14ac:dyDescent="0.25">
      <c r="B1398" s="317"/>
      <c r="C1398" s="318" t="s">
        <v>2856</v>
      </c>
      <c r="D1398" s="319">
        <v>50744</v>
      </c>
      <c r="E1398" s="318" t="s">
        <v>1920</v>
      </c>
      <c r="F1398" s="323">
        <v>0.189</v>
      </c>
      <c r="G1398" s="323">
        <v>0.189</v>
      </c>
      <c r="H1398" s="323" t="s">
        <v>2857</v>
      </c>
      <c r="I1398" s="323" t="s">
        <v>2857</v>
      </c>
      <c r="J1398" s="321" t="s">
        <v>2857</v>
      </c>
      <c r="K1398" s="322" t="s">
        <v>105</v>
      </c>
      <c r="L1398" s="322" t="s">
        <v>179</v>
      </c>
      <c r="M1398" s="322" t="s">
        <v>195</v>
      </c>
      <c r="N1398" s="439" t="s">
        <v>537</v>
      </c>
    </row>
    <row r="1399" spans="2:14" ht="13.2" x14ac:dyDescent="0.25">
      <c r="B1399" s="317"/>
      <c r="C1399" s="318" t="s">
        <v>2856</v>
      </c>
      <c r="D1399" s="319">
        <v>50790</v>
      </c>
      <c r="E1399" s="318" t="s">
        <v>1922</v>
      </c>
      <c r="F1399" s="323">
        <v>1</v>
      </c>
      <c r="G1399" s="323">
        <v>1</v>
      </c>
      <c r="H1399" s="323" t="s">
        <v>2857</v>
      </c>
      <c r="I1399" s="323" t="s">
        <v>2857</v>
      </c>
      <c r="J1399" s="321" t="s">
        <v>2857</v>
      </c>
      <c r="K1399" s="322" t="s">
        <v>105</v>
      </c>
      <c r="L1399" s="322" t="s">
        <v>124</v>
      </c>
      <c r="M1399" s="322" t="s">
        <v>106</v>
      </c>
      <c r="N1399" s="439" t="s">
        <v>537</v>
      </c>
    </row>
    <row r="1400" spans="2:14" ht="13.2" x14ac:dyDescent="0.25">
      <c r="B1400" s="317"/>
      <c r="C1400" s="318" t="s">
        <v>2856</v>
      </c>
      <c r="D1400" s="319">
        <v>50791</v>
      </c>
      <c r="E1400" s="318" t="s">
        <v>1923</v>
      </c>
      <c r="F1400" s="323">
        <v>0.16800000000000001</v>
      </c>
      <c r="G1400" s="323">
        <v>0.16800000000000001</v>
      </c>
      <c r="H1400" s="323" t="s">
        <v>2857</v>
      </c>
      <c r="I1400" s="323" t="s">
        <v>2857</v>
      </c>
      <c r="J1400" s="321" t="s">
        <v>2857</v>
      </c>
      <c r="K1400" s="322" t="s">
        <v>105</v>
      </c>
      <c r="L1400" s="322" t="s">
        <v>124</v>
      </c>
      <c r="M1400" s="322" t="s">
        <v>92</v>
      </c>
      <c r="N1400" s="439" t="s">
        <v>537</v>
      </c>
    </row>
    <row r="1401" spans="2:14" ht="13.2" x14ac:dyDescent="0.25">
      <c r="B1401" s="317"/>
      <c r="C1401" s="318" t="s">
        <v>2856</v>
      </c>
      <c r="D1401" s="319">
        <v>50799</v>
      </c>
      <c r="E1401" s="318" t="s">
        <v>1926</v>
      </c>
      <c r="F1401" s="323">
        <v>0.86399999999999999</v>
      </c>
      <c r="G1401" s="323">
        <v>0.86399999999999999</v>
      </c>
      <c r="H1401" s="323" t="s">
        <v>2857</v>
      </c>
      <c r="I1401" s="323" t="s">
        <v>2857</v>
      </c>
      <c r="J1401" s="321" t="s">
        <v>2857</v>
      </c>
      <c r="K1401" s="322" t="s">
        <v>92</v>
      </c>
      <c r="L1401" s="322" t="s">
        <v>93</v>
      </c>
      <c r="M1401" s="322" t="s">
        <v>92</v>
      </c>
      <c r="N1401" s="439" t="s">
        <v>534</v>
      </c>
    </row>
    <row r="1402" spans="2:14" ht="13.2" x14ac:dyDescent="0.25">
      <c r="B1402" s="317"/>
      <c r="C1402" s="318" t="s">
        <v>2856</v>
      </c>
      <c r="D1402" s="319">
        <v>50801</v>
      </c>
      <c r="E1402" s="318" t="s">
        <v>1928</v>
      </c>
      <c r="F1402" s="323">
        <v>7.0000000000000007E-2</v>
      </c>
      <c r="G1402" s="323">
        <v>7.0000000000000007E-2</v>
      </c>
      <c r="H1402" s="323" t="s">
        <v>2857</v>
      </c>
      <c r="I1402" s="323" t="s">
        <v>2857</v>
      </c>
      <c r="J1402" s="321" t="s">
        <v>2857</v>
      </c>
      <c r="K1402" s="322" t="s">
        <v>92</v>
      </c>
      <c r="L1402" s="322" t="s">
        <v>93</v>
      </c>
      <c r="M1402" s="322" t="s">
        <v>92</v>
      </c>
      <c r="N1402" s="439" t="s">
        <v>534</v>
      </c>
    </row>
    <row r="1403" spans="2:14" ht="13.2" x14ac:dyDescent="0.25">
      <c r="B1403" s="317"/>
      <c r="C1403" s="318" t="s">
        <v>2856</v>
      </c>
      <c r="D1403" s="319">
        <v>50804</v>
      </c>
      <c r="E1403" s="318" t="s">
        <v>1931</v>
      </c>
      <c r="F1403" s="323">
        <v>3.5000000000000003E-2</v>
      </c>
      <c r="G1403" s="323">
        <v>3.5000000000000003E-2</v>
      </c>
      <c r="H1403" s="323" t="s">
        <v>2857</v>
      </c>
      <c r="I1403" s="323" t="s">
        <v>2857</v>
      </c>
      <c r="J1403" s="321" t="s">
        <v>2857</v>
      </c>
      <c r="K1403" s="322" t="s">
        <v>92</v>
      </c>
      <c r="L1403" s="322" t="s">
        <v>118</v>
      </c>
      <c r="M1403" s="322" t="s">
        <v>92</v>
      </c>
      <c r="N1403" s="439" t="s">
        <v>534</v>
      </c>
    </row>
    <row r="1404" spans="2:14" ht="13.2" x14ac:dyDescent="0.25">
      <c r="B1404" s="317"/>
      <c r="C1404" s="318" t="s">
        <v>2856</v>
      </c>
      <c r="D1404" s="319">
        <v>50808</v>
      </c>
      <c r="E1404" s="318" t="s">
        <v>1934</v>
      </c>
      <c r="F1404" s="323">
        <v>0.33900000000000002</v>
      </c>
      <c r="G1404" s="323">
        <v>0.33900000000000002</v>
      </c>
      <c r="H1404" s="323" t="s">
        <v>2857</v>
      </c>
      <c r="I1404" s="323" t="s">
        <v>2857</v>
      </c>
      <c r="J1404" s="321" t="s">
        <v>2857</v>
      </c>
      <c r="K1404" s="322" t="s">
        <v>105</v>
      </c>
      <c r="L1404" s="322" t="s">
        <v>124</v>
      </c>
      <c r="M1404" s="322" t="s">
        <v>163</v>
      </c>
      <c r="N1404" s="439" t="s">
        <v>537</v>
      </c>
    </row>
    <row r="1405" spans="2:14" ht="13.2" x14ac:dyDescent="0.25">
      <c r="B1405" s="317"/>
      <c r="C1405" s="318" t="s">
        <v>2856</v>
      </c>
      <c r="D1405" s="319">
        <v>50811</v>
      </c>
      <c r="E1405" s="318" t="s">
        <v>1937</v>
      </c>
      <c r="F1405" s="323">
        <v>0.496</v>
      </c>
      <c r="G1405" s="323">
        <v>0.496</v>
      </c>
      <c r="H1405" s="323" t="s">
        <v>2857</v>
      </c>
      <c r="I1405" s="323" t="s">
        <v>2857</v>
      </c>
      <c r="J1405" s="321" t="s">
        <v>2857</v>
      </c>
      <c r="K1405" s="322" t="s">
        <v>92</v>
      </c>
      <c r="L1405" s="322" t="s">
        <v>93</v>
      </c>
      <c r="M1405" s="322" t="s">
        <v>92</v>
      </c>
      <c r="N1405" s="439" t="s">
        <v>534</v>
      </c>
    </row>
    <row r="1406" spans="2:14" ht="13.2" x14ac:dyDescent="0.25">
      <c r="B1406" s="317"/>
      <c r="C1406" s="318" t="s">
        <v>2856</v>
      </c>
      <c r="D1406" s="319">
        <v>50812</v>
      </c>
      <c r="E1406" s="318" t="s">
        <v>1938</v>
      </c>
      <c r="F1406" s="323">
        <v>0.16700000000000001</v>
      </c>
      <c r="G1406" s="323">
        <v>0.16700000000000001</v>
      </c>
      <c r="H1406" s="323" t="s">
        <v>2857</v>
      </c>
      <c r="I1406" s="323" t="s">
        <v>2857</v>
      </c>
      <c r="J1406" s="321" t="s">
        <v>2857</v>
      </c>
      <c r="K1406" s="322" t="s">
        <v>92</v>
      </c>
      <c r="L1406" s="322" t="s">
        <v>128</v>
      </c>
      <c r="M1406" s="322" t="s">
        <v>92</v>
      </c>
      <c r="N1406" s="439" t="s">
        <v>534</v>
      </c>
    </row>
    <row r="1407" spans="2:14" ht="13.2" x14ac:dyDescent="0.25">
      <c r="B1407" s="317"/>
      <c r="C1407" s="318" t="s">
        <v>2856</v>
      </c>
      <c r="D1407" s="319">
        <v>50819</v>
      </c>
      <c r="E1407" s="318" t="s">
        <v>1943</v>
      </c>
      <c r="F1407" s="323">
        <v>1.5</v>
      </c>
      <c r="G1407" s="323">
        <v>1.5</v>
      </c>
      <c r="H1407" s="323" t="s">
        <v>2857</v>
      </c>
      <c r="I1407" s="323" t="s">
        <v>2857</v>
      </c>
      <c r="J1407" s="321" t="s">
        <v>2857</v>
      </c>
      <c r="K1407" s="322" t="s">
        <v>105</v>
      </c>
      <c r="L1407" s="322" t="s">
        <v>102</v>
      </c>
      <c r="M1407" s="322" t="s">
        <v>92</v>
      </c>
      <c r="N1407" s="439" t="s">
        <v>534</v>
      </c>
    </row>
    <row r="1408" spans="2:14" ht="13.2" x14ac:dyDescent="0.25">
      <c r="B1408" s="317"/>
      <c r="C1408" s="318" t="s">
        <v>2856</v>
      </c>
      <c r="D1408" s="319">
        <v>50821</v>
      </c>
      <c r="E1408" s="318" t="s">
        <v>1945</v>
      </c>
      <c r="F1408" s="323">
        <v>3</v>
      </c>
      <c r="G1408" s="323">
        <v>3</v>
      </c>
      <c r="H1408" s="323" t="s">
        <v>2857</v>
      </c>
      <c r="I1408" s="323" t="s">
        <v>2857</v>
      </c>
      <c r="J1408" s="321" t="s">
        <v>2857</v>
      </c>
      <c r="K1408" s="322" t="s">
        <v>105</v>
      </c>
      <c r="L1408" s="322" t="s">
        <v>102</v>
      </c>
      <c r="M1408" s="322" t="s">
        <v>92</v>
      </c>
      <c r="N1408" s="439" t="s">
        <v>534</v>
      </c>
    </row>
    <row r="1409" spans="2:14" ht="13.2" x14ac:dyDescent="0.25">
      <c r="B1409" s="317"/>
      <c r="C1409" s="318" t="s">
        <v>2856</v>
      </c>
      <c r="D1409" s="319">
        <v>50824</v>
      </c>
      <c r="E1409" s="318" t="s">
        <v>3582</v>
      </c>
      <c r="F1409" s="323">
        <v>0.26600000000000001</v>
      </c>
      <c r="G1409" s="323">
        <v>0.26600000000000001</v>
      </c>
      <c r="H1409" s="323" t="s">
        <v>2857</v>
      </c>
      <c r="I1409" s="323" t="s">
        <v>2857</v>
      </c>
      <c r="J1409" s="321" t="s">
        <v>2857</v>
      </c>
      <c r="K1409" s="322" t="s">
        <v>105</v>
      </c>
      <c r="L1409" s="322" t="s">
        <v>84</v>
      </c>
      <c r="M1409" s="322" t="s">
        <v>163</v>
      </c>
      <c r="N1409" s="439" t="s">
        <v>537</v>
      </c>
    </row>
    <row r="1410" spans="2:14" ht="13.2" x14ac:dyDescent="0.25">
      <c r="B1410" s="317"/>
      <c r="C1410" s="318" t="s">
        <v>2856</v>
      </c>
      <c r="D1410" s="319">
        <v>50825</v>
      </c>
      <c r="E1410" s="318" t="s">
        <v>1947</v>
      </c>
      <c r="F1410" s="323">
        <v>0.995</v>
      </c>
      <c r="G1410" s="323">
        <v>0.995</v>
      </c>
      <c r="H1410" s="323" t="s">
        <v>2857</v>
      </c>
      <c r="I1410" s="323" t="s">
        <v>2857</v>
      </c>
      <c r="J1410" s="321" t="s">
        <v>2857</v>
      </c>
      <c r="K1410" s="322" t="s">
        <v>105</v>
      </c>
      <c r="L1410" s="322" t="s">
        <v>102</v>
      </c>
      <c r="M1410" s="322" t="s">
        <v>106</v>
      </c>
      <c r="N1410" s="439" t="s">
        <v>537</v>
      </c>
    </row>
    <row r="1411" spans="2:14" ht="13.2" x14ac:dyDescent="0.25">
      <c r="B1411" s="317"/>
      <c r="C1411" s="318" t="s">
        <v>2856</v>
      </c>
      <c r="D1411" s="319">
        <v>50828</v>
      </c>
      <c r="E1411" s="318" t="s">
        <v>1949</v>
      </c>
      <c r="F1411" s="323">
        <v>0.14000000000000001</v>
      </c>
      <c r="G1411" s="323">
        <v>0.14000000000000001</v>
      </c>
      <c r="H1411" s="323" t="s">
        <v>2857</v>
      </c>
      <c r="I1411" s="323" t="s">
        <v>2857</v>
      </c>
      <c r="J1411" s="321" t="s">
        <v>2857</v>
      </c>
      <c r="K1411" s="322" t="s">
        <v>92</v>
      </c>
      <c r="L1411" s="322" t="s">
        <v>93</v>
      </c>
      <c r="M1411" s="322" t="s">
        <v>92</v>
      </c>
      <c r="N1411" s="439" t="s">
        <v>534</v>
      </c>
    </row>
    <row r="1412" spans="2:14" ht="13.2" x14ac:dyDescent="0.25">
      <c r="B1412" s="317"/>
      <c r="C1412" s="318" t="s">
        <v>2856</v>
      </c>
      <c r="D1412" s="319">
        <v>50834</v>
      </c>
      <c r="E1412" s="318" t="s">
        <v>1954</v>
      </c>
      <c r="F1412" s="323">
        <v>0.156</v>
      </c>
      <c r="G1412" s="323">
        <v>0.156</v>
      </c>
      <c r="H1412" s="323" t="s">
        <v>2857</v>
      </c>
      <c r="I1412" s="323" t="s">
        <v>2857</v>
      </c>
      <c r="J1412" s="321" t="s">
        <v>2857</v>
      </c>
      <c r="K1412" s="322" t="s">
        <v>92</v>
      </c>
      <c r="L1412" s="322" t="s">
        <v>118</v>
      </c>
      <c r="M1412" s="322" t="s">
        <v>92</v>
      </c>
      <c r="N1412" s="439" t="s">
        <v>534</v>
      </c>
    </row>
    <row r="1413" spans="2:14" ht="13.2" x14ac:dyDescent="0.25">
      <c r="B1413" s="317"/>
      <c r="C1413" s="318" t="s">
        <v>2856</v>
      </c>
      <c r="D1413" s="319">
        <v>50866</v>
      </c>
      <c r="E1413" s="318" t="s">
        <v>3583</v>
      </c>
      <c r="F1413" s="323">
        <v>1.4</v>
      </c>
      <c r="G1413" s="323">
        <v>1.4</v>
      </c>
      <c r="H1413" s="323" t="s">
        <v>2857</v>
      </c>
      <c r="I1413" s="323" t="s">
        <v>2857</v>
      </c>
      <c r="J1413" s="321" t="s">
        <v>2857</v>
      </c>
      <c r="K1413" s="322" t="s">
        <v>105</v>
      </c>
      <c r="L1413" s="322" t="s">
        <v>140</v>
      </c>
      <c r="M1413" s="322" t="s">
        <v>195</v>
      </c>
      <c r="N1413" s="439" t="s">
        <v>936</v>
      </c>
    </row>
    <row r="1414" spans="2:14" ht="13.2" x14ac:dyDescent="0.25">
      <c r="B1414" s="317"/>
      <c r="C1414" s="318" t="s">
        <v>2856</v>
      </c>
      <c r="D1414" s="319">
        <v>50867</v>
      </c>
      <c r="E1414" s="318" t="s">
        <v>3584</v>
      </c>
      <c r="F1414" s="323">
        <v>1</v>
      </c>
      <c r="G1414" s="323">
        <v>1</v>
      </c>
      <c r="H1414" s="323" t="s">
        <v>2857</v>
      </c>
      <c r="I1414" s="323" t="s">
        <v>2857</v>
      </c>
      <c r="J1414" s="321" t="s">
        <v>2857</v>
      </c>
      <c r="K1414" s="322" t="s">
        <v>105</v>
      </c>
      <c r="L1414" s="322" t="s">
        <v>140</v>
      </c>
      <c r="M1414" s="322" t="s">
        <v>195</v>
      </c>
      <c r="N1414" s="439" t="s">
        <v>936</v>
      </c>
    </row>
    <row r="1415" spans="2:14" ht="13.2" x14ac:dyDescent="0.25">
      <c r="B1415" s="317"/>
      <c r="C1415" s="318" t="s">
        <v>2856</v>
      </c>
      <c r="D1415" s="319">
        <v>50868</v>
      </c>
      <c r="E1415" s="318" t="s">
        <v>3585</v>
      </c>
      <c r="F1415" s="323">
        <v>1.4</v>
      </c>
      <c r="G1415" s="323">
        <v>1.4</v>
      </c>
      <c r="H1415" s="323" t="s">
        <v>2857</v>
      </c>
      <c r="I1415" s="323" t="s">
        <v>2857</v>
      </c>
      <c r="J1415" s="321" t="s">
        <v>2857</v>
      </c>
      <c r="K1415" s="322" t="s">
        <v>105</v>
      </c>
      <c r="L1415" s="322" t="s">
        <v>140</v>
      </c>
      <c r="M1415" s="322" t="s">
        <v>195</v>
      </c>
      <c r="N1415" s="439" t="s">
        <v>936</v>
      </c>
    </row>
    <row r="1416" spans="2:14" ht="13.2" x14ac:dyDescent="0.25">
      <c r="B1416" s="317"/>
      <c r="C1416" s="318" t="s">
        <v>2856</v>
      </c>
      <c r="D1416" s="319">
        <v>50869</v>
      </c>
      <c r="E1416" s="318" t="s">
        <v>3586</v>
      </c>
      <c r="F1416" s="323">
        <v>4</v>
      </c>
      <c r="G1416" s="323">
        <v>4</v>
      </c>
      <c r="H1416" s="323" t="s">
        <v>2857</v>
      </c>
      <c r="I1416" s="323" t="s">
        <v>2857</v>
      </c>
      <c r="J1416" s="321" t="s">
        <v>2857</v>
      </c>
      <c r="K1416" s="322" t="s">
        <v>105</v>
      </c>
      <c r="L1416" s="322" t="s">
        <v>140</v>
      </c>
      <c r="M1416" s="322" t="s">
        <v>195</v>
      </c>
      <c r="N1416" s="439" t="s">
        <v>936</v>
      </c>
    </row>
    <row r="1417" spans="2:14" ht="13.2" x14ac:dyDescent="0.25">
      <c r="B1417" s="317"/>
      <c r="C1417" s="318" t="s">
        <v>2856</v>
      </c>
      <c r="D1417" s="319">
        <v>50872</v>
      </c>
      <c r="E1417" s="318" t="s">
        <v>1956</v>
      </c>
      <c r="F1417" s="323">
        <v>5.8000000000000003E-2</v>
      </c>
      <c r="G1417" s="323">
        <v>5.8000000000000003E-2</v>
      </c>
      <c r="H1417" s="323" t="s">
        <v>2857</v>
      </c>
      <c r="I1417" s="323" t="s">
        <v>2857</v>
      </c>
      <c r="J1417" s="321" t="s">
        <v>2857</v>
      </c>
      <c r="K1417" s="322" t="s">
        <v>92</v>
      </c>
      <c r="L1417" s="322" t="s">
        <v>93</v>
      </c>
      <c r="M1417" s="322" t="s">
        <v>92</v>
      </c>
      <c r="N1417" s="439" t="s">
        <v>534</v>
      </c>
    </row>
    <row r="1418" spans="2:14" ht="13.2" x14ac:dyDescent="0.25">
      <c r="B1418" s="317"/>
      <c r="C1418" s="318" t="s">
        <v>2856</v>
      </c>
      <c r="D1418" s="319">
        <v>50873</v>
      </c>
      <c r="E1418" s="318" t="s">
        <v>3587</v>
      </c>
      <c r="F1418" s="323">
        <v>0.23100000000000001</v>
      </c>
      <c r="G1418" s="323">
        <v>0.23100000000000001</v>
      </c>
      <c r="H1418" s="323" t="s">
        <v>2857</v>
      </c>
      <c r="I1418" s="323" t="s">
        <v>2857</v>
      </c>
      <c r="J1418" s="321" t="s">
        <v>2857</v>
      </c>
      <c r="K1418" s="322" t="s">
        <v>105</v>
      </c>
      <c r="L1418" s="322" t="s">
        <v>84</v>
      </c>
      <c r="M1418" s="322" t="s">
        <v>163</v>
      </c>
      <c r="N1418" s="439" t="s">
        <v>537</v>
      </c>
    </row>
    <row r="1419" spans="2:14" ht="13.2" x14ac:dyDescent="0.25">
      <c r="B1419" s="317"/>
      <c r="C1419" s="318" t="s">
        <v>2856</v>
      </c>
      <c r="D1419" s="319">
        <v>50880</v>
      </c>
      <c r="E1419" s="318" t="s">
        <v>1960</v>
      </c>
      <c r="F1419" s="323">
        <v>0.06</v>
      </c>
      <c r="G1419" s="323">
        <v>0.06</v>
      </c>
      <c r="H1419" s="323" t="s">
        <v>2857</v>
      </c>
      <c r="I1419" s="323" t="s">
        <v>2857</v>
      </c>
      <c r="J1419" s="321" t="s">
        <v>2857</v>
      </c>
      <c r="K1419" s="322" t="s">
        <v>92</v>
      </c>
      <c r="L1419" s="322" t="s">
        <v>128</v>
      </c>
      <c r="M1419" s="322" t="s">
        <v>92</v>
      </c>
      <c r="N1419" s="439" t="s">
        <v>534</v>
      </c>
    </row>
    <row r="1420" spans="2:14" ht="13.2" x14ac:dyDescent="0.25">
      <c r="B1420" s="317"/>
      <c r="C1420" s="318" t="s">
        <v>2856</v>
      </c>
      <c r="D1420" s="319">
        <v>50894</v>
      </c>
      <c r="E1420" s="318" t="s">
        <v>1961</v>
      </c>
      <c r="F1420" s="323">
        <v>3.5000000000000003E-2</v>
      </c>
      <c r="G1420" s="323">
        <v>3.5000000000000003E-2</v>
      </c>
      <c r="H1420" s="323" t="s">
        <v>2857</v>
      </c>
      <c r="I1420" s="323" t="s">
        <v>2857</v>
      </c>
      <c r="J1420" s="321" t="s">
        <v>2857</v>
      </c>
      <c r="K1420" s="322" t="s">
        <v>92</v>
      </c>
      <c r="L1420" s="322" t="s">
        <v>128</v>
      </c>
      <c r="M1420" s="322" t="s">
        <v>92</v>
      </c>
      <c r="N1420" s="439" t="s">
        <v>534</v>
      </c>
    </row>
    <row r="1421" spans="2:14" ht="13.2" x14ac:dyDescent="0.25">
      <c r="B1421" s="317"/>
      <c r="C1421" s="318" t="s">
        <v>2856</v>
      </c>
      <c r="D1421" s="319">
        <v>50895</v>
      </c>
      <c r="E1421" s="318" t="s">
        <v>1962</v>
      </c>
      <c r="F1421" s="323">
        <v>0.128</v>
      </c>
      <c r="G1421" s="323">
        <v>0.128</v>
      </c>
      <c r="H1421" s="323" t="s">
        <v>2857</v>
      </c>
      <c r="I1421" s="323" t="s">
        <v>2857</v>
      </c>
      <c r="J1421" s="321" t="s">
        <v>2857</v>
      </c>
      <c r="K1421" s="322" t="s">
        <v>105</v>
      </c>
      <c r="L1421" s="322" t="s">
        <v>128</v>
      </c>
      <c r="M1421" s="322" t="s">
        <v>260</v>
      </c>
      <c r="N1421" s="439" t="s">
        <v>537</v>
      </c>
    </row>
    <row r="1422" spans="2:14" ht="13.2" x14ac:dyDescent="0.25">
      <c r="B1422" s="317"/>
      <c r="C1422" s="318" t="s">
        <v>2856</v>
      </c>
      <c r="D1422" s="319">
        <v>50905</v>
      </c>
      <c r="E1422" s="318" t="s">
        <v>1966</v>
      </c>
      <c r="F1422" s="323">
        <v>7.1999999999999995E-2</v>
      </c>
      <c r="G1422" s="323">
        <v>7.1999999999999995E-2</v>
      </c>
      <c r="H1422" s="323" t="s">
        <v>2857</v>
      </c>
      <c r="I1422" s="323" t="s">
        <v>2857</v>
      </c>
      <c r="J1422" s="321" t="s">
        <v>2857</v>
      </c>
      <c r="K1422" s="322" t="s">
        <v>105</v>
      </c>
      <c r="L1422" s="322" t="s">
        <v>218</v>
      </c>
      <c r="M1422" s="322" t="s">
        <v>106</v>
      </c>
      <c r="N1422" s="439" t="s">
        <v>537</v>
      </c>
    </row>
    <row r="1423" spans="2:14" ht="13.2" x14ac:dyDescent="0.25">
      <c r="B1423" s="317"/>
      <c r="C1423" s="318" t="s">
        <v>2856</v>
      </c>
      <c r="D1423" s="319">
        <v>65817</v>
      </c>
      <c r="E1423" s="318" t="s">
        <v>1967</v>
      </c>
      <c r="F1423" s="323">
        <v>7.1999999999999995E-2</v>
      </c>
      <c r="G1423" s="323">
        <v>7.1999999999999995E-2</v>
      </c>
      <c r="H1423" s="323" t="s">
        <v>2857</v>
      </c>
      <c r="I1423" s="323" t="s">
        <v>2857</v>
      </c>
      <c r="J1423" s="321" t="s">
        <v>2857</v>
      </c>
      <c r="K1423" s="322" t="s">
        <v>105</v>
      </c>
      <c r="L1423" s="322" t="s">
        <v>362</v>
      </c>
      <c r="M1423" s="322" t="s">
        <v>106</v>
      </c>
      <c r="N1423" s="439" t="s">
        <v>537</v>
      </c>
    </row>
    <row r="1424" spans="2:14" ht="13.2" x14ac:dyDescent="0.25">
      <c r="B1424" s="317"/>
      <c r="C1424" s="318" t="s">
        <v>2856</v>
      </c>
      <c r="D1424" s="319">
        <v>66005</v>
      </c>
      <c r="E1424" s="318" t="s">
        <v>1970</v>
      </c>
      <c r="F1424" s="323">
        <v>4.5999999999999999E-2</v>
      </c>
      <c r="G1424" s="323">
        <v>4.5999999999999999E-2</v>
      </c>
      <c r="H1424" s="323" t="s">
        <v>2857</v>
      </c>
      <c r="I1424" s="323" t="s">
        <v>2857</v>
      </c>
      <c r="J1424" s="321" t="s">
        <v>2857</v>
      </c>
      <c r="K1424" s="322" t="s">
        <v>92</v>
      </c>
      <c r="L1424" s="322" t="s">
        <v>93</v>
      </c>
      <c r="M1424" s="322" t="s">
        <v>92</v>
      </c>
      <c r="N1424" s="439" t="s">
        <v>534</v>
      </c>
    </row>
    <row r="1425" spans="2:14" ht="13.2" x14ac:dyDescent="0.25">
      <c r="B1425" s="317"/>
      <c r="C1425" s="318" t="s">
        <v>2856</v>
      </c>
      <c r="D1425" s="319">
        <v>66076</v>
      </c>
      <c r="E1425" s="318" t="s">
        <v>1976</v>
      </c>
      <c r="F1425" s="323">
        <v>4.5999999999999999E-2</v>
      </c>
      <c r="G1425" s="323">
        <v>4.5999999999999999E-2</v>
      </c>
      <c r="H1425" s="323" t="s">
        <v>2857</v>
      </c>
      <c r="I1425" s="323" t="s">
        <v>2857</v>
      </c>
      <c r="J1425" s="321" t="s">
        <v>2857</v>
      </c>
      <c r="K1425" s="322" t="s">
        <v>92</v>
      </c>
      <c r="L1425" s="322" t="s">
        <v>128</v>
      </c>
      <c r="M1425" s="322" t="s">
        <v>92</v>
      </c>
      <c r="N1425" s="439" t="s">
        <v>534</v>
      </c>
    </row>
    <row r="1426" spans="2:14" ht="13.2" x14ac:dyDescent="0.25">
      <c r="B1426" s="317"/>
      <c r="C1426" s="318" t="s">
        <v>2856</v>
      </c>
      <c r="D1426" s="319">
        <v>66096</v>
      </c>
      <c r="E1426" s="318" t="s">
        <v>1979</v>
      </c>
      <c r="F1426" s="323">
        <v>4.2999999999999997E-2</v>
      </c>
      <c r="G1426" s="323">
        <v>4.2999999999999997E-2</v>
      </c>
      <c r="H1426" s="323" t="s">
        <v>2857</v>
      </c>
      <c r="I1426" s="323" t="s">
        <v>2857</v>
      </c>
      <c r="J1426" s="321" t="s">
        <v>2857</v>
      </c>
      <c r="K1426" s="322" t="s">
        <v>92</v>
      </c>
      <c r="L1426" s="322" t="s">
        <v>179</v>
      </c>
      <c r="M1426" s="322" t="s">
        <v>195</v>
      </c>
      <c r="N1426" s="439" t="s">
        <v>534</v>
      </c>
    </row>
    <row r="1427" spans="2:14" ht="13.2" x14ac:dyDescent="0.25">
      <c r="B1427" s="317"/>
      <c r="C1427" s="318" t="s">
        <v>2856</v>
      </c>
      <c r="D1427" s="319">
        <v>66102</v>
      </c>
      <c r="E1427" s="318" t="s">
        <v>3591</v>
      </c>
      <c r="F1427" s="323">
        <v>0.108</v>
      </c>
      <c r="G1427" s="323">
        <v>0.108</v>
      </c>
      <c r="H1427" s="323" t="s">
        <v>2857</v>
      </c>
      <c r="I1427" s="323" t="s">
        <v>2857</v>
      </c>
      <c r="J1427" s="321" t="s">
        <v>2857</v>
      </c>
      <c r="K1427" s="322" t="s">
        <v>105</v>
      </c>
      <c r="L1427" s="322" t="s">
        <v>128</v>
      </c>
      <c r="M1427" s="322" t="s">
        <v>260</v>
      </c>
      <c r="N1427" s="439" t="s">
        <v>537</v>
      </c>
    </row>
    <row r="1428" spans="2:14" ht="13.2" x14ac:dyDescent="0.25">
      <c r="B1428" s="317"/>
      <c r="C1428" s="318" t="s">
        <v>2856</v>
      </c>
      <c r="D1428" s="319">
        <v>66105</v>
      </c>
      <c r="E1428" s="318" t="s">
        <v>1982</v>
      </c>
      <c r="F1428" s="323">
        <v>9.8000000000000004E-2</v>
      </c>
      <c r="G1428" s="323">
        <v>9.8000000000000004E-2</v>
      </c>
      <c r="H1428" s="323" t="s">
        <v>2857</v>
      </c>
      <c r="I1428" s="323" t="s">
        <v>2857</v>
      </c>
      <c r="J1428" s="321" t="s">
        <v>2857</v>
      </c>
      <c r="K1428" s="322" t="s">
        <v>92</v>
      </c>
      <c r="L1428" s="322" t="s">
        <v>118</v>
      </c>
      <c r="M1428" s="322" t="s">
        <v>92</v>
      </c>
      <c r="N1428" s="439" t="s">
        <v>534</v>
      </c>
    </row>
    <row r="1429" spans="2:14" ht="13.2" x14ac:dyDescent="0.25">
      <c r="B1429" s="317"/>
      <c r="C1429" s="318" t="s">
        <v>2856</v>
      </c>
      <c r="D1429" s="319">
        <v>66106</v>
      </c>
      <c r="E1429" s="318" t="s">
        <v>1983</v>
      </c>
      <c r="F1429" s="323">
        <v>1.5</v>
      </c>
      <c r="G1429" s="323">
        <v>1.5</v>
      </c>
      <c r="H1429" s="323" t="s">
        <v>2857</v>
      </c>
      <c r="I1429" s="323" t="s">
        <v>2857</v>
      </c>
      <c r="J1429" s="321" t="s">
        <v>2857</v>
      </c>
      <c r="K1429" s="322" t="s">
        <v>105</v>
      </c>
      <c r="L1429" s="322" t="s">
        <v>124</v>
      </c>
      <c r="M1429" s="322" t="s">
        <v>106</v>
      </c>
      <c r="N1429" s="439" t="s">
        <v>537</v>
      </c>
    </row>
    <row r="1430" spans="2:14" ht="13.2" x14ac:dyDescent="0.25">
      <c r="B1430" s="317"/>
      <c r="C1430" s="318" t="s">
        <v>2856</v>
      </c>
      <c r="D1430" s="319">
        <v>66107</v>
      </c>
      <c r="E1430" s="318" t="s">
        <v>1984</v>
      </c>
      <c r="F1430" s="323">
        <v>9.6000000000000002E-2</v>
      </c>
      <c r="G1430" s="323">
        <v>9.6000000000000002E-2</v>
      </c>
      <c r="H1430" s="323" t="s">
        <v>2857</v>
      </c>
      <c r="I1430" s="323" t="s">
        <v>2857</v>
      </c>
      <c r="J1430" s="321" t="s">
        <v>2857</v>
      </c>
      <c r="K1430" s="322" t="s">
        <v>105</v>
      </c>
      <c r="L1430" s="322" t="s">
        <v>179</v>
      </c>
      <c r="M1430" s="322" t="s">
        <v>195</v>
      </c>
      <c r="N1430" s="439" t="s">
        <v>537</v>
      </c>
    </row>
    <row r="1431" spans="2:14" ht="13.2" x14ac:dyDescent="0.25">
      <c r="B1431" s="317"/>
      <c r="C1431" s="318" t="s">
        <v>2856</v>
      </c>
      <c r="D1431" s="319">
        <v>66108</v>
      </c>
      <c r="E1431" s="318" t="s">
        <v>1985</v>
      </c>
      <c r="F1431" s="323">
        <v>5.8000000000000003E-2</v>
      </c>
      <c r="G1431" s="323">
        <v>5.8000000000000003E-2</v>
      </c>
      <c r="H1431" s="323" t="s">
        <v>2857</v>
      </c>
      <c r="I1431" s="323" t="s">
        <v>2857</v>
      </c>
      <c r="J1431" s="321" t="s">
        <v>2857</v>
      </c>
      <c r="K1431" s="322" t="s">
        <v>92</v>
      </c>
      <c r="L1431" s="322" t="s">
        <v>93</v>
      </c>
      <c r="M1431" s="322" t="s">
        <v>92</v>
      </c>
      <c r="N1431" s="439" t="s">
        <v>534</v>
      </c>
    </row>
    <row r="1432" spans="2:14" ht="13.2" x14ac:dyDescent="0.25">
      <c r="B1432" s="317"/>
      <c r="C1432" s="318" t="s">
        <v>2856</v>
      </c>
      <c r="D1432" s="319">
        <v>66109</v>
      </c>
      <c r="E1432" s="318" t="s">
        <v>3592</v>
      </c>
      <c r="F1432" s="323">
        <v>0.14399999999999999</v>
      </c>
      <c r="G1432" s="323">
        <v>0.14399999999999999</v>
      </c>
      <c r="H1432" s="323" t="s">
        <v>2857</v>
      </c>
      <c r="I1432" s="323" t="s">
        <v>2857</v>
      </c>
      <c r="J1432" s="321" t="s">
        <v>2857</v>
      </c>
      <c r="K1432" s="322" t="s">
        <v>105</v>
      </c>
      <c r="L1432" s="322" t="s">
        <v>128</v>
      </c>
      <c r="M1432" s="322" t="s">
        <v>260</v>
      </c>
      <c r="N1432" s="439" t="s">
        <v>537</v>
      </c>
    </row>
    <row r="1433" spans="2:14" ht="13.2" x14ac:dyDescent="0.25">
      <c r="B1433" s="317"/>
      <c r="C1433" s="318" t="s">
        <v>2856</v>
      </c>
      <c r="D1433" s="319">
        <v>66132</v>
      </c>
      <c r="E1433" s="318" t="s">
        <v>1986</v>
      </c>
      <c r="F1433" s="323">
        <v>0.996</v>
      </c>
      <c r="G1433" s="323">
        <v>0.996</v>
      </c>
      <c r="H1433" s="323" t="s">
        <v>2857</v>
      </c>
      <c r="I1433" s="323" t="s">
        <v>2857</v>
      </c>
      <c r="J1433" s="321" t="s">
        <v>2857</v>
      </c>
      <c r="K1433" s="322" t="s">
        <v>105</v>
      </c>
      <c r="L1433" s="322" t="s">
        <v>218</v>
      </c>
      <c r="M1433" s="322" t="s">
        <v>106</v>
      </c>
      <c r="N1433" s="439" t="s">
        <v>162</v>
      </c>
    </row>
    <row r="1434" spans="2:14" ht="13.2" x14ac:dyDescent="0.25">
      <c r="B1434" s="317"/>
      <c r="C1434" s="318" t="s">
        <v>2856</v>
      </c>
      <c r="D1434" s="319">
        <v>66133</v>
      </c>
      <c r="E1434" s="318" t="s">
        <v>1987</v>
      </c>
      <c r="F1434" s="323">
        <v>0.996</v>
      </c>
      <c r="G1434" s="323">
        <v>0.996</v>
      </c>
      <c r="H1434" s="323" t="s">
        <v>2857</v>
      </c>
      <c r="I1434" s="323" t="s">
        <v>2857</v>
      </c>
      <c r="J1434" s="321" t="s">
        <v>2857</v>
      </c>
      <c r="K1434" s="322" t="s">
        <v>105</v>
      </c>
      <c r="L1434" s="322" t="s">
        <v>218</v>
      </c>
      <c r="M1434" s="322" t="s">
        <v>106</v>
      </c>
      <c r="N1434" s="439" t="s">
        <v>162</v>
      </c>
    </row>
    <row r="1435" spans="2:14" ht="13.2" x14ac:dyDescent="0.25">
      <c r="B1435" s="317"/>
      <c r="C1435" s="318" t="s">
        <v>2856</v>
      </c>
      <c r="D1435" s="319">
        <v>66134</v>
      </c>
      <c r="E1435" s="318" t="s">
        <v>1988</v>
      </c>
      <c r="F1435" s="323">
        <v>0.78</v>
      </c>
      <c r="G1435" s="323">
        <v>0.78</v>
      </c>
      <c r="H1435" s="323" t="s">
        <v>2857</v>
      </c>
      <c r="I1435" s="323" t="s">
        <v>2857</v>
      </c>
      <c r="J1435" s="321" t="s">
        <v>2857</v>
      </c>
      <c r="K1435" s="322" t="s">
        <v>105</v>
      </c>
      <c r="L1435" s="322" t="s">
        <v>218</v>
      </c>
      <c r="M1435" s="322" t="s">
        <v>106</v>
      </c>
      <c r="N1435" s="439" t="s">
        <v>162</v>
      </c>
    </row>
    <row r="1436" spans="2:14" ht="13.2" x14ac:dyDescent="0.25">
      <c r="B1436" s="317"/>
      <c r="C1436" s="318" t="s">
        <v>2856</v>
      </c>
      <c r="D1436" s="319">
        <v>66138</v>
      </c>
      <c r="E1436" s="318" t="s">
        <v>1990</v>
      </c>
      <c r="F1436" s="323">
        <v>4.45</v>
      </c>
      <c r="G1436" s="323">
        <v>4.45</v>
      </c>
      <c r="H1436" s="323" t="s">
        <v>2857</v>
      </c>
      <c r="I1436" s="323" t="s">
        <v>2857</v>
      </c>
      <c r="J1436" s="321" t="s">
        <v>2857</v>
      </c>
      <c r="K1436" s="322" t="s">
        <v>105</v>
      </c>
      <c r="L1436" s="322" t="s">
        <v>112</v>
      </c>
      <c r="M1436" s="322" t="s">
        <v>106</v>
      </c>
      <c r="N1436" s="439" t="s">
        <v>162</v>
      </c>
    </row>
    <row r="1437" spans="2:14" ht="13.2" x14ac:dyDescent="0.25">
      <c r="B1437" s="317"/>
      <c r="C1437" s="318" t="s">
        <v>2856</v>
      </c>
      <c r="D1437" s="319">
        <v>66139</v>
      </c>
      <c r="E1437" s="318" t="s">
        <v>1991</v>
      </c>
      <c r="F1437" s="323">
        <v>1.48</v>
      </c>
      <c r="G1437" s="323">
        <v>1.48</v>
      </c>
      <c r="H1437" s="323" t="s">
        <v>2857</v>
      </c>
      <c r="I1437" s="323" t="s">
        <v>2857</v>
      </c>
      <c r="J1437" s="321" t="s">
        <v>2857</v>
      </c>
      <c r="K1437" s="322" t="s">
        <v>105</v>
      </c>
      <c r="L1437" s="322" t="s">
        <v>102</v>
      </c>
      <c r="M1437" s="322" t="s">
        <v>106</v>
      </c>
      <c r="N1437" s="439" t="s">
        <v>162</v>
      </c>
    </row>
    <row r="1438" spans="2:14" ht="13.2" x14ac:dyDescent="0.25">
      <c r="B1438" s="317"/>
      <c r="C1438" s="318" t="s">
        <v>2856</v>
      </c>
      <c r="D1438" s="319">
        <v>66150</v>
      </c>
      <c r="E1438" s="318" t="s">
        <v>1994</v>
      </c>
      <c r="F1438" s="323">
        <v>0.1</v>
      </c>
      <c r="G1438" s="323">
        <v>0.1</v>
      </c>
      <c r="H1438" s="323" t="s">
        <v>2857</v>
      </c>
      <c r="I1438" s="323" t="s">
        <v>2857</v>
      </c>
      <c r="J1438" s="321" t="s">
        <v>2857</v>
      </c>
      <c r="K1438" s="322" t="s">
        <v>105</v>
      </c>
      <c r="L1438" s="322" t="s">
        <v>84</v>
      </c>
      <c r="M1438" s="322" t="s">
        <v>163</v>
      </c>
      <c r="N1438" s="439" t="s">
        <v>537</v>
      </c>
    </row>
    <row r="1439" spans="2:14" ht="13.2" x14ac:dyDescent="0.25">
      <c r="B1439" s="317"/>
      <c r="C1439" s="318" t="s">
        <v>2856</v>
      </c>
      <c r="D1439" s="319">
        <v>66159</v>
      </c>
      <c r="E1439" s="318" t="s">
        <v>1995</v>
      </c>
      <c r="F1439" s="323">
        <v>0.32300000000000001</v>
      </c>
      <c r="G1439" s="323">
        <v>0.32300000000000001</v>
      </c>
      <c r="H1439" s="323" t="s">
        <v>2857</v>
      </c>
      <c r="I1439" s="323" t="s">
        <v>2857</v>
      </c>
      <c r="J1439" s="321" t="s">
        <v>2857</v>
      </c>
      <c r="K1439" s="322" t="s">
        <v>105</v>
      </c>
      <c r="L1439" s="322" t="s">
        <v>140</v>
      </c>
      <c r="M1439" s="322" t="s">
        <v>195</v>
      </c>
      <c r="N1439" s="439" t="s">
        <v>537</v>
      </c>
    </row>
    <row r="1440" spans="2:14" ht="13.2" x14ac:dyDescent="0.25">
      <c r="B1440" s="317"/>
      <c r="C1440" s="318" t="s">
        <v>2856</v>
      </c>
      <c r="D1440" s="319">
        <v>66160</v>
      </c>
      <c r="E1440" s="318" t="s">
        <v>1996</v>
      </c>
      <c r="F1440" s="323">
        <v>0.24</v>
      </c>
      <c r="G1440" s="323">
        <v>0.24</v>
      </c>
      <c r="H1440" s="323" t="s">
        <v>2857</v>
      </c>
      <c r="I1440" s="323" t="s">
        <v>2857</v>
      </c>
      <c r="J1440" s="321" t="s">
        <v>2857</v>
      </c>
      <c r="K1440" s="322" t="s">
        <v>105</v>
      </c>
      <c r="L1440" s="322" t="s">
        <v>179</v>
      </c>
      <c r="M1440" s="322" t="s">
        <v>195</v>
      </c>
      <c r="N1440" s="439" t="s">
        <v>537</v>
      </c>
    </row>
    <row r="1441" spans="2:14" ht="13.2" x14ac:dyDescent="0.25">
      <c r="B1441" s="317"/>
      <c r="C1441" s="318" t="s">
        <v>2856</v>
      </c>
      <c r="D1441" s="319">
        <v>66163</v>
      </c>
      <c r="E1441" s="318" t="s">
        <v>1998</v>
      </c>
      <c r="F1441" s="323">
        <v>0.192</v>
      </c>
      <c r="G1441" s="323">
        <v>0.192</v>
      </c>
      <c r="H1441" s="323" t="s">
        <v>2857</v>
      </c>
      <c r="I1441" s="323" t="s">
        <v>2857</v>
      </c>
      <c r="J1441" s="321" t="s">
        <v>2857</v>
      </c>
      <c r="K1441" s="322" t="s">
        <v>105</v>
      </c>
      <c r="L1441" s="322" t="s">
        <v>179</v>
      </c>
      <c r="M1441" s="322" t="s">
        <v>92</v>
      </c>
      <c r="N1441" s="439" t="s">
        <v>537</v>
      </c>
    </row>
    <row r="1442" spans="2:14" ht="13.2" x14ac:dyDescent="0.25">
      <c r="B1442" s="317"/>
      <c r="C1442" s="318" t="s">
        <v>2856</v>
      </c>
      <c r="D1442" s="319">
        <v>66164</v>
      </c>
      <c r="E1442" s="318" t="s">
        <v>1999</v>
      </c>
      <c r="F1442" s="323">
        <v>0.192</v>
      </c>
      <c r="G1442" s="323">
        <v>0.192</v>
      </c>
      <c r="H1442" s="323" t="s">
        <v>2857</v>
      </c>
      <c r="I1442" s="323" t="s">
        <v>2857</v>
      </c>
      <c r="J1442" s="321" t="s">
        <v>2857</v>
      </c>
      <c r="K1442" s="322" t="s">
        <v>105</v>
      </c>
      <c r="L1442" s="322" t="s">
        <v>179</v>
      </c>
      <c r="M1442" s="322" t="s">
        <v>195</v>
      </c>
      <c r="N1442" s="439" t="s">
        <v>537</v>
      </c>
    </row>
    <row r="1443" spans="2:14" ht="13.2" x14ac:dyDescent="0.25">
      <c r="B1443" s="317"/>
      <c r="C1443" s="318" t="s">
        <v>2856</v>
      </c>
      <c r="D1443" s="319">
        <v>66168</v>
      </c>
      <c r="E1443" s="318" t="s">
        <v>2000</v>
      </c>
      <c r="F1443" s="323">
        <v>3.5999999999999997E-2</v>
      </c>
      <c r="G1443" s="323">
        <v>3.5999999999999997E-2</v>
      </c>
      <c r="H1443" s="323" t="s">
        <v>2857</v>
      </c>
      <c r="I1443" s="323" t="s">
        <v>2857</v>
      </c>
      <c r="J1443" s="321" t="s">
        <v>2857</v>
      </c>
      <c r="K1443" s="322" t="s">
        <v>92</v>
      </c>
      <c r="L1443" s="322" t="s">
        <v>128</v>
      </c>
      <c r="M1443" s="322" t="s">
        <v>92</v>
      </c>
      <c r="N1443" s="439" t="s">
        <v>534</v>
      </c>
    </row>
    <row r="1444" spans="2:14" ht="13.2" x14ac:dyDescent="0.25">
      <c r="B1444" s="317"/>
      <c r="C1444" s="318" t="s">
        <v>2856</v>
      </c>
      <c r="D1444" s="319">
        <v>66169</v>
      </c>
      <c r="E1444" s="318" t="s">
        <v>2001</v>
      </c>
      <c r="F1444" s="323">
        <v>0.54</v>
      </c>
      <c r="G1444" s="323">
        <v>0.54</v>
      </c>
      <c r="H1444" s="323" t="s">
        <v>2857</v>
      </c>
      <c r="I1444" s="323" t="s">
        <v>2857</v>
      </c>
      <c r="J1444" s="321" t="s">
        <v>2857</v>
      </c>
      <c r="K1444" s="322" t="s">
        <v>105</v>
      </c>
      <c r="L1444" s="322" t="s">
        <v>140</v>
      </c>
      <c r="M1444" s="322" t="s">
        <v>195</v>
      </c>
      <c r="N1444" s="439" t="s">
        <v>537</v>
      </c>
    </row>
    <row r="1445" spans="2:14" ht="13.2" x14ac:dyDescent="0.25">
      <c r="B1445" s="317"/>
      <c r="C1445" s="318" t="s">
        <v>2856</v>
      </c>
      <c r="D1445" s="319">
        <v>66170</v>
      </c>
      <c r="E1445" s="318" t="s">
        <v>2002</v>
      </c>
      <c r="F1445" s="323">
        <v>0.216</v>
      </c>
      <c r="G1445" s="323">
        <v>0.216</v>
      </c>
      <c r="H1445" s="323" t="s">
        <v>2857</v>
      </c>
      <c r="I1445" s="323" t="s">
        <v>2857</v>
      </c>
      <c r="J1445" s="321" t="s">
        <v>2857</v>
      </c>
      <c r="K1445" s="322" t="s">
        <v>92</v>
      </c>
      <c r="L1445" s="322" t="s">
        <v>93</v>
      </c>
      <c r="M1445" s="322" t="s">
        <v>92</v>
      </c>
      <c r="N1445" s="439" t="s">
        <v>534</v>
      </c>
    </row>
    <row r="1446" spans="2:14" ht="13.2" x14ac:dyDescent="0.25">
      <c r="B1446" s="317"/>
      <c r="C1446" s="318" t="s">
        <v>2856</v>
      </c>
      <c r="D1446" s="319">
        <v>66188</v>
      </c>
      <c r="E1446" s="318" t="s">
        <v>2003</v>
      </c>
      <c r="F1446" s="323">
        <v>0.65</v>
      </c>
      <c r="G1446" s="323">
        <v>0.65</v>
      </c>
      <c r="H1446" s="323" t="s">
        <v>2857</v>
      </c>
      <c r="I1446" s="323" t="s">
        <v>2857</v>
      </c>
      <c r="J1446" s="321" t="s">
        <v>2857</v>
      </c>
      <c r="K1446" s="322" t="s">
        <v>105</v>
      </c>
      <c r="L1446" s="322" t="s">
        <v>390</v>
      </c>
      <c r="M1446" s="322" t="s">
        <v>195</v>
      </c>
      <c r="N1446" s="439" t="s">
        <v>537</v>
      </c>
    </row>
    <row r="1447" spans="2:14" ht="13.2" x14ac:dyDescent="0.25">
      <c r="B1447" s="317"/>
      <c r="C1447" s="318" t="s">
        <v>2856</v>
      </c>
      <c r="D1447" s="319">
        <v>66199</v>
      </c>
      <c r="E1447" s="318" t="s">
        <v>2006</v>
      </c>
      <c r="F1447" s="323">
        <v>4.5999999999999999E-2</v>
      </c>
      <c r="G1447" s="323">
        <v>4.5999999999999999E-2</v>
      </c>
      <c r="H1447" s="323" t="s">
        <v>2857</v>
      </c>
      <c r="I1447" s="323" t="s">
        <v>2857</v>
      </c>
      <c r="J1447" s="321" t="s">
        <v>2857</v>
      </c>
      <c r="K1447" s="322" t="s">
        <v>92</v>
      </c>
      <c r="L1447" s="322" t="s">
        <v>93</v>
      </c>
      <c r="M1447" s="322" t="s">
        <v>92</v>
      </c>
      <c r="N1447" s="439" t="s">
        <v>534</v>
      </c>
    </row>
    <row r="1448" spans="2:14" ht="13.2" x14ac:dyDescent="0.25">
      <c r="B1448" s="317"/>
      <c r="C1448" s="318" t="s">
        <v>2856</v>
      </c>
      <c r="D1448" s="319">
        <v>66201</v>
      </c>
      <c r="E1448" s="318" t="s">
        <v>2007</v>
      </c>
      <c r="F1448" s="323">
        <v>0.16800000000000001</v>
      </c>
      <c r="G1448" s="323">
        <v>0.16800000000000001</v>
      </c>
      <c r="H1448" s="323" t="s">
        <v>2857</v>
      </c>
      <c r="I1448" s="323" t="s">
        <v>2857</v>
      </c>
      <c r="J1448" s="321" t="s">
        <v>2857</v>
      </c>
      <c r="K1448" s="322" t="s">
        <v>105</v>
      </c>
      <c r="L1448" s="322" t="s">
        <v>179</v>
      </c>
      <c r="M1448" s="322" t="s">
        <v>92</v>
      </c>
      <c r="N1448" s="439" t="s">
        <v>537</v>
      </c>
    </row>
    <row r="1449" spans="2:14" ht="13.2" x14ac:dyDescent="0.25">
      <c r="B1449" s="317"/>
      <c r="C1449" s="318" t="s">
        <v>2856</v>
      </c>
      <c r="D1449" s="319">
        <v>66213</v>
      </c>
      <c r="E1449" s="318" t="s">
        <v>2008</v>
      </c>
      <c r="F1449" s="323">
        <v>0.2</v>
      </c>
      <c r="G1449" s="323">
        <v>0.2</v>
      </c>
      <c r="H1449" s="323" t="s">
        <v>2857</v>
      </c>
      <c r="I1449" s="323" t="s">
        <v>2857</v>
      </c>
      <c r="J1449" s="321" t="s">
        <v>2857</v>
      </c>
      <c r="K1449" s="322" t="s">
        <v>105</v>
      </c>
      <c r="L1449" s="322" t="s">
        <v>128</v>
      </c>
      <c r="M1449" s="322" t="s">
        <v>260</v>
      </c>
      <c r="N1449" s="439" t="s">
        <v>537</v>
      </c>
    </row>
    <row r="1450" spans="2:14" ht="13.2" x14ac:dyDescent="0.25">
      <c r="B1450" s="317"/>
      <c r="C1450" s="318" t="s">
        <v>2856</v>
      </c>
      <c r="D1450" s="319">
        <v>66240</v>
      </c>
      <c r="E1450" s="318" t="s">
        <v>3594</v>
      </c>
      <c r="F1450" s="323">
        <v>1</v>
      </c>
      <c r="G1450" s="323">
        <v>1</v>
      </c>
      <c r="H1450" s="323" t="s">
        <v>2857</v>
      </c>
      <c r="I1450" s="323" t="s">
        <v>2857</v>
      </c>
      <c r="J1450" s="321" t="s">
        <v>2857</v>
      </c>
      <c r="K1450" s="322" t="s">
        <v>105</v>
      </c>
      <c r="L1450" s="322" t="s">
        <v>128</v>
      </c>
      <c r="M1450" s="322" t="s">
        <v>163</v>
      </c>
      <c r="N1450" s="439" t="s">
        <v>537</v>
      </c>
    </row>
    <row r="1451" spans="2:14" ht="13.2" x14ac:dyDescent="0.25">
      <c r="B1451" s="317"/>
      <c r="C1451" s="318" t="s">
        <v>2856</v>
      </c>
      <c r="D1451" s="319">
        <v>66241</v>
      </c>
      <c r="E1451" s="318" t="s">
        <v>2017</v>
      </c>
      <c r="F1451" s="323">
        <v>0.56000000000000005</v>
      </c>
      <c r="G1451" s="323">
        <v>0.56000000000000005</v>
      </c>
      <c r="H1451" s="323" t="s">
        <v>2857</v>
      </c>
      <c r="I1451" s="323" t="s">
        <v>2857</v>
      </c>
      <c r="J1451" s="321" t="s">
        <v>2857</v>
      </c>
      <c r="K1451" s="322" t="s">
        <v>92</v>
      </c>
      <c r="L1451" s="322" t="s">
        <v>179</v>
      </c>
      <c r="M1451" s="322" t="s">
        <v>92</v>
      </c>
      <c r="N1451" s="439" t="s">
        <v>534</v>
      </c>
    </row>
    <row r="1452" spans="2:14" ht="13.2" x14ac:dyDescent="0.25">
      <c r="B1452" s="317"/>
      <c r="C1452" s="318" t="s">
        <v>2856</v>
      </c>
      <c r="D1452" s="319">
        <v>66242</v>
      </c>
      <c r="E1452" s="318" t="s">
        <v>2018</v>
      </c>
      <c r="F1452" s="323">
        <v>0.3</v>
      </c>
      <c r="G1452" s="323">
        <v>0.3</v>
      </c>
      <c r="H1452" s="323" t="s">
        <v>2857</v>
      </c>
      <c r="I1452" s="323" t="s">
        <v>2857</v>
      </c>
      <c r="J1452" s="321" t="s">
        <v>2857</v>
      </c>
      <c r="K1452" s="322" t="s">
        <v>105</v>
      </c>
      <c r="L1452" s="322" t="s">
        <v>128</v>
      </c>
      <c r="M1452" s="322" t="s">
        <v>260</v>
      </c>
      <c r="N1452" s="439" t="s">
        <v>2019</v>
      </c>
    </row>
    <row r="1453" spans="2:14" ht="13.2" x14ac:dyDescent="0.25">
      <c r="B1453" s="317"/>
      <c r="C1453" s="318" t="s">
        <v>2856</v>
      </c>
      <c r="D1453" s="319">
        <v>66244</v>
      </c>
      <c r="E1453" s="318" t="s">
        <v>2021</v>
      </c>
      <c r="F1453" s="323">
        <v>0.3</v>
      </c>
      <c r="G1453" s="323">
        <v>0.3</v>
      </c>
      <c r="H1453" s="323" t="s">
        <v>2857</v>
      </c>
      <c r="I1453" s="323" t="s">
        <v>2857</v>
      </c>
      <c r="J1453" s="321" t="s">
        <v>2857</v>
      </c>
      <c r="K1453" s="322" t="s">
        <v>105</v>
      </c>
      <c r="L1453" s="322" t="s">
        <v>124</v>
      </c>
      <c r="M1453" s="322" t="s">
        <v>163</v>
      </c>
      <c r="N1453" s="439" t="s">
        <v>2019</v>
      </c>
    </row>
    <row r="1454" spans="2:14" ht="13.2" x14ac:dyDescent="0.25">
      <c r="B1454" s="317"/>
      <c r="C1454" s="318" t="s">
        <v>2856</v>
      </c>
      <c r="D1454" s="319">
        <v>66245</v>
      </c>
      <c r="E1454" s="318" t="s">
        <v>2022</v>
      </c>
      <c r="F1454" s="323">
        <v>0.3</v>
      </c>
      <c r="G1454" s="323">
        <v>0.3</v>
      </c>
      <c r="H1454" s="323" t="s">
        <v>2857</v>
      </c>
      <c r="I1454" s="323" t="s">
        <v>2857</v>
      </c>
      <c r="J1454" s="321" t="s">
        <v>2857</v>
      </c>
      <c r="K1454" s="322" t="s">
        <v>105</v>
      </c>
      <c r="L1454" s="322" t="s">
        <v>179</v>
      </c>
      <c r="M1454" s="322" t="s">
        <v>92</v>
      </c>
      <c r="N1454" s="439" t="s">
        <v>2019</v>
      </c>
    </row>
    <row r="1455" spans="2:14" ht="13.2" x14ac:dyDescent="0.25">
      <c r="B1455" s="317"/>
      <c r="C1455" s="318" t="s">
        <v>2856</v>
      </c>
      <c r="D1455" s="319">
        <v>66259</v>
      </c>
      <c r="E1455" s="318" t="s">
        <v>2028</v>
      </c>
      <c r="F1455" s="323">
        <v>0.12</v>
      </c>
      <c r="G1455" s="323">
        <v>0.12</v>
      </c>
      <c r="H1455" s="323" t="s">
        <v>2857</v>
      </c>
      <c r="I1455" s="323" t="s">
        <v>2857</v>
      </c>
      <c r="J1455" s="321" t="s">
        <v>2857</v>
      </c>
      <c r="K1455" s="322" t="s">
        <v>92</v>
      </c>
      <c r="L1455" s="322" t="s">
        <v>93</v>
      </c>
      <c r="M1455" s="322" t="s">
        <v>92</v>
      </c>
      <c r="N1455" s="439" t="s">
        <v>534</v>
      </c>
    </row>
    <row r="1456" spans="2:14" ht="13.2" x14ac:dyDescent="0.25">
      <c r="B1456" s="317"/>
      <c r="C1456" s="318" t="s">
        <v>2856</v>
      </c>
      <c r="D1456" s="319">
        <v>66263</v>
      </c>
      <c r="E1456" s="318" t="s">
        <v>2031</v>
      </c>
      <c r="F1456" s="323">
        <v>1.9650000000000001</v>
      </c>
      <c r="G1456" s="323">
        <v>1.9650000000000001</v>
      </c>
      <c r="H1456" s="323" t="s">
        <v>2857</v>
      </c>
      <c r="I1456" s="323" t="s">
        <v>2857</v>
      </c>
      <c r="J1456" s="321" t="s">
        <v>2857</v>
      </c>
      <c r="K1456" s="322" t="s">
        <v>105</v>
      </c>
      <c r="L1456" s="322" t="s">
        <v>124</v>
      </c>
      <c r="M1456" s="322" t="s">
        <v>106</v>
      </c>
      <c r="N1456" s="439" t="s">
        <v>537</v>
      </c>
    </row>
    <row r="1457" spans="2:14" ht="13.2" x14ac:dyDescent="0.25">
      <c r="B1457" s="317"/>
      <c r="C1457" s="318" t="s">
        <v>2856</v>
      </c>
      <c r="D1457" s="319">
        <v>66264</v>
      </c>
      <c r="E1457" s="318" t="s">
        <v>2032</v>
      </c>
      <c r="F1457" s="323">
        <v>2</v>
      </c>
      <c r="G1457" s="323">
        <v>2</v>
      </c>
      <c r="H1457" s="323" t="s">
        <v>2857</v>
      </c>
      <c r="I1457" s="323" t="s">
        <v>2857</v>
      </c>
      <c r="J1457" s="321" t="s">
        <v>2857</v>
      </c>
      <c r="K1457" s="322" t="s">
        <v>105</v>
      </c>
      <c r="L1457" s="322" t="s">
        <v>124</v>
      </c>
      <c r="M1457" s="322" t="s">
        <v>106</v>
      </c>
      <c r="N1457" s="439" t="s">
        <v>537</v>
      </c>
    </row>
    <row r="1458" spans="2:14" ht="13.2" x14ac:dyDescent="0.25">
      <c r="B1458" s="317"/>
      <c r="C1458" s="318" t="s">
        <v>2856</v>
      </c>
      <c r="D1458" s="319">
        <v>66284</v>
      </c>
      <c r="E1458" s="318" t="s">
        <v>2033</v>
      </c>
      <c r="F1458" s="323">
        <v>1</v>
      </c>
      <c r="G1458" s="323">
        <v>1</v>
      </c>
      <c r="H1458" s="323" t="s">
        <v>2857</v>
      </c>
      <c r="I1458" s="323" t="s">
        <v>2857</v>
      </c>
      <c r="J1458" s="321" t="s">
        <v>2857</v>
      </c>
      <c r="K1458" s="322" t="s">
        <v>92</v>
      </c>
      <c r="L1458" s="322" t="s">
        <v>128</v>
      </c>
      <c r="M1458" s="322" t="s">
        <v>92</v>
      </c>
      <c r="N1458" s="439" t="s">
        <v>534</v>
      </c>
    </row>
    <row r="1459" spans="2:14" ht="13.2" x14ac:dyDescent="0.25">
      <c r="B1459" s="317"/>
      <c r="C1459" s="318" t="s">
        <v>2856</v>
      </c>
      <c r="D1459" s="319">
        <v>66285</v>
      </c>
      <c r="E1459" s="318" t="s">
        <v>2034</v>
      </c>
      <c r="F1459" s="323">
        <v>0.13600000000000001</v>
      </c>
      <c r="G1459" s="323">
        <v>0.13600000000000001</v>
      </c>
      <c r="H1459" s="323" t="s">
        <v>2857</v>
      </c>
      <c r="I1459" s="323" t="s">
        <v>2857</v>
      </c>
      <c r="J1459" s="321" t="s">
        <v>2857</v>
      </c>
      <c r="K1459" s="322" t="s">
        <v>105</v>
      </c>
      <c r="L1459" s="322" t="s">
        <v>179</v>
      </c>
      <c r="M1459" s="322" t="s">
        <v>92</v>
      </c>
      <c r="N1459" s="439" t="s">
        <v>537</v>
      </c>
    </row>
    <row r="1460" spans="2:14" ht="13.2" x14ac:dyDescent="0.25">
      <c r="B1460" s="317"/>
      <c r="C1460" s="318" t="s">
        <v>2856</v>
      </c>
      <c r="D1460" s="319">
        <v>67289</v>
      </c>
      <c r="E1460" s="318" t="s">
        <v>2036</v>
      </c>
      <c r="F1460" s="323">
        <v>1.92</v>
      </c>
      <c r="G1460" s="323">
        <v>1.92</v>
      </c>
      <c r="H1460" s="323" t="s">
        <v>2857</v>
      </c>
      <c r="I1460" s="323" t="s">
        <v>2857</v>
      </c>
      <c r="J1460" s="321" t="s">
        <v>2857</v>
      </c>
      <c r="K1460" s="322" t="s">
        <v>105</v>
      </c>
      <c r="L1460" s="322" t="s">
        <v>102</v>
      </c>
      <c r="M1460" s="322" t="s">
        <v>106</v>
      </c>
      <c r="N1460" s="439" t="s">
        <v>537</v>
      </c>
    </row>
    <row r="1461" spans="2:14" ht="13.2" x14ac:dyDescent="0.25">
      <c r="B1461" s="317"/>
      <c r="C1461" s="318" t="s">
        <v>2856</v>
      </c>
      <c r="D1461" s="319">
        <v>67295</v>
      </c>
      <c r="E1461" s="318" t="s">
        <v>2037</v>
      </c>
      <c r="F1461" s="323">
        <v>3.45</v>
      </c>
      <c r="G1461" s="323">
        <v>3.45</v>
      </c>
      <c r="H1461" s="323" t="s">
        <v>2857</v>
      </c>
      <c r="I1461" s="323" t="s">
        <v>2857</v>
      </c>
      <c r="J1461" s="321" t="s">
        <v>2857</v>
      </c>
      <c r="K1461" s="322" t="s">
        <v>105</v>
      </c>
      <c r="L1461" s="322" t="s">
        <v>390</v>
      </c>
      <c r="M1461" s="322" t="s">
        <v>195</v>
      </c>
      <c r="N1461" s="439" t="s">
        <v>162</v>
      </c>
    </row>
    <row r="1462" spans="2:14" ht="13.2" x14ac:dyDescent="0.25">
      <c r="B1462" s="317"/>
      <c r="C1462" s="318" t="s">
        <v>2856</v>
      </c>
      <c r="D1462" s="319">
        <v>67297</v>
      </c>
      <c r="E1462" s="318" t="s">
        <v>2039</v>
      </c>
      <c r="F1462" s="323">
        <v>0.22500000000000001</v>
      </c>
      <c r="G1462" s="323">
        <v>0.22500000000000001</v>
      </c>
      <c r="H1462" s="323" t="s">
        <v>2857</v>
      </c>
      <c r="I1462" s="323" t="s">
        <v>2857</v>
      </c>
      <c r="J1462" s="321" t="s">
        <v>2857</v>
      </c>
      <c r="K1462" s="322" t="s">
        <v>92</v>
      </c>
      <c r="L1462" s="322" t="s">
        <v>128</v>
      </c>
      <c r="M1462" s="322" t="s">
        <v>92</v>
      </c>
      <c r="N1462" s="439" t="s">
        <v>534</v>
      </c>
    </row>
    <row r="1463" spans="2:14" ht="13.2" x14ac:dyDescent="0.25">
      <c r="B1463" s="317"/>
      <c r="C1463" s="318" t="s">
        <v>2856</v>
      </c>
      <c r="D1463" s="319">
        <v>67298</v>
      </c>
      <c r="E1463" s="318" t="s">
        <v>2040</v>
      </c>
      <c r="F1463" s="323">
        <v>0.154</v>
      </c>
      <c r="G1463" s="323">
        <v>0.154</v>
      </c>
      <c r="H1463" s="323" t="s">
        <v>2857</v>
      </c>
      <c r="I1463" s="323" t="s">
        <v>2857</v>
      </c>
      <c r="J1463" s="321" t="s">
        <v>2857</v>
      </c>
      <c r="K1463" s="322" t="s">
        <v>92</v>
      </c>
      <c r="L1463" s="322" t="s">
        <v>128</v>
      </c>
      <c r="M1463" s="322" t="s">
        <v>92</v>
      </c>
      <c r="N1463" s="439" t="s">
        <v>534</v>
      </c>
    </row>
    <row r="1464" spans="2:14" ht="13.2" x14ac:dyDescent="0.25">
      <c r="B1464" s="317"/>
      <c r="C1464" s="318" t="s">
        <v>2856</v>
      </c>
      <c r="D1464" s="319">
        <v>67359</v>
      </c>
      <c r="E1464" s="318" t="s">
        <v>2043</v>
      </c>
      <c r="F1464" s="323">
        <v>0.2</v>
      </c>
      <c r="G1464" s="323">
        <v>0.2</v>
      </c>
      <c r="H1464" s="323" t="s">
        <v>2857</v>
      </c>
      <c r="I1464" s="323" t="s">
        <v>2857</v>
      </c>
      <c r="J1464" s="321" t="s">
        <v>2857</v>
      </c>
      <c r="K1464" s="322" t="s">
        <v>105</v>
      </c>
      <c r="L1464" s="322" t="s">
        <v>124</v>
      </c>
      <c r="M1464" s="322" t="s">
        <v>106</v>
      </c>
      <c r="N1464" s="439" t="s">
        <v>537</v>
      </c>
    </row>
    <row r="1465" spans="2:14" ht="13.2" x14ac:dyDescent="0.25">
      <c r="B1465" s="317"/>
      <c r="C1465" s="318" t="s">
        <v>2856</v>
      </c>
      <c r="D1465" s="319">
        <v>67360</v>
      </c>
      <c r="E1465" s="318" t="s">
        <v>2044</v>
      </c>
      <c r="F1465" s="323">
        <v>3.3</v>
      </c>
      <c r="G1465" s="323">
        <v>3.3</v>
      </c>
      <c r="H1465" s="323" t="s">
        <v>2857</v>
      </c>
      <c r="I1465" s="323" t="s">
        <v>2857</v>
      </c>
      <c r="J1465" s="321" t="s">
        <v>2857</v>
      </c>
      <c r="K1465" s="322" t="s">
        <v>105</v>
      </c>
      <c r="L1465" s="322" t="s">
        <v>102</v>
      </c>
      <c r="M1465" s="322" t="s">
        <v>106</v>
      </c>
      <c r="N1465" s="439" t="s">
        <v>162</v>
      </c>
    </row>
    <row r="1466" spans="2:14" ht="13.2" x14ac:dyDescent="0.25">
      <c r="B1466" s="317"/>
      <c r="C1466" s="318" t="s">
        <v>2856</v>
      </c>
      <c r="D1466" s="319">
        <v>67362</v>
      </c>
      <c r="E1466" s="318" t="s">
        <v>2046</v>
      </c>
      <c r="F1466" s="323">
        <v>2.077</v>
      </c>
      <c r="G1466" s="323">
        <v>2.077</v>
      </c>
      <c r="H1466" s="323" t="s">
        <v>2857</v>
      </c>
      <c r="I1466" s="323" t="s">
        <v>2857</v>
      </c>
      <c r="J1466" s="321" t="s">
        <v>2857</v>
      </c>
      <c r="K1466" s="322" t="s">
        <v>105</v>
      </c>
      <c r="L1466" s="322" t="s">
        <v>362</v>
      </c>
      <c r="M1466" s="322" t="s">
        <v>106</v>
      </c>
      <c r="N1466" s="439" t="s">
        <v>162</v>
      </c>
    </row>
    <row r="1467" spans="2:14" ht="13.2" x14ac:dyDescent="0.25">
      <c r="B1467" s="317"/>
      <c r="C1467" s="318" t="s">
        <v>2856</v>
      </c>
      <c r="D1467" s="319">
        <v>67364</v>
      </c>
      <c r="E1467" s="318" t="s">
        <v>2047</v>
      </c>
      <c r="F1467" s="323">
        <v>2.34</v>
      </c>
      <c r="G1467" s="323">
        <v>2.34</v>
      </c>
      <c r="H1467" s="323" t="s">
        <v>2857</v>
      </c>
      <c r="I1467" s="323" t="s">
        <v>2857</v>
      </c>
      <c r="J1467" s="321" t="s">
        <v>2857</v>
      </c>
      <c r="K1467" s="322" t="s">
        <v>105</v>
      </c>
      <c r="L1467" s="322" t="s">
        <v>102</v>
      </c>
      <c r="M1467" s="322" t="s">
        <v>106</v>
      </c>
      <c r="N1467" s="439" t="s">
        <v>162</v>
      </c>
    </row>
    <row r="1468" spans="2:14" ht="13.2" x14ac:dyDescent="0.25">
      <c r="B1468" s="317"/>
      <c r="C1468" s="318" t="s">
        <v>2856</v>
      </c>
      <c r="D1468" s="319">
        <v>67395</v>
      </c>
      <c r="E1468" s="318" t="s">
        <v>2049</v>
      </c>
      <c r="F1468" s="323">
        <v>1</v>
      </c>
      <c r="G1468" s="323">
        <v>1</v>
      </c>
      <c r="H1468" s="323" t="s">
        <v>2857</v>
      </c>
      <c r="I1468" s="323" t="s">
        <v>2857</v>
      </c>
      <c r="J1468" s="321" t="s">
        <v>2857</v>
      </c>
      <c r="K1468" s="322" t="s">
        <v>105</v>
      </c>
      <c r="L1468" s="322" t="s">
        <v>124</v>
      </c>
      <c r="M1468" s="322" t="s">
        <v>163</v>
      </c>
      <c r="N1468" s="439" t="s">
        <v>537</v>
      </c>
    </row>
    <row r="1469" spans="2:14" ht="13.2" x14ac:dyDescent="0.25">
      <c r="B1469" s="317"/>
      <c r="C1469" s="318" t="s">
        <v>2856</v>
      </c>
      <c r="D1469" s="319">
        <v>67396</v>
      </c>
      <c r="E1469" s="318" t="s">
        <v>2050</v>
      </c>
      <c r="F1469" s="323">
        <v>1.89</v>
      </c>
      <c r="G1469" s="323">
        <v>1.89</v>
      </c>
      <c r="H1469" s="323" t="s">
        <v>2857</v>
      </c>
      <c r="I1469" s="323" t="s">
        <v>2857</v>
      </c>
      <c r="J1469" s="321" t="s">
        <v>2857</v>
      </c>
      <c r="K1469" s="322" t="s">
        <v>105</v>
      </c>
      <c r="L1469" s="322" t="s">
        <v>362</v>
      </c>
      <c r="M1469" s="322" t="s">
        <v>106</v>
      </c>
      <c r="N1469" s="439" t="s">
        <v>162</v>
      </c>
    </row>
    <row r="1470" spans="2:14" ht="13.2" x14ac:dyDescent="0.25">
      <c r="B1470" s="317"/>
      <c r="C1470" s="318" t="s">
        <v>2856</v>
      </c>
      <c r="D1470" s="319">
        <v>67404</v>
      </c>
      <c r="E1470" s="318" t="s">
        <v>2052</v>
      </c>
      <c r="F1470" s="323">
        <v>0.34899999999999998</v>
      </c>
      <c r="G1470" s="323">
        <v>0.34899999999999998</v>
      </c>
      <c r="H1470" s="323" t="s">
        <v>2857</v>
      </c>
      <c r="I1470" s="323" t="s">
        <v>2857</v>
      </c>
      <c r="J1470" s="321" t="s">
        <v>2857</v>
      </c>
      <c r="K1470" s="322" t="s">
        <v>105</v>
      </c>
      <c r="L1470" s="322" t="s">
        <v>128</v>
      </c>
      <c r="M1470" s="322" t="s">
        <v>163</v>
      </c>
      <c r="N1470" s="439" t="s">
        <v>537</v>
      </c>
    </row>
    <row r="1471" spans="2:14" ht="13.2" x14ac:dyDescent="0.25">
      <c r="B1471" s="317"/>
      <c r="C1471" s="318" t="s">
        <v>2856</v>
      </c>
      <c r="D1471" s="319">
        <v>67405</v>
      </c>
      <c r="E1471" s="318" t="s">
        <v>2053</v>
      </c>
      <c r="F1471" s="323">
        <v>0.96</v>
      </c>
      <c r="G1471" s="323">
        <v>0.96</v>
      </c>
      <c r="H1471" s="323" t="s">
        <v>2857</v>
      </c>
      <c r="I1471" s="323" t="s">
        <v>2857</v>
      </c>
      <c r="J1471" s="321" t="s">
        <v>2857</v>
      </c>
      <c r="K1471" s="322" t="s">
        <v>105</v>
      </c>
      <c r="L1471" s="322" t="s">
        <v>124</v>
      </c>
      <c r="M1471" s="322" t="s">
        <v>106</v>
      </c>
      <c r="N1471" s="439" t="s">
        <v>537</v>
      </c>
    </row>
    <row r="1472" spans="2:14" ht="13.2" x14ac:dyDescent="0.25">
      <c r="B1472" s="317"/>
      <c r="C1472" s="318" t="s">
        <v>2856</v>
      </c>
      <c r="D1472" s="319">
        <v>67411</v>
      </c>
      <c r="E1472" s="318" t="s">
        <v>3595</v>
      </c>
      <c r="F1472" s="323">
        <v>0.27500000000000002</v>
      </c>
      <c r="G1472" s="323">
        <v>0.27500000000000002</v>
      </c>
      <c r="H1472" s="323" t="s">
        <v>2857</v>
      </c>
      <c r="I1472" s="323" t="s">
        <v>2857</v>
      </c>
      <c r="J1472" s="321" t="s">
        <v>2857</v>
      </c>
      <c r="K1472" s="322" t="s">
        <v>105</v>
      </c>
      <c r="L1472" s="322" t="s">
        <v>390</v>
      </c>
      <c r="M1472" s="322" t="s">
        <v>92</v>
      </c>
      <c r="N1472" s="439" t="s">
        <v>537</v>
      </c>
    </row>
    <row r="1473" spans="2:14" ht="13.2" x14ac:dyDescent="0.25">
      <c r="B1473" s="317"/>
      <c r="C1473" s="318" t="s">
        <v>2856</v>
      </c>
      <c r="D1473" s="319">
        <v>67412</v>
      </c>
      <c r="E1473" s="318" t="s">
        <v>2054</v>
      </c>
      <c r="F1473" s="323">
        <v>0.216</v>
      </c>
      <c r="G1473" s="323">
        <v>0.216</v>
      </c>
      <c r="H1473" s="323" t="s">
        <v>2857</v>
      </c>
      <c r="I1473" s="323" t="s">
        <v>2857</v>
      </c>
      <c r="J1473" s="321" t="s">
        <v>2857</v>
      </c>
      <c r="K1473" s="322" t="s">
        <v>92</v>
      </c>
      <c r="L1473" s="322" t="s">
        <v>128</v>
      </c>
      <c r="M1473" s="322" t="s">
        <v>92</v>
      </c>
      <c r="N1473" s="439" t="s">
        <v>534</v>
      </c>
    </row>
    <row r="1474" spans="2:14" ht="13.2" x14ac:dyDescent="0.25">
      <c r="B1474" s="317"/>
      <c r="C1474" s="318" t="s">
        <v>2856</v>
      </c>
      <c r="D1474" s="319">
        <v>67413</v>
      </c>
      <c r="E1474" s="318" t="s">
        <v>2055</v>
      </c>
      <c r="F1474" s="323">
        <v>0.216</v>
      </c>
      <c r="G1474" s="323">
        <v>0.216</v>
      </c>
      <c r="H1474" s="323" t="s">
        <v>2857</v>
      </c>
      <c r="I1474" s="323" t="s">
        <v>2857</v>
      </c>
      <c r="J1474" s="321" t="s">
        <v>2857</v>
      </c>
      <c r="K1474" s="322" t="s">
        <v>92</v>
      </c>
      <c r="L1474" s="322" t="s">
        <v>128</v>
      </c>
      <c r="M1474" s="322" t="s">
        <v>92</v>
      </c>
      <c r="N1474" s="439" t="s">
        <v>534</v>
      </c>
    </row>
    <row r="1475" spans="2:14" ht="13.2" x14ac:dyDescent="0.25">
      <c r="B1475" s="317"/>
      <c r="C1475" s="318" t="s">
        <v>2856</v>
      </c>
      <c r="D1475" s="319">
        <v>67414</v>
      </c>
      <c r="E1475" s="318" t="s">
        <v>2056</v>
      </c>
      <c r="F1475" s="323">
        <v>1.8720000000000001</v>
      </c>
      <c r="G1475" s="323">
        <v>1.8720000000000001</v>
      </c>
      <c r="H1475" s="323" t="s">
        <v>2857</v>
      </c>
      <c r="I1475" s="323" t="s">
        <v>2857</v>
      </c>
      <c r="J1475" s="321" t="s">
        <v>2857</v>
      </c>
      <c r="K1475" s="322" t="s">
        <v>105</v>
      </c>
      <c r="L1475" s="322" t="s">
        <v>124</v>
      </c>
      <c r="M1475" s="322" t="s">
        <v>92</v>
      </c>
      <c r="N1475" s="439" t="s">
        <v>537</v>
      </c>
    </row>
    <row r="1476" spans="2:14" ht="13.2" x14ac:dyDescent="0.25">
      <c r="B1476" s="317"/>
      <c r="C1476" s="318" t="s">
        <v>2856</v>
      </c>
      <c r="D1476" s="319">
        <v>67431</v>
      </c>
      <c r="E1476" s="318" t="s">
        <v>2059</v>
      </c>
      <c r="F1476" s="323">
        <v>4.992</v>
      </c>
      <c r="G1476" s="323">
        <v>4.992</v>
      </c>
      <c r="H1476" s="323" t="s">
        <v>2857</v>
      </c>
      <c r="I1476" s="323" t="s">
        <v>2857</v>
      </c>
      <c r="J1476" s="321" t="s">
        <v>2857</v>
      </c>
      <c r="K1476" s="322" t="s">
        <v>92</v>
      </c>
      <c r="L1476" s="322" t="s">
        <v>102</v>
      </c>
      <c r="M1476" s="322" t="s">
        <v>92</v>
      </c>
      <c r="N1476" s="439" t="s">
        <v>534</v>
      </c>
    </row>
    <row r="1477" spans="2:14" ht="13.2" x14ac:dyDescent="0.25">
      <c r="B1477" s="317"/>
      <c r="C1477" s="318" t="s">
        <v>2856</v>
      </c>
      <c r="D1477" s="319">
        <v>67432</v>
      </c>
      <c r="E1477" s="318" t="s">
        <v>2060</v>
      </c>
      <c r="F1477" s="323">
        <v>3.78</v>
      </c>
      <c r="G1477" s="323">
        <v>3.78</v>
      </c>
      <c r="H1477" s="323" t="s">
        <v>2857</v>
      </c>
      <c r="I1477" s="323" t="s">
        <v>2857</v>
      </c>
      <c r="J1477" s="321" t="s">
        <v>2857</v>
      </c>
      <c r="K1477" s="322" t="s">
        <v>92</v>
      </c>
      <c r="L1477" s="322" t="s">
        <v>128</v>
      </c>
      <c r="M1477" s="322" t="s">
        <v>92</v>
      </c>
      <c r="N1477" s="439" t="s">
        <v>534</v>
      </c>
    </row>
    <row r="1478" spans="2:14" ht="13.2" x14ac:dyDescent="0.25">
      <c r="B1478" s="317"/>
      <c r="C1478" s="318" t="s">
        <v>2856</v>
      </c>
      <c r="D1478" s="319">
        <v>67433</v>
      </c>
      <c r="E1478" s="318" t="s">
        <v>2061</v>
      </c>
      <c r="F1478" s="323">
        <v>1.671</v>
      </c>
      <c r="G1478" s="323">
        <v>1.671</v>
      </c>
      <c r="H1478" s="323" t="s">
        <v>2857</v>
      </c>
      <c r="I1478" s="323" t="s">
        <v>2857</v>
      </c>
      <c r="J1478" s="321" t="s">
        <v>2857</v>
      </c>
      <c r="K1478" s="322" t="s">
        <v>105</v>
      </c>
      <c r="L1478" s="322" t="s">
        <v>84</v>
      </c>
      <c r="M1478" s="322" t="s">
        <v>260</v>
      </c>
      <c r="N1478" s="439" t="s">
        <v>162</v>
      </c>
    </row>
    <row r="1479" spans="2:14" ht="13.2" x14ac:dyDescent="0.25">
      <c r="B1479" s="317"/>
      <c r="C1479" s="318" t="s">
        <v>2856</v>
      </c>
      <c r="D1479" s="319">
        <v>67438</v>
      </c>
      <c r="E1479" s="318" t="s">
        <v>2063</v>
      </c>
      <c r="F1479" s="323">
        <v>2.1</v>
      </c>
      <c r="G1479" s="323">
        <v>2.1</v>
      </c>
      <c r="H1479" s="323" t="s">
        <v>2857</v>
      </c>
      <c r="I1479" s="323" t="s">
        <v>2857</v>
      </c>
      <c r="J1479" s="321" t="s">
        <v>2857</v>
      </c>
      <c r="K1479" s="322" t="s">
        <v>92</v>
      </c>
      <c r="L1479" s="322" t="s">
        <v>93</v>
      </c>
      <c r="M1479" s="322" t="s">
        <v>92</v>
      </c>
      <c r="N1479" s="439" t="s">
        <v>534</v>
      </c>
    </row>
    <row r="1480" spans="2:14" ht="13.2" x14ac:dyDescent="0.25">
      <c r="B1480" s="317"/>
      <c r="C1480" s="318" t="s">
        <v>2856</v>
      </c>
      <c r="D1480" s="319">
        <v>67439</v>
      </c>
      <c r="E1480" s="318" t="s">
        <v>2064</v>
      </c>
      <c r="F1480" s="323">
        <v>0.13300000000000001</v>
      </c>
      <c r="G1480" s="323">
        <v>0.13300000000000001</v>
      </c>
      <c r="H1480" s="323" t="s">
        <v>2857</v>
      </c>
      <c r="I1480" s="323" t="s">
        <v>2857</v>
      </c>
      <c r="J1480" s="321" t="s">
        <v>2857</v>
      </c>
      <c r="K1480" s="322" t="s">
        <v>92</v>
      </c>
      <c r="L1480" s="322" t="s">
        <v>128</v>
      </c>
      <c r="M1480" s="322" t="s">
        <v>92</v>
      </c>
      <c r="N1480" s="439" t="s">
        <v>534</v>
      </c>
    </row>
    <row r="1481" spans="2:14" ht="13.2" x14ac:dyDescent="0.25">
      <c r="B1481" s="317"/>
      <c r="C1481" s="318" t="s">
        <v>2856</v>
      </c>
      <c r="D1481" s="319">
        <v>67441</v>
      </c>
      <c r="E1481" s="318" t="s">
        <v>2065</v>
      </c>
      <c r="F1481" s="323">
        <v>2.4129999999999998</v>
      </c>
      <c r="G1481" s="323">
        <v>2.4129999999999998</v>
      </c>
      <c r="H1481" s="323" t="s">
        <v>2857</v>
      </c>
      <c r="I1481" s="323" t="s">
        <v>2857</v>
      </c>
      <c r="J1481" s="321" t="s">
        <v>2857</v>
      </c>
      <c r="K1481" s="322" t="s">
        <v>105</v>
      </c>
      <c r="L1481" s="322" t="s">
        <v>84</v>
      </c>
      <c r="M1481" s="322" t="s">
        <v>260</v>
      </c>
      <c r="N1481" s="439" t="s">
        <v>162</v>
      </c>
    </row>
    <row r="1482" spans="2:14" ht="13.2" x14ac:dyDescent="0.25">
      <c r="B1482" s="317"/>
      <c r="C1482" s="318" t="s">
        <v>2856</v>
      </c>
      <c r="D1482" s="319">
        <v>67442</v>
      </c>
      <c r="E1482" s="318" t="s">
        <v>2066</v>
      </c>
      <c r="F1482" s="323">
        <v>3</v>
      </c>
      <c r="G1482" s="323">
        <v>3</v>
      </c>
      <c r="H1482" s="323" t="s">
        <v>2857</v>
      </c>
      <c r="I1482" s="323" t="s">
        <v>2857</v>
      </c>
      <c r="J1482" s="321" t="s">
        <v>2857</v>
      </c>
      <c r="K1482" s="322" t="s">
        <v>105</v>
      </c>
      <c r="L1482" s="322" t="s">
        <v>135</v>
      </c>
      <c r="M1482" s="322" t="s">
        <v>260</v>
      </c>
      <c r="N1482" s="439" t="s">
        <v>162</v>
      </c>
    </row>
    <row r="1483" spans="2:14" ht="13.2" x14ac:dyDescent="0.25">
      <c r="B1483" s="317"/>
      <c r="C1483" s="318" t="s">
        <v>2856</v>
      </c>
      <c r="D1483" s="319">
        <v>67446</v>
      </c>
      <c r="E1483" s="318" t="s">
        <v>2070</v>
      </c>
      <c r="F1483" s="323">
        <v>8.4000000000000005E-2</v>
      </c>
      <c r="G1483" s="323">
        <v>8.4000000000000005E-2</v>
      </c>
      <c r="H1483" s="323" t="s">
        <v>2857</v>
      </c>
      <c r="I1483" s="323" t="s">
        <v>2857</v>
      </c>
      <c r="J1483" s="321" t="s">
        <v>2857</v>
      </c>
      <c r="K1483" s="322" t="s">
        <v>92</v>
      </c>
      <c r="L1483" s="322" t="s">
        <v>93</v>
      </c>
      <c r="M1483" s="322" t="s">
        <v>92</v>
      </c>
      <c r="N1483" s="439" t="s">
        <v>534</v>
      </c>
    </row>
    <row r="1484" spans="2:14" ht="13.2" x14ac:dyDescent="0.25">
      <c r="B1484" s="317"/>
      <c r="C1484" s="318" t="s">
        <v>2856</v>
      </c>
      <c r="D1484" s="319">
        <v>67447</v>
      </c>
      <c r="E1484" s="318" t="s">
        <v>2071</v>
      </c>
      <c r="F1484" s="323">
        <v>3.1</v>
      </c>
      <c r="G1484" s="323">
        <v>3.1</v>
      </c>
      <c r="H1484" s="323" t="s">
        <v>2857</v>
      </c>
      <c r="I1484" s="323" t="s">
        <v>2857</v>
      </c>
      <c r="J1484" s="321" t="s">
        <v>2857</v>
      </c>
      <c r="K1484" s="322" t="s">
        <v>92</v>
      </c>
      <c r="L1484" s="322" t="s">
        <v>128</v>
      </c>
      <c r="M1484" s="322" t="s">
        <v>92</v>
      </c>
      <c r="N1484" s="439" t="s">
        <v>534</v>
      </c>
    </row>
    <row r="1485" spans="2:14" ht="13.2" x14ac:dyDescent="0.25">
      <c r="B1485" s="317"/>
      <c r="C1485" s="318" t="s">
        <v>2856</v>
      </c>
      <c r="D1485" s="319">
        <v>67448</v>
      </c>
      <c r="E1485" s="318" t="s">
        <v>2072</v>
      </c>
      <c r="F1485" s="323">
        <v>0.216</v>
      </c>
      <c r="G1485" s="323">
        <v>0.216</v>
      </c>
      <c r="H1485" s="323" t="s">
        <v>2857</v>
      </c>
      <c r="I1485" s="323" t="s">
        <v>2857</v>
      </c>
      <c r="J1485" s="321" t="s">
        <v>2857</v>
      </c>
      <c r="K1485" s="322" t="s">
        <v>92</v>
      </c>
      <c r="L1485" s="322" t="s">
        <v>128</v>
      </c>
      <c r="M1485" s="322" t="s">
        <v>92</v>
      </c>
      <c r="N1485" s="439" t="s">
        <v>534</v>
      </c>
    </row>
    <row r="1486" spans="2:14" ht="13.2" x14ac:dyDescent="0.25">
      <c r="B1486" s="317"/>
      <c r="C1486" s="318" t="s">
        <v>2856</v>
      </c>
      <c r="D1486" s="319">
        <v>67459</v>
      </c>
      <c r="E1486" s="318" t="s">
        <v>2073</v>
      </c>
      <c r="F1486" s="323">
        <v>0.14399999999999999</v>
      </c>
      <c r="G1486" s="323">
        <v>0.14399999999999999</v>
      </c>
      <c r="H1486" s="323" t="s">
        <v>2857</v>
      </c>
      <c r="I1486" s="323" t="s">
        <v>2857</v>
      </c>
      <c r="J1486" s="321" t="s">
        <v>2857</v>
      </c>
      <c r="K1486" s="322" t="s">
        <v>105</v>
      </c>
      <c r="L1486" s="322" t="s">
        <v>128</v>
      </c>
      <c r="M1486" s="322" t="s">
        <v>260</v>
      </c>
      <c r="N1486" s="439" t="s">
        <v>537</v>
      </c>
    </row>
    <row r="1487" spans="2:14" ht="13.2" x14ac:dyDescent="0.25">
      <c r="B1487" s="317"/>
      <c r="C1487" s="318" t="s">
        <v>2856</v>
      </c>
      <c r="D1487" s="319">
        <v>67460</v>
      </c>
      <c r="E1487" s="318" t="s">
        <v>2074</v>
      </c>
      <c r="F1487" s="323">
        <v>0.216</v>
      </c>
      <c r="G1487" s="323">
        <v>0.216</v>
      </c>
      <c r="H1487" s="323" t="s">
        <v>2857</v>
      </c>
      <c r="I1487" s="323" t="s">
        <v>2857</v>
      </c>
      <c r="J1487" s="321" t="s">
        <v>2857</v>
      </c>
      <c r="K1487" s="322" t="s">
        <v>92</v>
      </c>
      <c r="L1487" s="322" t="s">
        <v>128</v>
      </c>
      <c r="M1487" s="322" t="s">
        <v>92</v>
      </c>
      <c r="N1487" s="439" t="s">
        <v>534</v>
      </c>
    </row>
    <row r="1488" spans="2:14" ht="13.2" x14ac:dyDescent="0.25">
      <c r="B1488" s="317"/>
      <c r="C1488" s="318" t="s">
        <v>2856</v>
      </c>
      <c r="D1488" s="319">
        <v>67462</v>
      </c>
      <c r="E1488" s="318" t="s">
        <v>2075</v>
      </c>
      <c r="F1488" s="323">
        <v>1.988</v>
      </c>
      <c r="G1488" s="323">
        <v>1.988</v>
      </c>
      <c r="H1488" s="323" t="s">
        <v>2857</v>
      </c>
      <c r="I1488" s="323" t="s">
        <v>2857</v>
      </c>
      <c r="J1488" s="321" t="s">
        <v>2857</v>
      </c>
      <c r="K1488" s="322" t="s">
        <v>105</v>
      </c>
      <c r="L1488" s="322" t="s">
        <v>102</v>
      </c>
      <c r="M1488" s="322" t="s">
        <v>106</v>
      </c>
      <c r="N1488" s="439" t="s">
        <v>162</v>
      </c>
    </row>
    <row r="1489" spans="2:14" ht="13.2" x14ac:dyDescent="0.25">
      <c r="B1489" s="317"/>
      <c r="C1489" s="318" t="s">
        <v>2856</v>
      </c>
      <c r="D1489" s="319">
        <v>67463</v>
      </c>
      <c r="E1489" s="318" t="s">
        <v>2076</v>
      </c>
      <c r="F1489" s="323">
        <v>1.5</v>
      </c>
      <c r="G1489" s="323">
        <v>1.5</v>
      </c>
      <c r="H1489" s="323" t="s">
        <v>2857</v>
      </c>
      <c r="I1489" s="323" t="s">
        <v>2857</v>
      </c>
      <c r="J1489" s="321" t="s">
        <v>2857</v>
      </c>
      <c r="K1489" s="322" t="s">
        <v>105</v>
      </c>
      <c r="L1489" s="322" t="s">
        <v>112</v>
      </c>
      <c r="M1489" s="322" t="s">
        <v>106</v>
      </c>
      <c r="N1489" s="439" t="s">
        <v>162</v>
      </c>
    </row>
    <row r="1490" spans="2:14" ht="13.2" x14ac:dyDescent="0.25">
      <c r="B1490" s="317"/>
      <c r="C1490" s="318" t="s">
        <v>2856</v>
      </c>
      <c r="D1490" s="319">
        <v>67476</v>
      </c>
      <c r="E1490" s="318" t="s">
        <v>3596</v>
      </c>
      <c r="F1490" s="323">
        <v>0.11</v>
      </c>
      <c r="G1490" s="323">
        <v>0.11</v>
      </c>
      <c r="H1490" s="323" t="s">
        <v>2857</v>
      </c>
      <c r="I1490" s="323" t="s">
        <v>2857</v>
      </c>
      <c r="J1490" s="321" t="s">
        <v>2857</v>
      </c>
      <c r="K1490" s="322" t="s">
        <v>105</v>
      </c>
      <c r="L1490" s="322" t="s">
        <v>84</v>
      </c>
      <c r="M1490" s="322" t="s">
        <v>163</v>
      </c>
      <c r="N1490" s="439" t="s">
        <v>537</v>
      </c>
    </row>
    <row r="1491" spans="2:14" ht="13.2" x14ac:dyDescent="0.25">
      <c r="B1491" s="317"/>
      <c r="C1491" s="318" t="s">
        <v>2856</v>
      </c>
      <c r="D1491" s="319">
        <v>67477</v>
      </c>
      <c r="E1491" s="318" t="s">
        <v>2077</v>
      </c>
      <c r="F1491" s="323">
        <v>0.22500000000000001</v>
      </c>
      <c r="G1491" s="323">
        <v>0.22500000000000001</v>
      </c>
      <c r="H1491" s="323" t="s">
        <v>2857</v>
      </c>
      <c r="I1491" s="323" t="s">
        <v>2857</v>
      </c>
      <c r="J1491" s="321" t="s">
        <v>2857</v>
      </c>
      <c r="K1491" s="322" t="s">
        <v>105</v>
      </c>
      <c r="L1491" s="322" t="s">
        <v>124</v>
      </c>
      <c r="M1491" s="322" t="s">
        <v>92</v>
      </c>
      <c r="N1491" s="439" t="s">
        <v>537</v>
      </c>
    </row>
    <row r="1492" spans="2:14" ht="13.2" x14ac:dyDescent="0.25">
      <c r="B1492" s="317"/>
      <c r="C1492" s="318" t="s">
        <v>2856</v>
      </c>
      <c r="D1492" s="319">
        <v>67478</v>
      </c>
      <c r="E1492" s="318" t="s">
        <v>2078</v>
      </c>
      <c r="F1492" s="323">
        <v>0.106</v>
      </c>
      <c r="G1492" s="323">
        <v>0.106</v>
      </c>
      <c r="H1492" s="323" t="s">
        <v>2857</v>
      </c>
      <c r="I1492" s="323" t="s">
        <v>2857</v>
      </c>
      <c r="J1492" s="321" t="s">
        <v>2857</v>
      </c>
      <c r="K1492" s="322" t="s">
        <v>92</v>
      </c>
      <c r="L1492" s="322" t="s">
        <v>128</v>
      </c>
      <c r="M1492" s="322" t="s">
        <v>92</v>
      </c>
      <c r="N1492" s="439" t="s">
        <v>534</v>
      </c>
    </row>
    <row r="1493" spans="2:14" ht="13.2" x14ac:dyDescent="0.25">
      <c r="B1493" s="317"/>
      <c r="C1493" s="318" t="s">
        <v>2856</v>
      </c>
      <c r="D1493" s="319">
        <v>67479</v>
      </c>
      <c r="E1493" s="318" t="s">
        <v>3597</v>
      </c>
      <c r="F1493" s="323">
        <v>3.5</v>
      </c>
      <c r="G1493" s="323">
        <v>3.5</v>
      </c>
      <c r="H1493" s="323" t="s">
        <v>2857</v>
      </c>
      <c r="I1493" s="323" t="s">
        <v>2857</v>
      </c>
      <c r="J1493" s="321" t="s">
        <v>2857</v>
      </c>
      <c r="K1493" s="322" t="s">
        <v>105</v>
      </c>
      <c r="L1493" s="322" t="s">
        <v>179</v>
      </c>
      <c r="M1493" s="322" t="s">
        <v>195</v>
      </c>
      <c r="N1493" s="439" t="s">
        <v>537</v>
      </c>
    </row>
    <row r="1494" spans="2:14" ht="13.2" x14ac:dyDescent="0.25">
      <c r="B1494" s="317"/>
      <c r="C1494" s="318" t="s">
        <v>2856</v>
      </c>
      <c r="D1494" s="319">
        <v>67487</v>
      </c>
      <c r="E1494" s="318" t="s">
        <v>3598</v>
      </c>
      <c r="F1494" s="323">
        <v>16.2</v>
      </c>
      <c r="G1494" s="323">
        <v>16.2</v>
      </c>
      <c r="H1494" s="323" t="s">
        <v>2857</v>
      </c>
      <c r="I1494" s="323" t="s">
        <v>2857</v>
      </c>
      <c r="J1494" s="321" t="s">
        <v>2857</v>
      </c>
      <c r="K1494" s="322" t="s">
        <v>117</v>
      </c>
      <c r="L1494" s="322" t="s">
        <v>179</v>
      </c>
      <c r="M1494" s="322" t="s">
        <v>200</v>
      </c>
      <c r="N1494" s="439" t="s">
        <v>199</v>
      </c>
    </row>
    <row r="1495" spans="2:14" ht="13.2" x14ac:dyDescent="0.25">
      <c r="B1495" s="317"/>
      <c r="C1495" s="318" t="s">
        <v>2856</v>
      </c>
      <c r="D1495" s="319">
        <v>67499</v>
      </c>
      <c r="E1495" s="318" t="s">
        <v>2079</v>
      </c>
      <c r="F1495" s="323">
        <v>4.2999999999999997E-2</v>
      </c>
      <c r="G1495" s="323">
        <v>4.2999999999999997E-2</v>
      </c>
      <c r="H1495" s="323" t="s">
        <v>2857</v>
      </c>
      <c r="I1495" s="323" t="s">
        <v>2857</v>
      </c>
      <c r="J1495" s="321" t="s">
        <v>2857</v>
      </c>
      <c r="K1495" s="322" t="s">
        <v>92</v>
      </c>
      <c r="L1495" s="322" t="s">
        <v>102</v>
      </c>
      <c r="M1495" s="322" t="s">
        <v>92</v>
      </c>
      <c r="N1495" s="439" t="s">
        <v>534</v>
      </c>
    </row>
    <row r="1496" spans="2:14" ht="13.2" x14ac:dyDescent="0.25">
      <c r="B1496" s="317"/>
      <c r="C1496" s="318" t="s">
        <v>2856</v>
      </c>
      <c r="D1496" s="319">
        <v>67533</v>
      </c>
      <c r="E1496" s="318" t="s">
        <v>2082</v>
      </c>
      <c r="F1496" s="323">
        <v>1.992</v>
      </c>
      <c r="G1496" s="323">
        <v>1.992</v>
      </c>
      <c r="H1496" s="323" t="s">
        <v>2857</v>
      </c>
      <c r="I1496" s="323" t="s">
        <v>2857</v>
      </c>
      <c r="J1496" s="321" t="s">
        <v>2857</v>
      </c>
      <c r="K1496" s="322" t="s">
        <v>105</v>
      </c>
      <c r="L1496" s="322" t="s">
        <v>124</v>
      </c>
      <c r="M1496" s="322" t="s">
        <v>163</v>
      </c>
      <c r="N1496" s="439" t="s">
        <v>537</v>
      </c>
    </row>
    <row r="1497" spans="2:14" ht="13.2" x14ac:dyDescent="0.25">
      <c r="B1497" s="317"/>
      <c r="C1497" s="318" t="s">
        <v>2856</v>
      </c>
      <c r="D1497" s="319">
        <v>67536</v>
      </c>
      <c r="E1497" s="318" t="s">
        <v>2083</v>
      </c>
      <c r="F1497" s="323">
        <v>0.78</v>
      </c>
      <c r="G1497" s="323">
        <v>0.78</v>
      </c>
      <c r="H1497" s="323" t="s">
        <v>2857</v>
      </c>
      <c r="I1497" s="323" t="s">
        <v>2857</v>
      </c>
      <c r="J1497" s="321" t="s">
        <v>2857</v>
      </c>
      <c r="K1497" s="322" t="s">
        <v>92</v>
      </c>
      <c r="L1497" s="322" t="s">
        <v>102</v>
      </c>
      <c r="M1497" s="322" t="s">
        <v>92</v>
      </c>
      <c r="N1497" s="439" t="s">
        <v>534</v>
      </c>
    </row>
    <row r="1498" spans="2:14" ht="13.2" x14ac:dyDescent="0.25">
      <c r="B1498" s="317"/>
      <c r="C1498" s="318" t="s">
        <v>2856</v>
      </c>
      <c r="D1498" s="319">
        <v>67537</v>
      </c>
      <c r="E1498" s="318" t="s">
        <v>2084</v>
      </c>
      <c r="F1498" s="323">
        <v>3.1</v>
      </c>
      <c r="G1498" s="323">
        <v>3.1</v>
      </c>
      <c r="H1498" s="323" t="s">
        <v>2857</v>
      </c>
      <c r="I1498" s="323" t="s">
        <v>2857</v>
      </c>
      <c r="J1498" s="321" t="s">
        <v>2857</v>
      </c>
      <c r="K1498" s="322" t="s">
        <v>105</v>
      </c>
      <c r="L1498" s="322" t="s">
        <v>124</v>
      </c>
      <c r="M1498" s="322" t="s">
        <v>106</v>
      </c>
      <c r="N1498" s="439" t="s">
        <v>537</v>
      </c>
    </row>
    <row r="1499" spans="2:14" ht="13.2" x14ac:dyDescent="0.25">
      <c r="B1499" s="317"/>
      <c r="C1499" s="318" t="s">
        <v>2856</v>
      </c>
      <c r="D1499" s="319">
        <v>67541</v>
      </c>
      <c r="E1499" s="318" t="s">
        <v>2085</v>
      </c>
      <c r="F1499" s="323">
        <v>0.30199999999999999</v>
      </c>
      <c r="G1499" s="323">
        <v>0.30199999999999999</v>
      </c>
      <c r="H1499" s="323" t="s">
        <v>2857</v>
      </c>
      <c r="I1499" s="323" t="s">
        <v>2857</v>
      </c>
      <c r="J1499" s="321" t="s">
        <v>4143</v>
      </c>
      <c r="K1499" s="322" t="s">
        <v>105</v>
      </c>
      <c r="L1499" s="322" t="s">
        <v>390</v>
      </c>
      <c r="M1499" s="322" t="s">
        <v>195</v>
      </c>
      <c r="N1499" s="439" t="s">
        <v>162</v>
      </c>
    </row>
    <row r="1500" spans="2:14" ht="13.2" x14ac:dyDescent="0.25">
      <c r="B1500" s="317"/>
      <c r="C1500" s="318" t="s">
        <v>2856</v>
      </c>
      <c r="D1500" s="319">
        <v>67547</v>
      </c>
      <c r="E1500" s="318" t="s">
        <v>3599</v>
      </c>
      <c r="F1500" s="323">
        <v>2.375</v>
      </c>
      <c r="G1500" s="323">
        <v>2.375</v>
      </c>
      <c r="H1500" s="323" t="s">
        <v>2857</v>
      </c>
      <c r="I1500" s="323" t="s">
        <v>2857</v>
      </c>
      <c r="J1500" s="321" t="s">
        <v>2857</v>
      </c>
      <c r="K1500" s="322" t="s">
        <v>105</v>
      </c>
      <c r="L1500" s="322" t="s">
        <v>179</v>
      </c>
      <c r="M1500" s="322" t="s">
        <v>195</v>
      </c>
      <c r="N1500" s="439" t="s">
        <v>537</v>
      </c>
    </row>
    <row r="1501" spans="2:14" ht="13.2" x14ac:dyDescent="0.25">
      <c r="B1501" s="317"/>
      <c r="C1501" s="318" t="s">
        <v>2856</v>
      </c>
      <c r="D1501" s="319">
        <v>67548</v>
      </c>
      <c r="E1501" s="318" t="s">
        <v>2089</v>
      </c>
      <c r="F1501" s="323">
        <v>1</v>
      </c>
      <c r="G1501" s="323">
        <v>1</v>
      </c>
      <c r="H1501" s="323" t="s">
        <v>2857</v>
      </c>
      <c r="I1501" s="323" t="s">
        <v>2857</v>
      </c>
      <c r="J1501" s="321" t="s">
        <v>2857</v>
      </c>
      <c r="K1501" s="322" t="s">
        <v>105</v>
      </c>
      <c r="L1501" s="322" t="s">
        <v>179</v>
      </c>
      <c r="M1501" s="322" t="s">
        <v>195</v>
      </c>
      <c r="N1501" s="439" t="s">
        <v>537</v>
      </c>
    </row>
    <row r="1502" spans="2:14" ht="13.2" x14ac:dyDescent="0.25">
      <c r="B1502" s="317"/>
      <c r="C1502" s="318" t="s">
        <v>2856</v>
      </c>
      <c r="D1502" s="319">
        <v>67550</v>
      </c>
      <c r="E1502" s="318" t="s">
        <v>2090</v>
      </c>
      <c r="F1502" s="323">
        <v>0.04</v>
      </c>
      <c r="G1502" s="323">
        <v>0.04</v>
      </c>
      <c r="H1502" s="323" t="s">
        <v>2857</v>
      </c>
      <c r="I1502" s="323" t="s">
        <v>2857</v>
      </c>
      <c r="J1502" s="321" t="s">
        <v>2857</v>
      </c>
      <c r="K1502" s="322" t="s">
        <v>92</v>
      </c>
      <c r="L1502" s="322" t="s">
        <v>128</v>
      </c>
      <c r="M1502" s="322" t="s">
        <v>92</v>
      </c>
      <c r="N1502" s="439" t="s">
        <v>534</v>
      </c>
    </row>
    <row r="1503" spans="2:14" ht="13.2" x14ac:dyDescent="0.25">
      <c r="B1503" s="317"/>
      <c r="C1503" s="318" t="s">
        <v>2856</v>
      </c>
      <c r="D1503" s="319">
        <v>67553</v>
      </c>
      <c r="E1503" s="318" t="s">
        <v>2091</v>
      </c>
      <c r="F1503" s="323">
        <v>3</v>
      </c>
      <c r="G1503" s="323">
        <v>3</v>
      </c>
      <c r="H1503" s="323" t="s">
        <v>2857</v>
      </c>
      <c r="I1503" s="323" t="s">
        <v>2857</v>
      </c>
      <c r="J1503" s="321" t="s">
        <v>2857</v>
      </c>
      <c r="K1503" s="322" t="s">
        <v>92</v>
      </c>
      <c r="L1503" s="322" t="s">
        <v>93</v>
      </c>
      <c r="M1503" s="322" t="s">
        <v>92</v>
      </c>
      <c r="N1503" s="439" t="s">
        <v>534</v>
      </c>
    </row>
    <row r="1504" spans="2:14" ht="13.2" x14ac:dyDescent="0.25">
      <c r="B1504" s="317"/>
      <c r="C1504" s="318" t="s">
        <v>2856</v>
      </c>
      <c r="D1504" s="319">
        <v>67555</v>
      </c>
      <c r="E1504" s="318" t="s">
        <v>2092</v>
      </c>
      <c r="F1504" s="323">
        <v>0.19600000000000001</v>
      </c>
      <c r="G1504" s="323">
        <v>0.19600000000000001</v>
      </c>
      <c r="H1504" s="323" t="s">
        <v>2857</v>
      </c>
      <c r="I1504" s="323" t="s">
        <v>2857</v>
      </c>
      <c r="J1504" s="321" t="s">
        <v>2857</v>
      </c>
      <c r="K1504" s="322" t="s">
        <v>92</v>
      </c>
      <c r="L1504" s="322" t="s">
        <v>93</v>
      </c>
      <c r="M1504" s="322" t="s">
        <v>92</v>
      </c>
      <c r="N1504" s="439" t="s">
        <v>534</v>
      </c>
    </row>
    <row r="1505" spans="2:14" ht="13.2" x14ac:dyDescent="0.25">
      <c r="B1505" s="317"/>
      <c r="C1505" s="318" t="s">
        <v>2856</v>
      </c>
      <c r="D1505" s="319">
        <v>67557</v>
      </c>
      <c r="E1505" s="318" t="s">
        <v>2094</v>
      </c>
      <c r="F1505" s="323">
        <v>1.56</v>
      </c>
      <c r="G1505" s="323">
        <v>1.56</v>
      </c>
      <c r="H1505" s="323" t="s">
        <v>2857</v>
      </c>
      <c r="I1505" s="323" t="s">
        <v>2857</v>
      </c>
      <c r="J1505" s="321" t="s">
        <v>2857</v>
      </c>
      <c r="K1505" s="322" t="s">
        <v>92</v>
      </c>
      <c r="L1505" s="322" t="s">
        <v>93</v>
      </c>
      <c r="M1505" s="322" t="s">
        <v>92</v>
      </c>
      <c r="N1505" s="439" t="s">
        <v>534</v>
      </c>
    </row>
    <row r="1506" spans="2:14" ht="13.2" x14ac:dyDescent="0.25">
      <c r="B1506" s="317"/>
      <c r="C1506" s="318" t="s">
        <v>2856</v>
      </c>
      <c r="D1506" s="319">
        <v>67559</v>
      </c>
      <c r="E1506" s="318" t="s">
        <v>2095</v>
      </c>
      <c r="F1506" s="323">
        <v>9.9000000000000005E-2</v>
      </c>
      <c r="G1506" s="323">
        <v>9.9000000000000005E-2</v>
      </c>
      <c r="H1506" s="323" t="s">
        <v>2857</v>
      </c>
      <c r="I1506" s="323" t="s">
        <v>2857</v>
      </c>
      <c r="J1506" s="321" t="s">
        <v>2857</v>
      </c>
      <c r="K1506" s="322" t="s">
        <v>92</v>
      </c>
      <c r="L1506" s="322" t="s">
        <v>128</v>
      </c>
      <c r="M1506" s="322" t="s">
        <v>92</v>
      </c>
      <c r="N1506" s="439" t="s">
        <v>534</v>
      </c>
    </row>
    <row r="1507" spans="2:14" ht="13.2" x14ac:dyDescent="0.25">
      <c r="B1507" s="317"/>
      <c r="C1507" s="318" t="s">
        <v>2856</v>
      </c>
      <c r="D1507" s="319">
        <v>67563</v>
      </c>
      <c r="E1507" s="318" t="s">
        <v>2096</v>
      </c>
      <c r="F1507" s="323">
        <v>0.216</v>
      </c>
      <c r="G1507" s="323">
        <v>0.216</v>
      </c>
      <c r="H1507" s="323" t="s">
        <v>2857</v>
      </c>
      <c r="I1507" s="323" t="s">
        <v>2857</v>
      </c>
      <c r="J1507" s="321" t="s">
        <v>2857</v>
      </c>
      <c r="K1507" s="322" t="s">
        <v>92</v>
      </c>
      <c r="L1507" s="322" t="s">
        <v>128</v>
      </c>
      <c r="M1507" s="322" t="s">
        <v>92</v>
      </c>
      <c r="N1507" s="439" t="s">
        <v>534</v>
      </c>
    </row>
    <row r="1508" spans="2:14" ht="13.2" x14ac:dyDescent="0.25">
      <c r="B1508" s="317"/>
      <c r="C1508" s="318" t="s">
        <v>2856</v>
      </c>
      <c r="D1508" s="319">
        <v>67564</v>
      </c>
      <c r="E1508" s="318" t="s">
        <v>2097</v>
      </c>
      <c r="F1508" s="323">
        <v>0.105</v>
      </c>
      <c r="G1508" s="323">
        <v>0.105</v>
      </c>
      <c r="H1508" s="323" t="s">
        <v>2857</v>
      </c>
      <c r="I1508" s="323" t="s">
        <v>2857</v>
      </c>
      <c r="J1508" s="321" t="s">
        <v>2857</v>
      </c>
      <c r="K1508" s="322" t="s">
        <v>92</v>
      </c>
      <c r="L1508" s="322" t="s">
        <v>102</v>
      </c>
      <c r="M1508" s="322" t="s">
        <v>92</v>
      </c>
      <c r="N1508" s="439" t="s">
        <v>534</v>
      </c>
    </row>
    <row r="1509" spans="2:14" ht="13.2" x14ac:dyDescent="0.25">
      <c r="B1509" s="317"/>
      <c r="C1509" s="318" t="s">
        <v>2856</v>
      </c>
      <c r="D1509" s="319">
        <v>67565</v>
      </c>
      <c r="E1509" s="318" t="s">
        <v>2098</v>
      </c>
      <c r="F1509" s="323">
        <v>0.3</v>
      </c>
      <c r="G1509" s="323">
        <v>0.3</v>
      </c>
      <c r="H1509" s="323" t="s">
        <v>2857</v>
      </c>
      <c r="I1509" s="323" t="s">
        <v>2857</v>
      </c>
      <c r="J1509" s="321" t="s">
        <v>2857</v>
      </c>
      <c r="K1509" s="322" t="s">
        <v>92</v>
      </c>
      <c r="L1509" s="322" t="s">
        <v>179</v>
      </c>
      <c r="M1509" s="322" t="s">
        <v>195</v>
      </c>
      <c r="N1509" s="439" t="s">
        <v>534</v>
      </c>
    </row>
    <row r="1510" spans="2:14" ht="13.2" x14ac:dyDescent="0.25">
      <c r="B1510" s="317"/>
      <c r="C1510" s="318" t="s">
        <v>2856</v>
      </c>
      <c r="D1510" s="319">
        <v>67566</v>
      </c>
      <c r="E1510" s="318" t="s">
        <v>2099</v>
      </c>
      <c r="F1510" s="323">
        <v>2.4</v>
      </c>
      <c r="G1510" s="323">
        <v>2.4</v>
      </c>
      <c r="H1510" s="323" t="s">
        <v>2857</v>
      </c>
      <c r="I1510" s="323" t="s">
        <v>2857</v>
      </c>
      <c r="J1510" s="321" t="s">
        <v>2857</v>
      </c>
      <c r="K1510" s="322" t="s">
        <v>83</v>
      </c>
      <c r="L1510" s="322" t="s">
        <v>112</v>
      </c>
      <c r="M1510" s="322" t="s">
        <v>83</v>
      </c>
      <c r="N1510" s="439" t="s">
        <v>82</v>
      </c>
    </row>
    <row r="1511" spans="2:14" ht="13.2" x14ac:dyDescent="0.25">
      <c r="B1511" s="317"/>
      <c r="C1511" s="318" t="s">
        <v>2856</v>
      </c>
      <c r="D1511" s="319">
        <v>67568</v>
      </c>
      <c r="E1511" s="318" t="s">
        <v>2100</v>
      </c>
      <c r="F1511" s="323">
        <v>0.48</v>
      </c>
      <c r="G1511" s="323">
        <v>0.48</v>
      </c>
      <c r="H1511" s="323" t="s">
        <v>2857</v>
      </c>
      <c r="I1511" s="323" t="s">
        <v>2857</v>
      </c>
      <c r="J1511" s="321" t="s">
        <v>2857</v>
      </c>
      <c r="K1511" s="322" t="s">
        <v>105</v>
      </c>
      <c r="L1511" s="322" t="s">
        <v>124</v>
      </c>
      <c r="M1511" s="322" t="s">
        <v>106</v>
      </c>
      <c r="N1511" s="439" t="s">
        <v>537</v>
      </c>
    </row>
    <row r="1512" spans="2:14" ht="13.2" x14ac:dyDescent="0.25">
      <c r="B1512" s="317"/>
      <c r="C1512" s="318" t="s">
        <v>2856</v>
      </c>
      <c r="D1512" s="319">
        <v>67569</v>
      </c>
      <c r="E1512" s="318" t="s">
        <v>2101</v>
      </c>
      <c r="F1512" s="323">
        <v>0.3</v>
      </c>
      <c r="G1512" s="323">
        <v>0.3</v>
      </c>
      <c r="H1512" s="323" t="s">
        <v>2857</v>
      </c>
      <c r="I1512" s="323" t="s">
        <v>2857</v>
      </c>
      <c r="J1512" s="321" t="s">
        <v>2857</v>
      </c>
      <c r="K1512" s="322" t="s">
        <v>105</v>
      </c>
      <c r="L1512" s="322" t="s">
        <v>128</v>
      </c>
      <c r="M1512" s="322" t="s">
        <v>260</v>
      </c>
      <c r="N1512" s="439" t="s">
        <v>537</v>
      </c>
    </row>
    <row r="1513" spans="2:14" ht="13.2" x14ac:dyDescent="0.25">
      <c r="B1513" s="317"/>
      <c r="C1513" s="318" t="s">
        <v>2856</v>
      </c>
      <c r="D1513" s="319">
        <v>67570</v>
      </c>
      <c r="E1513" s="318" t="s">
        <v>2102</v>
      </c>
      <c r="F1513" s="323">
        <v>8.5999999999999993E-2</v>
      </c>
      <c r="G1513" s="323">
        <v>8.5999999999999993E-2</v>
      </c>
      <c r="H1513" s="323" t="s">
        <v>2857</v>
      </c>
      <c r="I1513" s="323" t="s">
        <v>2857</v>
      </c>
      <c r="J1513" s="321" t="s">
        <v>2857</v>
      </c>
      <c r="K1513" s="322" t="s">
        <v>105</v>
      </c>
      <c r="L1513" s="322" t="s">
        <v>128</v>
      </c>
      <c r="M1513" s="322" t="s">
        <v>260</v>
      </c>
      <c r="N1513" s="439" t="s">
        <v>537</v>
      </c>
    </row>
    <row r="1514" spans="2:14" ht="13.2" x14ac:dyDescent="0.25">
      <c r="B1514" s="317"/>
      <c r="C1514" s="318" t="s">
        <v>2856</v>
      </c>
      <c r="D1514" s="319">
        <v>67571</v>
      </c>
      <c r="E1514" s="318" t="s">
        <v>2103</v>
      </c>
      <c r="F1514" s="323">
        <v>0.48</v>
      </c>
      <c r="G1514" s="323">
        <v>0.48</v>
      </c>
      <c r="H1514" s="323" t="s">
        <v>2857</v>
      </c>
      <c r="I1514" s="323" t="s">
        <v>2857</v>
      </c>
      <c r="J1514" s="321" t="s">
        <v>2857</v>
      </c>
      <c r="K1514" s="322" t="s">
        <v>105</v>
      </c>
      <c r="L1514" s="322" t="s">
        <v>124</v>
      </c>
      <c r="M1514" s="322" t="s">
        <v>106</v>
      </c>
      <c r="N1514" s="439" t="s">
        <v>537</v>
      </c>
    </row>
    <row r="1515" spans="2:14" ht="13.2" x14ac:dyDescent="0.25">
      <c r="B1515" s="317"/>
      <c r="C1515" s="318" t="s">
        <v>2856</v>
      </c>
      <c r="D1515" s="319">
        <v>67574</v>
      </c>
      <c r="E1515" s="318" t="s">
        <v>2104</v>
      </c>
      <c r="F1515" s="323">
        <v>4.5</v>
      </c>
      <c r="G1515" s="323">
        <v>4.5</v>
      </c>
      <c r="H1515" s="323" t="s">
        <v>2857</v>
      </c>
      <c r="I1515" s="323" t="s">
        <v>2857</v>
      </c>
      <c r="J1515" s="321" t="s">
        <v>2857</v>
      </c>
      <c r="K1515" s="322" t="s">
        <v>105</v>
      </c>
      <c r="L1515" s="322" t="s">
        <v>140</v>
      </c>
      <c r="M1515" s="322" t="s">
        <v>195</v>
      </c>
      <c r="N1515" s="439" t="s">
        <v>162</v>
      </c>
    </row>
    <row r="1516" spans="2:14" ht="13.2" x14ac:dyDescent="0.25">
      <c r="B1516" s="317"/>
      <c r="C1516" s="318" t="s">
        <v>2856</v>
      </c>
      <c r="D1516" s="319">
        <v>67575</v>
      </c>
      <c r="E1516" s="318" t="s">
        <v>2105</v>
      </c>
      <c r="F1516" s="323">
        <v>7.1999999999999995E-2</v>
      </c>
      <c r="G1516" s="323">
        <v>7.1999999999999995E-2</v>
      </c>
      <c r="H1516" s="323" t="s">
        <v>2857</v>
      </c>
      <c r="I1516" s="323" t="s">
        <v>2857</v>
      </c>
      <c r="J1516" s="321" t="s">
        <v>2857</v>
      </c>
      <c r="K1516" s="322" t="s">
        <v>105</v>
      </c>
      <c r="L1516" s="322" t="s">
        <v>124</v>
      </c>
      <c r="M1516" s="322" t="s">
        <v>163</v>
      </c>
      <c r="N1516" s="439" t="s">
        <v>537</v>
      </c>
    </row>
    <row r="1517" spans="2:14" ht="13.2" x14ac:dyDescent="0.25">
      <c r="B1517" s="317"/>
      <c r="C1517" s="318" t="s">
        <v>2856</v>
      </c>
      <c r="D1517" s="319">
        <v>67576</v>
      </c>
      <c r="E1517" s="318" t="s">
        <v>2106</v>
      </c>
      <c r="F1517" s="323">
        <v>2.649</v>
      </c>
      <c r="G1517" s="323">
        <v>2.649</v>
      </c>
      <c r="H1517" s="323" t="s">
        <v>2857</v>
      </c>
      <c r="I1517" s="323" t="s">
        <v>2857</v>
      </c>
      <c r="J1517" s="321" t="s">
        <v>2857</v>
      </c>
      <c r="K1517" s="322" t="s">
        <v>105</v>
      </c>
      <c r="L1517" s="322" t="s">
        <v>124</v>
      </c>
      <c r="M1517" s="322" t="s">
        <v>163</v>
      </c>
      <c r="N1517" s="439" t="s">
        <v>537</v>
      </c>
    </row>
    <row r="1518" spans="2:14" ht="13.2" x14ac:dyDescent="0.25">
      <c r="B1518" s="317"/>
      <c r="C1518" s="318" t="s">
        <v>2856</v>
      </c>
      <c r="D1518" s="319">
        <v>67578</v>
      </c>
      <c r="E1518" s="318" t="s">
        <v>2107</v>
      </c>
      <c r="F1518" s="323">
        <v>1.25</v>
      </c>
      <c r="G1518" s="323">
        <v>1.25</v>
      </c>
      <c r="H1518" s="323" t="s">
        <v>2857</v>
      </c>
      <c r="I1518" s="323" t="s">
        <v>2857</v>
      </c>
      <c r="J1518" s="321" t="s">
        <v>2857</v>
      </c>
      <c r="K1518" s="322" t="s">
        <v>105</v>
      </c>
      <c r="L1518" s="322" t="s">
        <v>84</v>
      </c>
      <c r="M1518" s="322" t="s">
        <v>260</v>
      </c>
      <c r="N1518" s="439" t="s">
        <v>162</v>
      </c>
    </row>
    <row r="1519" spans="2:14" ht="13.2" x14ac:dyDescent="0.25">
      <c r="B1519" s="317"/>
      <c r="C1519" s="318" t="s">
        <v>2856</v>
      </c>
      <c r="D1519" s="319">
        <v>67579</v>
      </c>
      <c r="E1519" s="318" t="s">
        <v>2108</v>
      </c>
      <c r="F1519" s="323">
        <v>2.2799999999999998</v>
      </c>
      <c r="G1519" s="323">
        <v>2.2799999999999998</v>
      </c>
      <c r="H1519" s="323" t="s">
        <v>2857</v>
      </c>
      <c r="I1519" s="323" t="s">
        <v>2857</v>
      </c>
      <c r="J1519" s="321" t="s">
        <v>2857</v>
      </c>
      <c r="K1519" s="322" t="s">
        <v>105</v>
      </c>
      <c r="L1519" s="322" t="s">
        <v>135</v>
      </c>
      <c r="M1519" s="322" t="s">
        <v>260</v>
      </c>
      <c r="N1519" s="439" t="s">
        <v>162</v>
      </c>
    </row>
    <row r="1520" spans="2:14" ht="13.2" x14ac:dyDescent="0.25">
      <c r="B1520" s="317"/>
      <c r="C1520" s="318" t="s">
        <v>2856</v>
      </c>
      <c r="D1520" s="319">
        <v>67580</v>
      </c>
      <c r="E1520" s="318" t="s">
        <v>2109</v>
      </c>
      <c r="F1520" s="323">
        <v>1.95</v>
      </c>
      <c r="G1520" s="323">
        <v>1.95</v>
      </c>
      <c r="H1520" s="323" t="s">
        <v>2857</v>
      </c>
      <c r="I1520" s="323" t="s">
        <v>2857</v>
      </c>
      <c r="J1520" s="321" t="s">
        <v>2857</v>
      </c>
      <c r="K1520" s="322" t="s">
        <v>105</v>
      </c>
      <c r="L1520" s="322" t="s">
        <v>390</v>
      </c>
      <c r="M1520" s="322" t="s">
        <v>195</v>
      </c>
      <c r="N1520" s="439" t="s">
        <v>162</v>
      </c>
    </row>
    <row r="1521" spans="2:14" ht="13.2" x14ac:dyDescent="0.25">
      <c r="B1521" s="317"/>
      <c r="C1521" s="318" t="s">
        <v>2856</v>
      </c>
      <c r="D1521" s="319">
        <v>67581</v>
      </c>
      <c r="E1521" s="318" t="s">
        <v>2110</v>
      </c>
      <c r="F1521" s="323">
        <v>2.64</v>
      </c>
      <c r="G1521" s="323">
        <v>2.64</v>
      </c>
      <c r="H1521" s="323" t="s">
        <v>2857</v>
      </c>
      <c r="I1521" s="323" t="s">
        <v>2857</v>
      </c>
      <c r="J1521" s="321" t="s">
        <v>2857</v>
      </c>
      <c r="K1521" s="322" t="s">
        <v>105</v>
      </c>
      <c r="L1521" s="322" t="s">
        <v>84</v>
      </c>
      <c r="M1521" s="322" t="s">
        <v>260</v>
      </c>
      <c r="N1521" s="439" t="s">
        <v>162</v>
      </c>
    </row>
    <row r="1522" spans="2:14" ht="13.2" x14ac:dyDescent="0.25">
      <c r="B1522" s="317"/>
      <c r="C1522" s="318" t="s">
        <v>2856</v>
      </c>
      <c r="D1522" s="319">
        <v>67583</v>
      </c>
      <c r="E1522" s="318" t="s">
        <v>2112</v>
      </c>
      <c r="F1522" s="323">
        <v>0.48699999999999999</v>
      </c>
      <c r="G1522" s="323">
        <v>0.48699999999999999</v>
      </c>
      <c r="H1522" s="323" t="s">
        <v>2857</v>
      </c>
      <c r="I1522" s="323" t="s">
        <v>2857</v>
      </c>
      <c r="J1522" s="321" t="s">
        <v>2857</v>
      </c>
      <c r="K1522" s="322" t="s">
        <v>83</v>
      </c>
      <c r="L1522" s="322" t="s">
        <v>179</v>
      </c>
      <c r="M1522" s="322" t="s">
        <v>123</v>
      </c>
      <c r="N1522" s="439" t="s">
        <v>82</v>
      </c>
    </row>
    <row r="1523" spans="2:14" ht="13.2" x14ac:dyDescent="0.25">
      <c r="B1523" s="317"/>
      <c r="C1523" s="318" t="s">
        <v>2856</v>
      </c>
      <c r="D1523" s="319">
        <v>67584</v>
      </c>
      <c r="E1523" s="318" t="s">
        <v>3600</v>
      </c>
      <c r="F1523" s="323">
        <v>0.13300000000000001</v>
      </c>
      <c r="G1523" s="323">
        <v>0.13300000000000001</v>
      </c>
      <c r="H1523" s="323" t="s">
        <v>2857</v>
      </c>
      <c r="I1523" s="323" t="s">
        <v>2857</v>
      </c>
      <c r="J1523" s="321" t="s">
        <v>2857</v>
      </c>
      <c r="K1523" s="322" t="s">
        <v>105</v>
      </c>
      <c r="L1523" s="322" t="s">
        <v>84</v>
      </c>
      <c r="M1523" s="322" t="s">
        <v>260</v>
      </c>
      <c r="N1523" s="439" t="s">
        <v>537</v>
      </c>
    </row>
    <row r="1524" spans="2:14" ht="13.2" x14ac:dyDescent="0.25">
      <c r="B1524" s="317"/>
      <c r="C1524" s="318" t="s">
        <v>2856</v>
      </c>
      <c r="D1524" s="319">
        <v>67586</v>
      </c>
      <c r="E1524" s="318" t="s">
        <v>2113</v>
      </c>
      <c r="F1524" s="323">
        <v>1.98</v>
      </c>
      <c r="G1524" s="323">
        <v>1.98</v>
      </c>
      <c r="H1524" s="323" t="s">
        <v>2857</v>
      </c>
      <c r="I1524" s="323" t="s">
        <v>2857</v>
      </c>
      <c r="J1524" s="321" t="s">
        <v>2857</v>
      </c>
      <c r="K1524" s="322" t="s">
        <v>105</v>
      </c>
      <c r="L1524" s="322" t="s">
        <v>179</v>
      </c>
      <c r="M1524" s="322" t="s">
        <v>195</v>
      </c>
      <c r="N1524" s="439" t="s">
        <v>162</v>
      </c>
    </row>
    <row r="1525" spans="2:14" ht="13.2" x14ac:dyDescent="0.25">
      <c r="B1525" s="317"/>
      <c r="C1525" s="318" t="s">
        <v>2856</v>
      </c>
      <c r="D1525" s="319">
        <v>67595</v>
      </c>
      <c r="E1525" s="318" t="s">
        <v>2115</v>
      </c>
      <c r="F1525" s="323">
        <v>0.25</v>
      </c>
      <c r="G1525" s="323">
        <v>0.25</v>
      </c>
      <c r="H1525" s="323" t="s">
        <v>2857</v>
      </c>
      <c r="I1525" s="323" t="s">
        <v>2857</v>
      </c>
      <c r="J1525" s="321" t="s">
        <v>2857</v>
      </c>
      <c r="K1525" s="322" t="s">
        <v>105</v>
      </c>
      <c r="L1525" s="322" t="s">
        <v>140</v>
      </c>
      <c r="M1525" s="322" t="s">
        <v>195</v>
      </c>
      <c r="N1525" s="439" t="s">
        <v>537</v>
      </c>
    </row>
    <row r="1526" spans="2:14" ht="13.2" x14ac:dyDescent="0.25">
      <c r="B1526" s="317"/>
      <c r="C1526" s="318" t="s">
        <v>2856</v>
      </c>
      <c r="D1526" s="319">
        <v>67606</v>
      </c>
      <c r="E1526" s="318" t="s">
        <v>2116</v>
      </c>
      <c r="F1526" s="323">
        <v>1.25</v>
      </c>
      <c r="G1526" s="323">
        <v>1.25</v>
      </c>
      <c r="H1526" s="323" t="s">
        <v>2857</v>
      </c>
      <c r="I1526" s="323" t="s">
        <v>2857</v>
      </c>
      <c r="J1526" s="321" t="s">
        <v>2857</v>
      </c>
      <c r="K1526" s="322" t="s">
        <v>92</v>
      </c>
      <c r="L1526" s="322" t="s">
        <v>93</v>
      </c>
      <c r="M1526" s="322" t="s">
        <v>92</v>
      </c>
      <c r="N1526" s="439" t="s">
        <v>534</v>
      </c>
    </row>
    <row r="1527" spans="2:14" ht="13.2" x14ac:dyDescent="0.25">
      <c r="B1527" s="317"/>
      <c r="C1527" s="318" t="s">
        <v>2856</v>
      </c>
      <c r="D1527" s="319">
        <v>67610</v>
      </c>
      <c r="E1527" s="318" t="s">
        <v>2117</v>
      </c>
      <c r="F1527" s="323">
        <v>0.17599999999999999</v>
      </c>
      <c r="G1527" s="323">
        <v>0.17599999999999999</v>
      </c>
      <c r="H1527" s="323" t="s">
        <v>2857</v>
      </c>
      <c r="I1527" s="323" t="s">
        <v>2857</v>
      </c>
      <c r="J1527" s="321" t="s">
        <v>2857</v>
      </c>
      <c r="K1527" s="322" t="s">
        <v>105</v>
      </c>
      <c r="L1527" s="322" t="s">
        <v>128</v>
      </c>
      <c r="M1527" s="322" t="s">
        <v>163</v>
      </c>
      <c r="N1527" s="439" t="s">
        <v>537</v>
      </c>
    </row>
    <row r="1528" spans="2:14" ht="13.2" x14ac:dyDescent="0.25">
      <c r="B1528" s="317"/>
      <c r="C1528" s="318" t="s">
        <v>2856</v>
      </c>
      <c r="D1528" s="319">
        <v>67615</v>
      </c>
      <c r="E1528" s="318" t="s">
        <v>2118</v>
      </c>
      <c r="F1528" s="323">
        <v>2.99</v>
      </c>
      <c r="G1528" s="323">
        <v>2.99</v>
      </c>
      <c r="H1528" s="323" t="s">
        <v>2857</v>
      </c>
      <c r="I1528" s="323" t="s">
        <v>2857</v>
      </c>
      <c r="J1528" s="321" t="s">
        <v>2857</v>
      </c>
      <c r="K1528" s="322" t="s">
        <v>92</v>
      </c>
      <c r="L1528" s="322" t="s">
        <v>93</v>
      </c>
      <c r="M1528" s="322" t="s">
        <v>92</v>
      </c>
      <c r="N1528" s="439" t="s">
        <v>534</v>
      </c>
    </row>
    <row r="1529" spans="2:14" ht="13.2" x14ac:dyDescent="0.25">
      <c r="B1529" s="317"/>
      <c r="C1529" s="318" t="s">
        <v>2856</v>
      </c>
      <c r="D1529" s="319">
        <v>67628</v>
      </c>
      <c r="E1529" s="318" t="s">
        <v>2119</v>
      </c>
      <c r="F1529" s="323">
        <v>1</v>
      </c>
      <c r="G1529" s="323">
        <v>1</v>
      </c>
      <c r="H1529" s="323" t="s">
        <v>2857</v>
      </c>
      <c r="I1529" s="323" t="s">
        <v>2857</v>
      </c>
      <c r="J1529" s="321" t="s">
        <v>2857</v>
      </c>
      <c r="K1529" s="322" t="s">
        <v>105</v>
      </c>
      <c r="L1529" s="322" t="s">
        <v>112</v>
      </c>
      <c r="M1529" s="322" t="s">
        <v>106</v>
      </c>
      <c r="N1529" s="439" t="s">
        <v>537</v>
      </c>
    </row>
    <row r="1530" spans="2:14" ht="13.2" x14ac:dyDescent="0.25">
      <c r="B1530" s="317"/>
      <c r="C1530" s="318" t="s">
        <v>2856</v>
      </c>
      <c r="D1530" s="319">
        <v>67629</v>
      </c>
      <c r="E1530" s="318" t="s">
        <v>2120</v>
      </c>
      <c r="F1530" s="323">
        <v>0.66</v>
      </c>
      <c r="G1530" s="323">
        <v>0.66</v>
      </c>
      <c r="H1530" s="323" t="s">
        <v>2857</v>
      </c>
      <c r="I1530" s="323" t="s">
        <v>2857</v>
      </c>
      <c r="J1530" s="321" t="s">
        <v>2857</v>
      </c>
      <c r="K1530" s="322" t="s">
        <v>105</v>
      </c>
      <c r="L1530" s="322" t="s">
        <v>179</v>
      </c>
      <c r="M1530" s="322" t="s">
        <v>195</v>
      </c>
      <c r="N1530" s="439" t="s">
        <v>537</v>
      </c>
    </row>
    <row r="1531" spans="2:14" ht="13.2" x14ac:dyDescent="0.25">
      <c r="B1531" s="317"/>
      <c r="C1531" s="318" t="s">
        <v>2856</v>
      </c>
      <c r="D1531" s="319">
        <v>67630</v>
      </c>
      <c r="E1531" s="318" t="s">
        <v>2121</v>
      </c>
      <c r="F1531" s="323">
        <v>2.7E-2</v>
      </c>
      <c r="G1531" s="323">
        <v>2.7E-2</v>
      </c>
      <c r="H1531" s="323" t="s">
        <v>2857</v>
      </c>
      <c r="I1531" s="323" t="s">
        <v>2857</v>
      </c>
      <c r="J1531" s="321" t="s">
        <v>2857</v>
      </c>
      <c r="K1531" s="322" t="s">
        <v>92</v>
      </c>
      <c r="L1531" s="322" t="s">
        <v>93</v>
      </c>
      <c r="M1531" s="322" t="s">
        <v>92</v>
      </c>
      <c r="N1531" s="439" t="s">
        <v>534</v>
      </c>
    </row>
    <row r="1532" spans="2:14" ht="13.2" x14ac:dyDescent="0.25">
      <c r="B1532" s="317"/>
      <c r="C1532" s="318" t="s">
        <v>2856</v>
      </c>
      <c r="D1532" s="319">
        <v>67635</v>
      </c>
      <c r="E1532" s="318" t="s">
        <v>2122</v>
      </c>
      <c r="F1532" s="323">
        <v>0.12</v>
      </c>
      <c r="G1532" s="323">
        <v>0.12</v>
      </c>
      <c r="H1532" s="323" t="s">
        <v>2857</v>
      </c>
      <c r="I1532" s="323" t="s">
        <v>2857</v>
      </c>
      <c r="J1532" s="321" t="s">
        <v>2857</v>
      </c>
      <c r="K1532" s="322" t="s">
        <v>105</v>
      </c>
      <c r="L1532" s="322" t="s">
        <v>124</v>
      </c>
      <c r="M1532" s="322" t="s">
        <v>163</v>
      </c>
      <c r="N1532" s="439" t="s">
        <v>537</v>
      </c>
    </row>
    <row r="1533" spans="2:14" ht="13.2" x14ac:dyDescent="0.25">
      <c r="B1533" s="317"/>
      <c r="C1533" s="318" t="s">
        <v>2856</v>
      </c>
      <c r="D1533" s="319">
        <v>67636</v>
      </c>
      <c r="E1533" s="318" t="s">
        <v>2123</v>
      </c>
      <c r="F1533" s="323">
        <v>0.96</v>
      </c>
      <c r="G1533" s="323">
        <v>0.96</v>
      </c>
      <c r="H1533" s="323" t="s">
        <v>2857</v>
      </c>
      <c r="I1533" s="323" t="s">
        <v>2857</v>
      </c>
      <c r="J1533" s="321" t="s">
        <v>2857</v>
      </c>
      <c r="K1533" s="322" t="s">
        <v>105</v>
      </c>
      <c r="L1533" s="322" t="s">
        <v>179</v>
      </c>
      <c r="M1533" s="322" t="s">
        <v>195</v>
      </c>
      <c r="N1533" s="439" t="s">
        <v>537</v>
      </c>
    </row>
    <row r="1534" spans="2:14" ht="13.2" x14ac:dyDescent="0.25">
      <c r="B1534" s="317"/>
      <c r="C1534" s="318" t="s">
        <v>2856</v>
      </c>
      <c r="D1534" s="319">
        <v>67637</v>
      </c>
      <c r="E1534" s="318" t="s">
        <v>2124</v>
      </c>
      <c r="F1534" s="323">
        <v>0.48</v>
      </c>
      <c r="G1534" s="323">
        <v>0.48</v>
      </c>
      <c r="H1534" s="323" t="s">
        <v>2857</v>
      </c>
      <c r="I1534" s="323" t="s">
        <v>2857</v>
      </c>
      <c r="J1534" s="321" t="s">
        <v>2857</v>
      </c>
      <c r="K1534" s="322" t="s">
        <v>105</v>
      </c>
      <c r="L1534" s="322" t="s">
        <v>179</v>
      </c>
      <c r="M1534" s="322" t="s">
        <v>195</v>
      </c>
      <c r="N1534" s="439" t="s">
        <v>537</v>
      </c>
    </row>
    <row r="1535" spans="2:14" ht="13.2" x14ac:dyDescent="0.25">
      <c r="B1535" s="317"/>
      <c r="C1535" s="318" t="s">
        <v>2856</v>
      </c>
      <c r="D1535" s="319">
        <v>67638</v>
      </c>
      <c r="E1535" s="318" t="s">
        <v>2125</v>
      </c>
      <c r="F1535" s="323">
        <v>0.248</v>
      </c>
      <c r="G1535" s="323">
        <v>0.248</v>
      </c>
      <c r="H1535" s="323" t="s">
        <v>2857</v>
      </c>
      <c r="I1535" s="323" t="s">
        <v>2857</v>
      </c>
      <c r="J1535" s="321" t="s">
        <v>2857</v>
      </c>
      <c r="K1535" s="322" t="s">
        <v>105</v>
      </c>
      <c r="L1535" s="322" t="s">
        <v>362</v>
      </c>
      <c r="M1535" s="322" t="s">
        <v>106</v>
      </c>
      <c r="N1535" s="439" t="s">
        <v>537</v>
      </c>
    </row>
    <row r="1536" spans="2:14" ht="13.2" x14ac:dyDescent="0.25">
      <c r="B1536" s="317"/>
      <c r="C1536" s="318" t="s">
        <v>2856</v>
      </c>
      <c r="D1536" s="319">
        <v>67640</v>
      </c>
      <c r="E1536" s="318" t="s">
        <v>2127</v>
      </c>
      <c r="F1536" s="323">
        <v>3.9119999999999999</v>
      </c>
      <c r="G1536" s="323">
        <v>3.9119999999999999</v>
      </c>
      <c r="H1536" s="323" t="s">
        <v>2857</v>
      </c>
      <c r="I1536" s="323" t="s">
        <v>2857</v>
      </c>
      <c r="J1536" s="321" t="s">
        <v>2857</v>
      </c>
      <c r="K1536" s="322" t="s">
        <v>105</v>
      </c>
      <c r="L1536" s="322" t="s">
        <v>140</v>
      </c>
      <c r="M1536" s="322" t="s">
        <v>195</v>
      </c>
      <c r="N1536" s="439" t="s">
        <v>162</v>
      </c>
    </row>
    <row r="1537" spans="2:14" ht="13.2" x14ac:dyDescent="0.25">
      <c r="B1537" s="317"/>
      <c r="C1537" s="318" t="s">
        <v>2856</v>
      </c>
      <c r="D1537" s="319">
        <v>67653</v>
      </c>
      <c r="E1537" s="318" t="s">
        <v>2128</v>
      </c>
      <c r="F1537" s="323">
        <v>4.95</v>
      </c>
      <c r="G1537" s="323">
        <v>4.95</v>
      </c>
      <c r="H1537" s="323" t="s">
        <v>2857</v>
      </c>
      <c r="I1537" s="323" t="s">
        <v>2857</v>
      </c>
      <c r="J1537" s="321" t="s">
        <v>2857</v>
      </c>
      <c r="K1537" s="322" t="s">
        <v>105</v>
      </c>
      <c r="L1537" s="322" t="s">
        <v>140</v>
      </c>
      <c r="M1537" s="322" t="s">
        <v>195</v>
      </c>
      <c r="N1537" s="439" t="s">
        <v>162</v>
      </c>
    </row>
    <row r="1538" spans="2:14" ht="13.2" x14ac:dyDescent="0.25">
      <c r="B1538" s="317"/>
      <c r="C1538" s="318" t="s">
        <v>2856</v>
      </c>
      <c r="D1538" s="319">
        <v>67654</v>
      </c>
      <c r="E1538" s="318" t="s">
        <v>2129</v>
      </c>
      <c r="F1538" s="323">
        <v>4.2999999999999997E-2</v>
      </c>
      <c r="G1538" s="323">
        <v>4.2999999999999997E-2</v>
      </c>
      <c r="H1538" s="323" t="s">
        <v>2857</v>
      </c>
      <c r="I1538" s="323" t="s">
        <v>2857</v>
      </c>
      <c r="J1538" s="321" t="s">
        <v>2857</v>
      </c>
      <c r="K1538" s="322" t="s">
        <v>92</v>
      </c>
      <c r="L1538" s="322" t="s">
        <v>118</v>
      </c>
      <c r="M1538" s="322" t="s">
        <v>92</v>
      </c>
      <c r="N1538" s="439" t="s">
        <v>534</v>
      </c>
    </row>
    <row r="1539" spans="2:14" ht="13.2" x14ac:dyDescent="0.25">
      <c r="B1539" s="317"/>
      <c r="C1539" s="318" t="s">
        <v>2856</v>
      </c>
      <c r="D1539" s="319">
        <v>67655</v>
      </c>
      <c r="E1539" s="318" t="s">
        <v>2130</v>
      </c>
      <c r="F1539" s="323">
        <v>0.30399999999999999</v>
      </c>
      <c r="G1539" s="323">
        <v>0.30399999999999999</v>
      </c>
      <c r="H1539" s="323" t="s">
        <v>2857</v>
      </c>
      <c r="I1539" s="323" t="s">
        <v>2857</v>
      </c>
      <c r="J1539" s="321" t="s">
        <v>2857</v>
      </c>
      <c r="K1539" s="322" t="s">
        <v>105</v>
      </c>
      <c r="L1539" s="322" t="s">
        <v>102</v>
      </c>
      <c r="M1539" s="322" t="s">
        <v>106</v>
      </c>
      <c r="N1539" s="439" t="s">
        <v>537</v>
      </c>
    </row>
    <row r="1540" spans="2:14" ht="13.2" x14ac:dyDescent="0.25">
      <c r="B1540" s="317"/>
      <c r="C1540" s="318" t="s">
        <v>2856</v>
      </c>
      <c r="D1540" s="319">
        <v>67684</v>
      </c>
      <c r="E1540" s="318" t="s">
        <v>2131</v>
      </c>
      <c r="F1540" s="323">
        <v>1.2</v>
      </c>
      <c r="G1540" s="323">
        <v>1.2</v>
      </c>
      <c r="H1540" s="323" t="s">
        <v>2857</v>
      </c>
      <c r="I1540" s="323" t="s">
        <v>2857</v>
      </c>
      <c r="J1540" s="321" t="s">
        <v>2857</v>
      </c>
      <c r="K1540" s="322" t="s">
        <v>92</v>
      </c>
      <c r="L1540" s="322" t="s">
        <v>93</v>
      </c>
      <c r="M1540" s="322" t="s">
        <v>92</v>
      </c>
      <c r="N1540" s="439" t="s">
        <v>534</v>
      </c>
    </row>
    <row r="1541" spans="2:14" ht="13.2" x14ac:dyDescent="0.25">
      <c r="B1541" s="317"/>
      <c r="C1541" s="318" t="s">
        <v>2856</v>
      </c>
      <c r="D1541" s="319">
        <v>67685</v>
      </c>
      <c r="E1541" s="318" t="s">
        <v>2132</v>
      </c>
      <c r="F1541" s="323">
        <v>1.62</v>
      </c>
      <c r="G1541" s="323">
        <v>1.62</v>
      </c>
      <c r="H1541" s="323" t="s">
        <v>2857</v>
      </c>
      <c r="I1541" s="323" t="s">
        <v>2857</v>
      </c>
      <c r="J1541" s="321" t="s">
        <v>2857</v>
      </c>
      <c r="K1541" s="322" t="s">
        <v>92</v>
      </c>
      <c r="L1541" s="322" t="s">
        <v>93</v>
      </c>
      <c r="M1541" s="322" t="s">
        <v>92</v>
      </c>
      <c r="N1541" s="439" t="s">
        <v>534</v>
      </c>
    </row>
    <row r="1542" spans="2:14" ht="13.2" x14ac:dyDescent="0.25">
      <c r="B1542" s="317"/>
      <c r="C1542" s="318" t="s">
        <v>2856</v>
      </c>
      <c r="D1542" s="319">
        <v>67689</v>
      </c>
      <c r="E1542" s="318" t="s">
        <v>2133</v>
      </c>
      <c r="F1542" s="323">
        <v>3</v>
      </c>
      <c r="G1542" s="323">
        <v>3</v>
      </c>
      <c r="H1542" s="323" t="s">
        <v>2857</v>
      </c>
      <c r="I1542" s="323" t="s">
        <v>2857</v>
      </c>
      <c r="J1542" s="321" t="s">
        <v>2857</v>
      </c>
      <c r="K1542" s="322" t="s">
        <v>92</v>
      </c>
      <c r="L1542" s="322" t="s">
        <v>93</v>
      </c>
      <c r="M1542" s="322" t="s">
        <v>92</v>
      </c>
      <c r="N1542" s="439" t="s">
        <v>534</v>
      </c>
    </row>
    <row r="1543" spans="2:14" ht="13.2" x14ac:dyDescent="0.25">
      <c r="B1543" s="317"/>
      <c r="C1543" s="318" t="s">
        <v>2856</v>
      </c>
      <c r="D1543" s="319">
        <v>67690</v>
      </c>
      <c r="E1543" s="318" t="s">
        <v>2134</v>
      </c>
      <c r="F1543" s="323">
        <v>4.9000000000000002E-2</v>
      </c>
      <c r="G1543" s="323">
        <v>4.9000000000000002E-2</v>
      </c>
      <c r="H1543" s="323" t="s">
        <v>2857</v>
      </c>
      <c r="I1543" s="323" t="s">
        <v>2857</v>
      </c>
      <c r="J1543" s="321" t="s">
        <v>2857</v>
      </c>
      <c r="K1543" s="322" t="s">
        <v>92</v>
      </c>
      <c r="L1543" s="322" t="s">
        <v>118</v>
      </c>
      <c r="M1543" s="322" t="s">
        <v>92</v>
      </c>
      <c r="N1543" s="439" t="s">
        <v>534</v>
      </c>
    </row>
    <row r="1544" spans="2:14" ht="13.2" x14ac:dyDescent="0.25">
      <c r="B1544" s="317"/>
      <c r="C1544" s="318" t="s">
        <v>2856</v>
      </c>
      <c r="D1544" s="319">
        <v>67692</v>
      </c>
      <c r="E1544" s="318" t="s">
        <v>3601</v>
      </c>
      <c r="F1544" s="323">
        <v>7.1999999999999995E-2</v>
      </c>
      <c r="G1544" s="323">
        <v>7.1999999999999995E-2</v>
      </c>
      <c r="H1544" s="323" t="s">
        <v>2857</v>
      </c>
      <c r="I1544" s="323" t="s">
        <v>2857</v>
      </c>
      <c r="J1544" s="321" t="s">
        <v>2857</v>
      </c>
      <c r="K1544" s="322" t="s">
        <v>105</v>
      </c>
      <c r="L1544" s="322" t="s">
        <v>140</v>
      </c>
      <c r="M1544" s="322" t="s">
        <v>195</v>
      </c>
      <c r="N1544" s="439" t="s">
        <v>537</v>
      </c>
    </row>
    <row r="1545" spans="2:14" ht="13.2" x14ac:dyDescent="0.25">
      <c r="B1545" s="317"/>
      <c r="C1545" s="318" t="s">
        <v>2856</v>
      </c>
      <c r="D1545" s="319">
        <v>67696</v>
      </c>
      <c r="E1545" s="318" t="s">
        <v>2135</v>
      </c>
      <c r="F1545" s="323">
        <v>2.25</v>
      </c>
      <c r="G1545" s="323">
        <v>2.25</v>
      </c>
      <c r="H1545" s="323" t="s">
        <v>2857</v>
      </c>
      <c r="I1545" s="323" t="s">
        <v>2857</v>
      </c>
      <c r="J1545" s="321" t="s">
        <v>2857</v>
      </c>
      <c r="K1545" s="322" t="s">
        <v>105</v>
      </c>
      <c r="L1545" s="322" t="s">
        <v>179</v>
      </c>
      <c r="M1545" s="322" t="s">
        <v>195</v>
      </c>
      <c r="N1545" s="439" t="s">
        <v>162</v>
      </c>
    </row>
    <row r="1546" spans="2:14" ht="13.2" x14ac:dyDescent="0.25">
      <c r="B1546" s="317"/>
      <c r="C1546" s="318" t="s">
        <v>2856</v>
      </c>
      <c r="D1546" s="319">
        <v>67699</v>
      </c>
      <c r="E1546" s="318" t="s">
        <v>3602</v>
      </c>
      <c r="F1546" s="323">
        <v>2</v>
      </c>
      <c r="G1546" s="323">
        <v>2</v>
      </c>
      <c r="H1546" s="323" t="s">
        <v>2857</v>
      </c>
      <c r="I1546" s="323" t="s">
        <v>2857</v>
      </c>
      <c r="J1546" s="321" t="s">
        <v>2857</v>
      </c>
      <c r="K1546" s="322" t="s">
        <v>105</v>
      </c>
      <c r="L1546" s="322" t="s">
        <v>179</v>
      </c>
      <c r="M1546" s="322" t="s">
        <v>195</v>
      </c>
      <c r="N1546" s="439" t="s">
        <v>162</v>
      </c>
    </row>
    <row r="1547" spans="2:14" ht="13.2" x14ac:dyDescent="0.25">
      <c r="B1547" s="317"/>
      <c r="C1547" s="318" t="s">
        <v>2856</v>
      </c>
      <c r="D1547" s="319">
        <v>67704</v>
      </c>
      <c r="E1547" s="318" t="s">
        <v>2136</v>
      </c>
      <c r="F1547" s="323">
        <v>3</v>
      </c>
      <c r="G1547" s="323">
        <v>3</v>
      </c>
      <c r="H1547" s="323" t="s">
        <v>2857</v>
      </c>
      <c r="I1547" s="323" t="s">
        <v>2857</v>
      </c>
      <c r="J1547" s="321" t="s">
        <v>2857</v>
      </c>
      <c r="K1547" s="322" t="s">
        <v>105</v>
      </c>
      <c r="L1547" s="322" t="s">
        <v>118</v>
      </c>
      <c r="M1547" s="322" t="s">
        <v>195</v>
      </c>
      <c r="N1547" s="439" t="s">
        <v>162</v>
      </c>
    </row>
    <row r="1548" spans="2:14" ht="13.2" x14ac:dyDescent="0.25">
      <c r="B1548" s="317"/>
      <c r="C1548" s="318" t="s">
        <v>2856</v>
      </c>
      <c r="D1548" s="319">
        <v>67716</v>
      </c>
      <c r="E1548" s="318" t="s">
        <v>2138</v>
      </c>
      <c r="F1548" s="323">
        <v>0.08</v>
      </c>
      <c r="G1548" s="323">
        <v>0.08</v>
      </c>
      <c r="H1548" s="323" t="s">
        <v>2857</v>
      </c>
      <c r="I1548" s="323" t="s">
        <v>2857</v>
      </c>
      <c r="J1548" s="321" t="s">
        <v>2857</v>
      </c>
      <c r="K1548" s="322" t="s">
        <v>92</v>
      </c>
      <c r="L1548" s="322" t="s">
        <v>93</v>
      </c>
      <c r="M1548" s="322" t="s">
        <v>92</v>
      </c>
      <c r="N1548" s="439" t="s">
        <v>534</v>
      </c>
    </row>
    <row r="1549" spans="2:14" ht="13.2" x14ac:dyDescent="0.25">
      <c r="B1549" s="317"/>
      <c r="C1549" s="318" t="s">
        <v>2856</v>
      </c>
      <c r="D1549" s="319">
        <v>67717</v>
      </c>
      <c r="E1549" s="318" t="s">
        <v>2139</v>
      </c>
      <c r="F1549" s="323">
        <v>6.7000000000000004E-2</v>
      </c>
      <c r="G1549" s="323">
        <v>6.7000000000000004E-2</v>
      </c>
      <c r="H1549" s="323" t="s">
        <v>2857</v>
      </c>
      <c r="I1549" s="323" t="s">
        <v>2857</v>
      </c>
      <c r="J1549" s="321" t="s">
        <v>2857</v>
      </c>
      <c r="K1549" s="322" t="s">
        <v>92</v>
      </c>
      <c r="L1549" s="322" t="s">
        <v>128</v>
      </c>
      <c r="M1549" s="322" t="s">
        <v>92</v>
      </c>
      <c r="N1549" s="439" t="s">
        <v>534</v>
      </c>
    </row>
    <row r="1550" spans="2:14" ht="13.2" x14ac:dyDescent="0.25">
      <c r="B1550" s="317"/>
      <c r="C1550" s="318" t="s">
        <v>2856</v>
      </c>
      <c r="D1550" s="319">
        <v>67723</v>
      </c>
      <c r="E1550" s="318" t="s">
        <v>2140</v>
      </c>
      <c r="F1550" s="323">
        <v>0.27500000000000002</v>
      </c>
      <c r="G1550" s="323">
        <v>0.27500000000000002</v>
      </c>
      <c r="H1550" s="323" t="s">
        <v>2857</v>
      </c>
      <c r="I1550" s="323" t="s">
        <v>2857</v>
      </c>
      <c r="J1550" s="321" t="s">
        <v>2857</v>
      </c>
      <c r="K1550" s="322" t="s">
        <v>105</v>
      </c>
      <c r="L1550" s="322" t="s">
        <v>102</v>
      </c>
      <c r="M1550" s="322" t="s">
        <v>106</v>
      </c>
      <c r="N1550" s="439" t="s">
        <v>537</v>
      </c>
    </row>
    <row r="1551" spans="2:14" ht="21" x14ac:dyDescent="0.25">
      <c r="B1551" s="317"/>
      <c r="C1551" s="318" t="s">
        <v>2856</v>
      </c>
      <c r="D1551" s="319">
        <v>67726</v>
      </c>
      <c r="E1551" s="318" t="s">
        <v>3603</v>
      </c>
      <c r="F1551" s="323">
        <v>4.5999999999999996</v>
      </c>
      <c r="G1551" s="323">
        <v>4.5999999999999996</v>
      </c>
      <c r="H1551" s="323" t="s">
        <v>2857</v>
      </c>
      <c r="I1551" s="323" t="s">
        <v>2857</v>
      </c>
      <c r="J1551" s="321" t="s">
        <v>2857</v>
      </c>
      <c r="K1551" s="322" t="s">
        <v>105</v>
      </c>
      <c r="L1551" s="322" t="s">
        <v>102</v>
      </c>
      <c r="M1551" s="322" t="s">
        <v>106</v>
      </c>
      <c r="N1551" s="439" t="s">
        <v>438</v>
      </c>
    </row>
    <row r="1552" spans="2:14" ht="13.2" x14ac:dyDescent="0.25">
      <c r="B1552" s="317"/>
      <c r="C1552" s="318" t="s">
        <v>2856</v>
      </c>
      <c r="D1552" s="319">
        <v>67730</v>
      </c>
      <c r="E1552" s="318" t="s">
        <v>2141</v>
      </c>
      <c r="F1552" s="323">
        <v>0.15</v>
      </c>
      <c r="G1552" s="323">
        <v>0.15</v>
      </c>
      <c r="H1552" s="323" t="s">
        <v>2857</v>
      </c>
      <c r="I1552" s="323" t="s">
        <v>2857</v>
      </c>
      <c r="J1552" s="321" t="s">
        <v>2857</v>
      </c>
      <c r="K1552" s="322" t="s">
        <v>105</v>
      </c>
      <c r="L1552" s="322" t="s">
        <v>124</v>
      </c>
      <c r="M1552" s="322" t="s">
        <v>163</v>
      </c>
      <c r="N1552" s="439" t="s">
        <v>537</v>
      </c>
    </row>
    <row r="1553" spans="2:14" ht="13.2" x14ac:dyDescent="0.25">
      <c r="B1553" s="317"/>
      <c r="C1553" s="318" t="s">
        <v>2856</v>
      </c>
      <c r="D1553" s="319">
        <v>67786</v>
      </c>
      <c r="E1553" s="318" t="s">
        <v>3606</v>
      </c>
      <c r="F1553" s="323">
        <v>0.33</v>
      </c>
      <c r="G1553" s="323">
        <v>0.33</v>
      </c>
      <c r="H1553" s="323" t="s">
        <v>2857</v>
      </c>
      <c r="I1553" s="323" t="s">
        <v>2857</v>
      </c>
      <c r="J1553" s="321" t="s">
        <v>2857</v>
      </c>
      <c r="K1553" s="322" t="s">
        <v>105</v>
      </c>
      <c r="L1553" s="322" t="s">
        <v>84</v>
      </c>
      <c r="M1553" s="322" t="s">
        <v>163</v>
      </c>
      <c r="N1553" s="439" t="s">
        <v>537</v>
      </c>
    </row>
    <row r="1554" spans="2:14" ht="13.2" x14ac:dyDescent="0.25">
      <c r="B1554" s="317"/>
      <c r="C1554" s="318" t="s">
        <v>2856</v>
      </c>
      <c r="D1554" s="319">
        <v>67793</v>
      </c>
      <c r="E1554" s="318" t="s">
        <v>3607</v>
      </c>
      <c r="F1554" s="323">
        <v>4.0049999999999999</v>
      </c>
      <c r="G1554" s="323">
        <v>4.0049999999999999</v>
      </c>
      <c r="H1554" s="323" t="s">
        <v>2857</v>
      </c>
      <c r="I1554" s="323" t="s">
        <v>2857</v>
      </c>
      <c r="J1554" s="321" t="s">
        <v>2857</v>
      </c>
      <c r="K1554" s="322" t="s">
        <v>92</v>
      </c>
      <c r="L1554" s="322" t="s">
        <v>128</v>
      </c>
      <c r="M1554" s="322" t="s">
        <v>92</v>
      </c>
      <c r="N1554" s="439" t="s">
        <v>534</v>
      </c>
    </row>
    <row r="1555" spans="2:14" ht="13.2" x14ac:dyDescent="0.25">
      <c r="B1555" s="317"/>
      <c r="C1555" s="318" t="s">
        <v>2856</v>
      </c>
      <c r="D1555" s="319">
        <v>67794</v>
      </c>
      <c r="E1555" s="318" t="s">
        <v>3608</v>
      </c>
      <c r="F1555" s="323">
        <v>0.67500000000000004</v>
      </c>
      <c r="G1555" s="323">
        <v>0.67500000000000004</v>
      </c>
      <c r="H1555" s="323" t="s">
        <v>2857</v>
      </c>
      <c r="I1555" s="323" t="s">
        <v>2857</v>
      </c>
      <c r="J1555" s="321" t="s">
        <v>2857</v>
      </c>
      <c r="K1555" s="322" t="s">
        <v>92</v>
      </c>
      <c r="L1555" s="322" t="s">
        <v>128</v>
      </c>
      <c r="M1555" s="322" t="s">
        <v>92</v>
      </c>
      <c r="N1555" s="439" t="s">
        <v>534</v>
      </c>
    </row>
    <row r="1556" spans="2:14" ht="13.2" x14ac:dyDescent="0.25">
      <c r="B1556" s="317"/>
      <c r="C1556" s="318" t="s">
        <v>2856</v>
      </c>
      <c r="D1556" s="319">
        <v>67795</v>
      </c>
      <c r="E1556" s="318" t="s">
        <v>3609</v>
      </c>
      <c r="F1556" s="323">
        <v>4.2999999999999997E-2</v>
      </c>
      <c r="G1556" s="323">
        <v>4.2999999999999997E-2</v>
      </c>
      <c r="H1556" s="323" t="s">
        <v>2857</v>
      </c>
      <c r="I1556" s="323" t="s">
        <v>2857</v>
      </c>
      <c r="J1556" s="321" t="s">
        <v>2857</v>
      </c>
      <c r="K1556" s="322" t="s">
        <v>92</v>
      </c>
      <c r="L1556" s="322" t="s">
        <v>93</v>
      </c>
      <c r="M1556" s="322" t="s">
        <v>92</v>
      </c>
      <c r="N1556" s="439" t="s">
        <v>534</v>
      </c>
    </row>
    <row r="1557" spans="2:14" ht="13.2" x14ac:dyDescent="0.25">
      <c r="B1557" s="317"/>
      <c r="C1557" s="318" t="s">
        <v>2856</v>
      </c>
      <c r="D1557" s="319">
        <v>67800</v>
      </c>
      <c r="E1557" s="318" t="s">
        <v>3610</v>
      </c>
      <c r="F1557" s="323">
        <v>0.66400000000000003</v>
      </c>
      <c r="G1557" s="323">
        <v>0.66400000000000003</v>
      </c>
      <c r="H1557" s="323" t="s">
        <v>2857</v>
      </c>
      <c r="I1557" s="323" t="s">
        <v>2857</v>
      </c>
      <c r="J1557" s="321" t="s">
        <v>2857</v>
      </c>
      <c r="K1557" s="322" t="s">
        <v>83</v>
      </c>
      <c r="L1557" s="322" t="s">
        <v>112</v>
      </c>
      <c r="M1557" s="322" t="s">
        <v>83</v>
      </c>
      <c r="N1557" s="439" t="s">
        <v>82</v>
      </c>
    </row>
    <row r="1558" spans="2:14" ht="13.2" x14ac:dyDescent="0.25">
      <c r="B1558" s="317"/>
      <c r="C1558" s="318" t="s">
        <v>2856</v>
      </c>
      <c r="D1558" s="319">
        <v>67802</v>
      </c>
      <c r="E1558" s="318" t="s">
        <v>3611</v>
      </c>
      <c r="F1558" s="323">
        <v>0.75</v>
      </c>
      <c r="G1558" s="323">
        <v>0.75</v>
      </c>
      <c r="H1558" s="323" t="s">
        <v>2857</v>
      </c>
      <c r="I1558" s="323" t="s">
        <v>2857</v>
      </c>
      <c r="J1558" s="321" t="s">
        <v>2857</v>
      </c>
      <c r="K1558" s="322" t="s">
        <v>92</v>
      </c>
      <c r="L1558" s="322" t="s">
        <v>93</v>
      </c>
      <c r="M1558" s="322" t="s">
        <v>92</v>
      </c>
      <c r="N1558" s="439" t="s">
        <v>534</v>
      </c>
    </row>
    <row r="1559" spans="2:14" ht="13.2" x14ac:dyDescent="0.25">
      <c r="B1559" s="317"/>
      <c r="C1559" s="318" t="s">
        <v>2856</v>
      </c>
      <c r="D1559" s="319">
        <v>67804</v>
      </c>
      <c r="E1559" s="318" t="s">
        <v>3612</v>
      </c>
      <c r="F1559" s="323">
        <v>0.03</v>
      </c>
      <c r="G1559" s="323">
        <v>0.03</v>
      </c>
      <c r="H1559" s="323" t="s">
        <v>2857</v>
      </c>
      <c r="I1559" s="323" t="s">
        <v>2857</v>
      </c>
      <c r="J1559" s="321" t="s">
        <v>2857</v>
      </c>
      <c r="K1559" s="322" t="s">
        <v>92</v>
      </c>
      <c r="L1559" s="322" t="s">
        <v>93</v>
      </c>
      <c r="M1559" s="322" t="s">
        <v>92</v>
      </c>
      <c r="N1559" s="439" t="s">
        <v>534</v>
      </c>
    </row>
    <row r="1560" spans="2:14" ht="13.2" x14ac:dyDescent="0.25">
      <c r="B1560" s="317"/>
      <c r="C1560" s="318" t="s">
        <v>2856</v>
      </c>
      <c r="D1560" s="319">
        <v>67805</v>
      </c>
      <c r="E1560" s="318" t="s">
        <v>3613</v>
      </c>
      <c r="F1560" s="323">
        <v>0.28799999999999998</v>
      </c>
      <c r="G1560" s="323">
        <v>0.28799999999999998</v>
      </c>
      <c r="H1560" s="323" t="s">
        <v>2857</v>
      </c>
      <c r="I1560" s="323" t="s">
        <v>2857</v>
      </c>
      <c r="J1560" s="321" t="s">
        <v>2857</v>
      </c>
      <c r="K1560" s="322" t="s">
        <v>105</v>
      </c>
      <c r="L1560" s="322" t="s">
        <v>84</v>
      </c>
      <c r="M1560" s="322" t="s">
        <v>163</v>
      </c>
      <c r="N1560" s="439" t="s">
        <v>537</v>
      </c>
    </row>
    <row r="1561" spans="2:14" ht="13.2" x14ac:dyDescent="0.25">
      <c r="B1561" s="317"/>
      <c r="C1561" s="318" t="s">
        <v>2856</v>
      </c>
      <c r="D1561" s="319">
        <v>67816</v>
      </c>
      <c r="E1561" s="318" t="s">
        <v>3615</v>
      </c>
      <c r="F1561" s="323">
        <v>0.96</v>
      </c>
      <c r="G1561" s="323">
        <v>0.96</v>
      </c>
      <c r="H1561" s="323" t="s">
        <v>2857</v>
      </c>
      <c r="I1561" s="323" t="s">
        <v>2857</v>
      </c>
      <c r="J1561" s="321" t="s">
        <v>2857</v>
      </c>
      <c r="K1561" s="322" t="s">
        <v>105</v>
      </c>
      <c r="L1561" s="322" t="s">
        <v>390</v>
      </c>
      <c r="M1561" s="322" t="s">
        <v>260</v>
      </c>
      <c r="N1561" s="439" t="s">
        <v>162</v>
      </c>
    </row>
    <row r="1562" spans="2:14" ht="13.2" x14ac:dyDescent="0.25">
      <c r="B1562" s="317"/>
      <c r="C1562" s="318" t="s">
        <v>2856</v>
      </c>
      <c r="D1562" s="319">
        <v>67817</v>
      </c>
      <c r="E1562" s="318" t="s">
        <v>3616</v>
      </c>
      <c r="F1562" s="323">
        <v>0.15</v>
      </c>
      <c r="G1562" s="323">
        <v>0.15</v>
      </c>
      <c r="H1562" s="323" t="s">
        <v>2857</v>
      </c>
      <c r="I1562" s="323" t="s">
        <v>2857</v>
      </c>
      <c r="J1562" s="321" t="s">
        <v>2857</v>
      </c>
      <c r="K1562" s="322" t="s">
        <v>105</v>
      </c>
      <c r="L1562" s="322" t="s">
        <v>84</v>
      </c>
      <c r="M1562" s="322" t="s">
        <v>260</v>
      </c>
      <c r="N1562" s="439" t="s">
        <v>537</v>
      </c>
    </row>
    <row r="1563" spans="2:14" ht="13.2" x14ac:dyDescent="0.25">
      <c r="B1563" s="317"/>
      <c r="C1563" s="318" t="s">
        <v>2856</v>
      </c>
      <c r="D1563" s="319">
        <v>67836</v>
      </c>
      <c r="E1563" s="318" t="s">
        <v>3617</v>
      </c>
      <c r="F1563" s="323">
        <v>0.19800000000000001</v>
      </c>
      <c r="G1563" s="323">
        <v>0.19800000000000001</v>
      </c>
      <c r="H1563" s="323" t="s">
        <v>2857</v>
      </c>
      <c r="I1563" s="323" t="s">
        <v>2857</v>
      </c>
      <c r="J1563" s="321" t="s">
        <v>2857</v>
      </c>
      <c r="K1563" s="322" t="s">
        <v>92</v>
      </c>
      <c r="L1563" s="322" t="s">
        <v>179</v>
      </c>
      <c r="M1563" s="322" t="s">
        <v>195</v>
      </c>
      <c r="N1563" s="439" t="s">
        <v>534</v>
      </c>
    </row>
    <row r="1564" spans="2:14" ht="13.2" x14ac:dyDescent="0.25">
      <c r="B1564" s="317"/>
      <c r="C1564" s="318" t="s">
        <v>2856</v>
      </c>
      <c r="D1564" s="319">
        <v>67919</v>
      </c>
      <c r="E1564" s="318" t="s">
        <v>3620</v>
      </c>
      <c r="F1564" s="323">
        <v>0.05</v>
      </c>
      <c r="G1564" s="323">
        <v>0.05</v>
      </c>
      <c r="H1564" s="323" t="s">
        <v>2857</v>
      </c>
      <c r="I1564" s="323" t="s">
        <v>2857</v>
      </c>
      <c r="J1564" s="321" t="s">
        <v>2857</v>
      </c>
      <c r="K1564" s="322" t="s">
        <v>92</v>
      </c>
      <c r="L1564" s="322" t="s">
        <v>118</v>
      </c>
      <c r="M1564" s="322" t="s">
        <v>92</v>
      </c>
      <c r="N1564" s="439" t="s">
        <v>534</v>
      </c>
    </row>
    <row r="1565" spans="2:14" ht="13.2" x14ac:dyDescent="0.25">
      <c r="B1565" s="317"/>
      <c r="C1565" s="318" t="s">
        <v>2856</v>
      </c>
      <c r="D1565" s="319">
        <v>67952</v>
      </c>
      <c r="E1565" s="318" t="s">
        <v>3621</v>
      </c>
      <c r="F1565" s="323">
        <v>4.2999999999999997E-2</v>
      </c>
      <c r="G1565" s="323">
        <v>4.2999999999999997E-2</v>
      </c>
      <c r="H1565" s="323" t="s">
        <v>2857</v>
      </c>
      <c r="I1565" s="323" t="s">
        <v>2857</v>
      </c>
      <c r="J1565" s="321" t="s">
        <v>2857</v>
      </c>
      <c r="K1565" s="322" t="s">
        <v>92</v>
      </c>
      <c r="L1565" s="322" t="s">
        <v>118</v>
      </c>
      <c r="M1565" s="322" t="s">
        <v>92</v>
      </c>
      <c r="N1565" s="439" t="s">
        <v>534</v>
      </c>
    </row>
    <row r="1566" spans="2:14" ht="13.2" x14ac:dyDescent="0.25">
      <c r="B1566" s="317"/>
      <c r="C1566" s="318" t="s">
        <v>2856</v>
      </c>
      <c r="D1566" s="319">
        <v>68009</v>
      </c>
      <c r="E1566" s="318" t="s">
        <v>3622</v>
      </c>
      <c r="F1566" s="323">
        <v>1.002</v>
      </c>
      <c r="G1566" s="323">
        <v>1.002</v>
      </c>
      <c r="H1566" s="323" t="s">
        <v>2857</v>
      </c>
      <c r="I1566" s="323" t="s">
        <v>2857</v>
      </c>
      <c r="J1566" s="321" t="s">
        <v>2857</v>
      </c>
      <c r="K1566" s="322" t="s">
        <v>105</v>
      </c>
      <c r="L1566" s="322" t="s">
        <v>390</v>
      </c>
      <c r="M1566" s="322" t="s">
        <v>92</v>
      </c>
      <c r="N1566" s="439" t="s">
        <v>162</v>
      </c>
    </row>
    <row r="1567" spans="2:14" ht="13.2" x14ac:dyDescent="0.25">
      <c r="B1567" s="317"/>
      <c r="C1567" s="318" t="s">
        <v>2856</v>
      </c>
      <c r="D1567" s="319">
        <v>68029</v>
      </c>
      <c r="E1567" s="318" t="s">
        <v>3625</v>
      </c>
      <c r="F1567" s="323">
        <v>1.98</v>
      </c>
      <c r="G1567" s="323">
        <v>1.98</v>
      </c>
      <c r="H1567" s="323" t="s">
        <v>2857</v>
      </c>
      <c r="I1567" s="323" t="s">
        <v>2857</v>
      </c>
      <c r="J1567" s="321" t="s">
        <v>2857</v>
      </c>
      <c r="K1567" s="322" t="s">
        <v>105</v>
      </c>
      <c r="L1567" s="322" t="s">
        <v>84</v>
      </c>
      <c r="M1567" s="322" t="s">
        <v>92</v>
      </c>
      <c r="N1567" s="439" t="s">
        <v>162</v>
      </c>
    </row>
    <row r="1568" spans="2:14" ht="13.2" x14ac:dyDescent="0.25">
      <c r="B1568" s="317"/>
      <c r="C1568" s="318" t="s">
        <v>2856</v>
      </c>
      <c r="D1568" s="319">
        <v>68034</v>
      </c>
      <c r="E1568" s="318" t="s">
        <v>3626</v>
      </c>
      <c r="F1568" s="323">
        <v>3.984</v>
      </c>
      <c r="G1568" s="323">
        <v>3.984</v>
      </c>
      <c r="H1568" s="323" t="s">
        <v>2857</v>
      </c>
      <c r="I1568" s="323" t="s">
        <v>2857</v>
      </c>
      <c r="J1568" s="321" t="s">
        <v>2857</v>
      </c>
      <c r="K1568" s="322" t="s">
        <v>105</v>
      </c>
      <c r="L1568" s="322" t="s">
        <v>179</v>
      </c>
      <c r="M1568" s="322" t="s">
        <v>195</v>
      </c>
      <c r="N1568" s="439" t="s">
        <v>162</v>
      </c>
    </row>
    <row r="1569" spans="2:14" ht="13.2" x14ac:dyDescent="0.25">
      <c r="B1569" s="317"/>
      <c r="C1569" s="318" t="s">
        <v>2856</v>
      </c>
      <c r="D1569" s="319">
        <v>68081</v>
      </c>
      <c r="E1569" s="318" t="s">
        <v>3627</v>
      </c>
      <c r="F1569" s="323">
        <v>0.52800000000000002</v>
      </c>
      <c r="G1569" s="323">
        <v>0.52800000000000002</v>
      </c>
      <c r="H1569" s="323" t="s">
        <v>2857</v>
      </c>
      <c r="I1569" s="323" t="s">
        <v>2857</v>
      </c>
      <c r="J1569" s="321" t="s">
        <v>2857</v>
      </c>
      <c r="K1569" s="322" t="s">
        <v>105</v>
      </c>
      <c r="L1569" s="322" t="s">
        <v>179</v>
      </c>
      <c r="M1569" s="322" t="s">
        <v>195</v>
      </c>
      <c r="N1569" s="439" t="s">
        <v>537</v>
      </c>
    </row>
    <row r="1570" spans="2:14" ht="13.2" x14ac:dyDescent="0.25">
      <c r="B1570" s="317"/>
      <c r="C1570" s="318" t="s">
        <v>2856</v>
      </c>
      <c r="D1570" s="319">
        <v>68083</v>
      </c>
      <c r="E1570" s="318" t="s">
        <v>3628</v>
      </c>
      <c r="F1570" s="323">
        <v>0.39600000000000002</v>
      </c>
      <c r="G1570" s="323">
        <v>0.39600000000000002</v>
      </c>
      <c r="H1570" s="323" t="s">
        <v>2857</v>
      </c>
      <c r="I1570" s="323" t="s">
        <v>2857</v>
      </c>
      <c r="J1570" s="321" t="s">
        <v>2857</v>
      </c>
      <c r="K1570" s="322" t="s">
        <v>105</v>
      </c>
      <c r="L1570" s="322" t="s">
        <v>84</v>
      </c>
      <c r="M1570" s="322" t="s">
        <v>163</v>
      </c>
      <c r="N1570" s="439" t="s">
        <v>537</v>
      </c>
    </row>
    <row r="1571" spans="2:14" ht="13.2" x14ac:dyDescent="0.25">
      <c r="B1571" s="317"/>
      <c r="C1571" s="318" t="s">
        <v>2856</v>
      </c>
      <c r="D1571" s="319">
        <v>68111</v>
      </c>
      <c r="E1571" s="318" t="s">
        <v>3630</v>
      </c>
      <c r="F1571" s="323">
        <v>4.8000000000000001E-2</v>
      </c>
      <c r="G1571" s="323">
        <v>4.8000000000000001E-2</v>
      </c>
      <c r="H1571" s="323" t="s">
        <v>2857</v>
      </c>
      <c r="I1571" s="323" t="s">
        <v>2857</v>
      </c>
      <c r="J1571" s="321" t="s">
        <v>2857</v>
      </c>
      <c r="K1571" s="322" t="s">
        <v>92</v>
      </c>
      <c r="L1571" s="322" t="s">
        <v>118</v>
      </c>
      <c r="M1571" s="322" t="s">
        <v>92</v>
      </c>
      <c r="N1571" s="439" t="s">
        <v>534</v>
      </c>
    </row>
    <row r="1572" spans="2:14" ht="13.2" x14ac:dyDescent="0.25">
      <c r="B1572" s="317"/>
      <c r="C1572" s="318" t="s">
        <v>2856</v>
      </c>
      <c r="D1572" s="319">
        <v>68118</v>
      </c>
      <c r="E1572" s="318" t="s">
        <v>3631</v>
      </c>
      <c r="F1572" s="323">
        <v>0.2</v>
      </c>
      <c r="G1572" s="323">
        <v>0.2</v>
      </c>
      <c r="H1572" s="323" t="s">
        <v>2857</v>
      </c>
      <c r="I1572" s="323" t="s">
        <v>2857</v>
      </c>
      <c r="J1572" s="321" t="s">
        <v>2857</v>
      </c>
      <c r="K1572" s="322" t="s">
        <v>105</v>
      </c>
      <c r="L1572" s="322" t="s">
        <v>140</v>
      </c>
      <c r="M1572" s="322" t="s">
        <v>195</v>
      </c>
      <c r="N1572" s="439" t="s">
        <v>537</v>
      </c>
    </row>
    <row r="1573" spans="2:14" ht="13.2" x14ac:dyDescent="0.25">
      <c r="B1573" s="317"/>
      <c r="C1573" s="318" t="s">
        <v>2856</v>
      </c>
      <c r="D1573" s="319">
        <v>68120</v>
      </c>
      <c r="E1573" s="318" t="s">
        <v>3632</v>
      </c>
      <c r="F1573" s="323">
        <v>5.8000000000000003E-2</v>
      </c>
      <c r="G1573" s="323">
        <v>5.8000000000000003E-2</v>
      </c>
      <c r="H1573" s="323" t="s">
        <v>2857</v>
      </c>
      <c r="I1573" s="323" t="s">
        <v>2857</v>
      </c>
      <c r="J1573" s="321" t="s">
        <v>2857</v>
      </c>
      <c r="K1573" s="322" t="s">
        <v>92</v>
      </c>
      <c r="L1573" s="322" t="s">
        <v>118</v>
      </c>
      <c r="M1573" s="322" t="s">
        <v>92</v>
      </c>
      <c r="N1573" s="439" t="s">
        <v>534</v>
      </c>
    </row>
    <row r="1574" spans="2:14" ht="13.2" x14ac:dyDescent="0.25">
      <c r="B1574" s="317"/>
      <c r="C1574" s="318" t="s">
        <v>2856</v>
      </c>
      <c r="D1574" s="319">
        <v>68121</v>
      </c>
      <c r="E1574" s="318" t="s">
        <v>3633</v>
      </c>
      <c r="F1574" s="323">
        <v>0.24</v>
      </c>
      <c r="G1574" s="323">
        <v>0.24</v>
      </c>
      <c r="H1574" s="323" t="s">
        <v>2857</v>
      </c>
      <c r="I1574" s="323" t="s">
        <v>2857</v>
      </c>
      <c r="J1574" s="321" t="s">
        <v>2857</v>
      </c>
      <c r="K1574" s="322" t="s">
        <v>105</v>
      </c>
      <c r="L1574" s="322" t="s">
        <v>84</v>
      </c>
      <c r="M1574" s="322" t="s">
        <v>163</v>
      </c>
      <c r="N1574" s="439" t="s">
        <v>537</v>
      </c>
    </row>
    <row r="1575" spans="2:14" ht="13.2" x14ac:dyDescent="0.25">
      <c r="B1575" s="317"/>
      <c r="C1575" s="318" t="s">
        <v>2856</v>
      </c>
      <c r="D1575" s="319">
        <v>68175</v>
      </c>
      <c r="E1575" s="318" t="s">
        <v>3634</v>
      </c>
      <c r="F1575" s="323">
        <v>6.6000000000000003E-2</v>
      </c>
      <c r="G1575" s="323">
        <v>6.6000000000000003E-2</v>
      </c>
      <c r="H1575" s="323" t="s">
        <v>2857</v>
      </c>
      <c r="I1575" s="323" t="s">
        <v>2857</v>
      </c>
      <c r="J1575" s="321" t="s">
        <v>2857</v>
      </c>
      <c r="K1575" s="322" t="s">
        <v>105</v>
      </c>
      <c r="L1575" s="322" t="s">
        <v>128</v>
      </c>
      <c r="M1575" s="322" t="s">
        <v>260</v>
      </c>
      <c r="N1575" s="439" t="s">
        <v>537</v>
      </c>
    </row>
    <row r="1576" spans="2:14" ht="13.2" x14ac:dyDescent="0.25">
      <c r="B1576" s="317"/>
      <c r="C1576" s="318" t="s">
        <v>2856</v>
      </c>
      <c r="D1576" s="319">
        <v>68182</v>
      </c>
      <c r="E1576" s="318" t="s">
        <v>3635</v>
      </c>
      <c r="F1576" s="323">
        <v>2.7E-2</v>
      </c>
      <c r="G1576" s="323">
        <v>2.7E-2</v>
      </c>
      <c r="H1576" s="323" t="s">
        <v>2857</v>
      </c>
      <c r="I1576" s="323" t="s">
        <v>2857</v>
      </c>
      <c r="J1576" s="321" t="s">
        <v>2857</v>
      </c>
      <c r="K1576" s="322" t="s">
        <v>92</v>
      </c>
      <c r="L1576" s="322" t="s">
        <v>128</v>
      </c>
      <c r="M1576" s="322" t="s">
        <v>92</v>
      </c>
      <c r="N1576" s="439" t="s">
        <v>534</v>
      </c>
    </row>
    <row r="1577" spans="2:14" ht="13.2" x14ac:dyDescent="0.25">
      <c r="B1577" s="317"/>
      <c r="C1577" s="318" t="s">
        <v>2856</v>
      </c>
      <c r="D1577" s="319">
        <v>68184</v>
      </c>
      <c r="E1577" s="318" t="s">
        <v>3636</v>
      </c>
      <c r="F1577" s="323">
        <v>0.36</v>
      </c>
      <c r="G1577" s="323">
        <v>0.36</v>
      </c>
      <c r="H1577" s="323" t="s">
        <v>2857</v>
      </c>
      <c r="I1577" s="323" t="s">
        <v>2857</v>
      </c>
      <c r="J1577" s="321" t="s">
        <v>2857</v>
      </c>
      <c r="K1577" s="322" t="s">
        <v>92</v>
      </c>
      <c r="L1577" s="322" t="s">
        <v>128</v>
      </c>
      <c r="M1577" s="322" t="s">
        <v>92</v>
      </c>
      <c r="N1577" s="439" t="s">
        <v>534</v>
      </c>
    </row>
    <row r="1578" spans="2:14" ht="13.2" x14ac:dyDescent="0.25">
      <c r="B1578" s="317"/>
      <c r="C1578" s="318" t="s">
        <v>2856</v>
      </c>
      <c r="D1578" s="319">
        <v>68189</v>
      </c>
      <c r="E1578" s="318" t="s">
        <v>3637</v>
      </c>
      <c r="F1578" s="323">
        <v>2.5999999999999999E-2</v>
      </c>
      <c r="G1578" s="323">
        <v>2.5999999999999999E-2</v>
      </c>
      <c r="H1578" s="323" t="s">
        <v>2857</v>
      </c>
      <c r="I1578" s="323" t="s">
        <v>2857</v>
      </c>
      <c r="J1578" s="321" t="s">
        <v>2857</v>
      </c>
      <c r="K1578" s="322" t="s">
        <v>92</v>
      </c>
      <c r="L1578" s="322" t="s">
        <v>179</v>
      </c>
      <c r="M1578" s="322" t="s">
        <v>195</v>
      </c>
      <c r="N1578" s="439" t="s">
        <v>534</v>
      </c>
    </row>
    <row r="1579" spans="2:14" ht="13.2" x14ac:dyDescent="0.25">
      <c r="B1579" s="317"/>
      <c r="C1579" s="318" t="s">
        <v>2856</v>
      </c>
      <c r="D1579" s="319">
        <v>68191</v>
      </c>
      <c r="E1579" s="318" t="s">
        <v>3638</v>
      </c>
      <c r="F1579" s="323">
        <v>0.187</v>
      </c>
      <c r="G1579" s="323">
        <v>0.187</v>
      </c>
      <c r="H1579" s="323" t="s">
        <v>2857</v>
      </c>
      <c r="I1579" s="323" t="s">
        <v>2857</v>
      </c>
      <c r="J1579" s="321" t="s">
        <v>2857</v>
      </c>
      <c r="K1579" s="322" t="s">
        <v>92</v>
      </c>
      <c r="L1579" s="322" t="s">
        <v>93</v>
      </c>
      <c r="M1579" s="322" t="s">
        <v>92</v>
      </c>
      <c r="N1579" s="439" t="s">
        <v>534</v>
      </c>
    </row>
    <row r="1580" spans="2:14" ht="13.2" x14ac:dyDescent="0.25">
      <c r="B1580" s="317"/>
      <c r="C1580" s="318" t="s">
        <v>2856</v>
      </c>
      <c r="D1580" s="319">
        <v>68192</v>
      </c>
      <c r="E1580" s="318" t="s">
        <v>3639</v>
      </c>
      <c r="F1580" s="323">
        <v>4.5</v>
      </c>
      <c r="G1580" s="323">
        <v>4.5</v>
      </c>
      <c r="H1580" s="323" t="s">
        <v>2857</v>
      </c>
      <c r="I1580" s="323" t="s">
        <v>2857</v>
      </c>
      <c r="J1580" s="321" t="s">
        <v>2857</v>
      </c>
      <c r="K1580" s="322" t="s">
        <v>105</v>
      </c>
      <c r="L1580" s="322" t="s">
        <v>112</v>
      </c>
      <c r="M1580" s="322" t="s">
        <v>106</v>
      </c>
      <c r="N1580" s="439" t="s">
        <v>537</v>
      </c>
    </row>
    <row r="1581" spans="2:14" ht="13.2" x14ac:dyDescent="0.25">
      <c r="B1581" s="317"/>
      <c r="C1581" s="318" t="s">
        <v>2856</v>
      </c>
      <c r="D1581" s="319">
        <v>68193</v>
      </c>
      <c r="E1581" s="318" t="s">
        <v>3640</v>
      </c>
      <c r="F1581" s="323">
        <v>2</v>
      </c>
      <c r="G1581" s="323">
        <v>2</v>
      </c>
      <c r="H1581" s="323" t="s">
        <v>2857</v>
      </c>
      <c r="I1581" s="323" t="s">
        <v>2857</v>
      </c>
      <c r="J1581" s="321" t="s">
        <v>2857</v>
      </c>
      <c r="K1581" s="322" t="s">
        <v>105</v>
      </c>
      <c r="L1581" s="322" t="s">
        <v>218</v>
      </c>
      <c r="M1581" s="322" t="s">
        <v>106</v>
      </c>
      <c r="N1581" s="439" t="s">
        <v>537</v>
      </c>
    </row>
    <row r="1582" spans="2:14" ht="13.2" x14ac:dyDescent="0.25">
      <c r="B1582" s="317"/>
      <c r="C1582" s="318" t="s">
        <v>2856</v>
      </c>
      <c r="D1582" s="319">
        <v>68194</v>
      </c>
      <c r="E1582" s="318" t="s">
        <v>3641</v>
      </c>
      <c r="F1582" s="323">
        <v>0.998</v>
      </c>
      <c r="G1582" s="323">
        <v>0.998</v>
      </c>
      <c r="H1582" s="323" t="s">
        <v>2857</v>
      </c>
      <c r="I1582" s="323" t="s">
        <v>2857</v>
      </c>
      <c r="J1582" s="321" t="s">
        <v>2857</v>
      </c>
      <c r="K1582" s="322" t="s">
        <v>105</v>
      </c>
      <c r="L1582" s="322" t="s">
        <v>179</v>
      </c>
      <c r="M1582" s="322" t="s">
        <v>92</v>
      </c>
      <c r="N1582" s="439" t="s">
        <v>537</v>
      </c>
    </row>
    <row r="1583" spans="2:14" ht="13.2" x14ac:dyDescent="0.25">
      <c r="B1583" s="317"/>
      <c r="C1583" s="318" t="s">
        <v>2856</v>
      </c>
      <c r="D1583" s="319">
        <v>68196</v>
      </c>
      <c r="E1583" s="318" t="s">
        <v>3642</v>
      </c>
      <c r="F1583" s="323">
        <v>1</v>
      </c>
      <c r="G1583" s="323">
        <v>1</v>
      </c>
      <c r="H1583" s="323" t="s">
        <v>2857</v>
      </c>
      <c r="I1583" s="323" t="s">
        <v>2857</v>
      </c>
      <c r="J1583" s="321" t="s">
        <v>2857</v>
      </c>
      <c r="K1583" s="322" t="s">
        <v>105</v>
      </c>
      <c r="L1583" s="322" t="s">
        <v>124</v>
      </c>
      <c r="M1583" s="322" t="s">
        <v>163</v>
      </c>
      <c r="N1583" s="439" t="s">
        <v>537</v>
      </c>
    </row>
    <row r="1584" spans="2:14" ht="13.2" x14ac:dyDescent="0.25">
      <c r="B1584" s="317"/>
      <c r="C1584" s="318" t="s">
        <v>2856</v>
      </c>
      <c r="D1584" s="319">
        <v>68214</v>
      </c>
      <c r="E1584" s="318" t="s">
        <v>3644</v>
      </c>
      <c r="F1584" s="323">
        <v>0.12</v>
      </c>
      <c r="G1584" s="323">
        <v>0.12</v>
      </c>
      <c r="H1584" s="323" t="s">
        <v>2857</v>
      </c>
      <c r="I1584" s="323" t="s">
        <v>2857</v>
      </c>
      <c r="J1584" s="321" t="s">
        <v>2857</v>
      </c>
      <c r="K1584" s="322" t="s">
        <v>92</v>
      </c>
      <c r="L1584" s="322" t="s">
        <v>93</v>
      </c>
      <c r="M1584" s="322" t="s">
        <v>92</v>
      </c>
      <c r="N1584" s="439" t="s">
        <v>534</v>
      </c>
    </row>
    <row r="1585" spans="2:14" ht="13.2" x14ac:dyDescent="0.25">
      <c r="B1585" s="317"/>
      <c r="C1585" s="318" t="s">
        <v>2856</v>
      </c>
      <c r="D1585" s="319">
        <v>68215</v>
      </c>
      <c r="E1585" s="318" t="s">
        <v>3645</v>
      </c>
      <c r="F1585" s="323">
        <v>3.9950000000000001</v>
      </c>
      <c r="G1585" s="323">
        <v>3.9950000000000001</v>
      </c>
      <c r="H1585" s="323" t="s">
        <v>2857</v>
      </c>
      <c r="I1585" s="323" t="s">
        <v>2857</v>
      </c>
      <c r="J1585" s="321" t="s">
        <v>2857</v>
      </c>
      <c r="K1585" s="322" t="s">
        <v>105</v>
      </c>
      <c r="L1585" s="322" t="s">
        <v>362</v>
      </c>
      <c r="M1585" s="322" t="s">
        <v>106</v>
      </c>
      <c r="N1585" s="439" t="s">
        <v>537</v>
      </c>
    </row>
    <row r="1586" spans="2:14" ht="13.2" x14ac:dyDescent="0.25">
      <c r="B1586" s="317"/>
      <c r="C1586" s="318" t="s">
        <v>2856</v>
      </c>
      <c r="D1586" s="319">
        <v>68218</v>
      </c>
      <c r="E1586" s="318" t="s">
        <v>3646</v>
      </c>
      <c r="F1586" s="323">
        <v>0.216</v>
      </c>
      <c r="G1586" s="323">
        <v>0.216</v>
      </c>
      <c r="H1586" s="323" t="s">
        <v>2857</v>
      </c>
      <c r="I1586" s="323" t="s">
        <v>2857</v>
      </c>
      <c r="J1586" s="321" t="s">
        <v>2857</v>
      </c>
      <c r="K1586" s="322" t="s">
        <v>92</v>
      </c>
      <c r="L1586" s="322" t="s">
        <v>93</v>
      </c>
      <c r="M1586" s="322" t="s">
        <v>92</v>
      </c>
      <c r="N1586" s="439" t="s">
        <v>534</v>
      </c>
    </row>
    <row r="1587" spans="2:14" ht="13.2" x14ac:dyDescent="0.25">
      <c r="B1587" s="317"/>
      <c r="C1587" s="318" t="s">
        <v>2856</v>
      </c>
      <c r="D1587" s="319">
        <v>68259</v>
      </c>
      <c r="E1587" s="318" t="s">
        <v>3648</v>
      </c>
      <c r="F1587" s="323">
        <v>0.2</v>
      </c>
      <c r="G1587" s="323">
        <v>0.2</v>
      </c>
      <c r="H1587" s="323" t="s">
        <v>2857</v>
      </c>
      <c r="I1587" s="323" t="s">
        <v>2857</v>
      </c>
      <c r="J1587" s="321" t="s">
        <v>2857</v>
      </c>
      <c r="K1587" s="322" t="s">
        <v>92</v>
      </c>
      <c r="L1587" s="322" t="s">
        <v>128</v>
      </c>
      <c r="M1587" s="322" t="s">
        <v>92</v>
      </c>
      <c r="N1587" s="439" t="s">
        <v>534</v>
      </c>
    </row>
    <row r="1588" spans="2:14" ht="13.2" x14ac:dyDescent="0.25">
      <c r="B1588" s="317"/>
      <c r="C1588" s="318" t="s">
        <v>2856</v>
      </c>
      <c r="D1588" s="319">
        <v>68260</v>
      </c>
      <c r="E1588" s="318" t="s">
        <v>3649</v>
      </c>
      <c r="F1588" s="323">
        <v>0.24</v>
      </c>
      <c r="G1588" s="323">
        <v>0.24</v>
      </c>
      <c r="H1588" s="323" t="s">
        <v>2857</v>
      </c>
      <c r="I1588" s="323" t="s">
        <v>2857</v>
      </c>
      <c r="J1588" s="321" t="s">
        <v>2857</v>
      </c>
      <c r="K1588" s="322" t="s">
        <v>105</v>
      </c>
      <c r="L1588" s="322" t="s">
        <v>124</v>
      </c>
      <c r="M1588" s="322" t="s">
        <v>106</v>
      </c>
      <c r="N1588" s="439" t="s">
        <v>902</v>
      </c>
    </row>
    <row r="1589" spans="2:14" ht="13.2" x14ac:dyDescent="0.25">
      <c r="B1589" s="317"/>
      <c r="C1589" s="318" t="s">
        <v>2856</v>
      </c>
      <c r="D1589" s="319">
        <v>68267</v>
      </c>
      <c r="E1589" s="318" t="s">
        <v>3650</v>
      </c>
      <c r="F1589" s="323">
        <v>0.24</v>
      </c>
      <c r="G1589" s="323">
        <v>0.24</v>
      </c>
      <c r="H1589" s="323" t="s">
        <v>2857</v>
      </c>
      <c r="I1589" s="323" t="s">
        <v>2857</v>
      </c>
      <c r="J1589" s="321" t="s">
        <v>2857</v>
      </c>
      <c r="K1589" s="322" t="s">
        <v>105</v>
      </c>
      <c r="L1589" s="322" t="s">
        <v>124</v>
      </c>
      <c r="M1589" s="322" t="s">
        <v>106</v>
      </c>
      <c r="N1589" s="439" t="s">
        <v>537</v>
      </c>
    </row>
    <row r="1590" spans="2:14" ht="13.2" x14ac:dyDescent="0.25">
      <c r="B1590" s="317"/>
      <c r="C1590" s="318" t="s">
        <v>2856</v>
      </c>
      <c r="D1590" s="319">
        <v>68268</v>
      </c>
      <c r="E1590" s="318" t="s">
        <v>3651</v>
      </c>
      <c r="F1590" s="323">
        <v>0.107</v>
      </c>
      <c r="G1590" s="323">
        <v>0.107</v>
      </c>
      <c r="H1590" s="323" t="s">
        <v>2857</v>
      </c>
      <c r="I1590" s="323" t="s">
        <v>2857</v>
      </c>
      <c r="J1590" s="321" t="s">
        <v>2857</v>
      </c>
      <c r="K1590" s="322" t="s">
        <v>105</v>
      </c>
      <c r="L1590" s="322" t="s">
        <v>124</v>
      </c>
      <c r="M1590" s="322" t="s">
        <v>92</v>
      </c>
      <c r="N1590" s="439" t="s">
        <v>537</v>
      </c>
    </row>
    <row r="1591" spans="2:14" ht="13.2" x14ac:dyDescent="0.25">
      <c r="B1591" s="317"/>
      <c r="C1591" s="318" t="s">
        <v>2856</v>
      </c>
      <c r="D1591" s="319">
        <v>68269</v>
      </c>
      <c r="E1591" s="318" t="s">
        <v>3652</v>
      </c>
      <c r="F1591" s="323">
        <v>0.25</v>
      </c>
      <c r="G1591" s="323">
        <v>0.25</v>
      </c>
      <c r="H1591" s="323" t="s">
        <v>2857</v>
      </c>
      <c r="I1591" s="323" t="s">
        <v>2857</v>
      </c>
      <c r="J1591" s="321" t="s">
        <v>2857</v>
      </c>
      <c r="K1591" s="322" t="s">
        <v>105</v>
      </c>
      <c r="L1591" s="322" t="s">
        <v>124</v>
      </c>
      <c r="M1591" s="322" t="s">
        <v>92</v>
      </c>
      <c r="N1591" s="439" t="s">
        <v>537</v>
      </c>
    </row>
    <row r="1592" spans="2:14" ht="13.2" x14ac:dyDescent="0.25">
      <c r="B1592" s="317"/>
      <c r="C1592" s="318" t="s">
        <v>2856</v>
      </c>
      <c r="D1592" s="319">
        <v>68270</v>
      </c>
      <c r="E1592" s="318" t="s">
        <v>3653</v>
      </c>
      <c r="F1592" s="323">
        <v>0.03</v>
      </c>
      <c r="G1592" s="323">
        <v>0.03</v>
      </c>
      <c r="H1592" s="323" t="s">
        <v>2857</v>
      </c>
      <c r="I1592" s="323" t="s">
        <v>2857</v>
      </c>
      <c r="J1592" s="321" t="s">
        <v>2857</v>
      </c>
      <c r="K1592" s="322" t="s">
        <v>92</v>
      </c>
      <c r="L1592" s="322" t="s">
        <v>128</v>
      </c>
      <c r="M1592" s="322" t="s">
        <v>92</v>
      </c>
      <c r="N1592" s="439" t="s">
        <v>534</v>
      </c>
    </row>
    <row r="1593" spans="2:14" ht="13.2" x14ac:dyDescent="0.25">
      <c r="B1593" s="317"/>
      <c r="C1593" s="318" t="s">
        <v>2856</v>
      </c>
      <c r="D1593" s="319">
        <v>68293</v>
      </c>
      <c r="E1593" s="318" t="s">
        <v>3655</v>
      </c>
      <c r="F1593" s="323">
        <v>6.7000000000000004E-2</v>
      </c>
      <c r="G1593" s="323">
        <v>6.7000000000000004E-2</v>
      </c>
      <c r="H1593" s="323" t="s">
        <v>2857</v>
      </c>
      <c r="I1593" s="323" t="s">
        <v>2857</v>
      </c>
      <c r="J1593" s="321" t="s">
        <v>2857</v>
      </c>
      <c r="K1593" s="322" t="s">
        <v>105</v>
      </c>
      <c r="L1593" s="322" t="s">
        <v>84</v>
      </c>
      <c r="M1593" s="322" t="s">
        <v>260</v>
      </c>
      <c r="N1593" s="439" t="s">
        <v>537</v>
      </c>
    </row>
    <row r="1594" spans="2:14" ht="13.2" x14ac:dyDescent="0.25">
      <c r="B1594" s="317"/>
      <c r="C1594" s="318" t="s">
        <v>2856</v>
      </c>
      <c r="D1594" s="319">
        <v>68295</v>
      </c>
      <c r="E1594" s="318" t="s">
        <v>3656</v>
      </c>
      <c r="F1594" s="323">
        <v>1.98</v>
      </c>
      <c r="G1594" s="323">
        <v>1.98</v>
      </c>
      <c r="H1594" s="323" t="s">
        <v>2857</v>
      </c>
      <c r="I1594" s="323" t="s">
        <v>2857</v>
      </c>
      <c r="J1594" s="321" t="s">
        <v>2857</v>
      </c>
      <c r="K1594" s="322" t="s">
        <v>105</v>
      </c>
      <c r="L1594" s="322" t="s">
        <v>140</v>
      </c>
      <c r="M1594" s="322" t="s">
        <v>195</v>
      </c>
      <c r="N1594" s="439" t="s">
        <v>162</v>
      </c>
    </row>
    <row r="1595" spans="2:14" ht="13.2" x14ac:dyDescent="0.25">
      <c r="B1595" s="317"/>
      <c r="C1595" s="318" t="s">
        <v>2856</v>
      </c>
      <c r="D1595" s="319">
        <v>68306</v>
      </c>
      <c r="E1595" s="318" t="s">
        <v>3657</v>
      </c>
      <c r="F1595" s="323">
        <v>0.05</v>
      </c>
      <c r="G1595" s="323">
        <v>0.05</v>
      </c>
      <c r="H1595" s="323" t="s">
        <v>2857</v>
      </c>
      <c r="I1595" s="323" t="s">
        <v>2857</v>
      </c>
      <c r="J1595" s="321" t="s">
        <v>2857</v>
      </c>
      <c r="K1595" s="322" t="s">
        <v>92</v>
      </c>
      <c r="L1595" s="322" t="s">
        <v>118</v>
      </c>
      <c r="M1595" s="322" t="s">
        <v>92</v>
      </c>
      <c r="N1595" s="439" t="s">
        <v>534</v>
      </c>
    </row>
    <row r="1596" spans="2:14" ht="13.2" x14ac:dyDescent="0.25">
      <c r="B1596" s="317"/>
      <c r="C1596" s="318" t="s">
        <v>2856</v>
      </c>
      <c r="D1596" s="319">
        <v>68308</v>
      </c>
      <c r="E1596" s="318" t="s">
        <v>3658</v>
      </c>
      <c r="F1596" s="323">
        <v>0.25</v>
      </c>
      <c r="G1596" s="323">
        <v>0.25</v>
      </c>
      <c r="H1596" s="323" t="s">
        <v>2857</v>
      </c>
      <c r="I1596" s="323" t="s">
        <v>2857</v>
      </c>
      <c r="J1596" s="321" t="s">
        <v>2857</v>
      </c>
      <c r="K1596" s="322" t="s">
        <v>105</v>
      </c>
      <c r="L1596" s="322" t="s">
        <v>128</v>
      </c>
      <c r="M1596" s="322" t="s">
        <v>260</v>
      </c>
      <c r="N1596" s="439" t="s">
        <v>537</v>
      </c>
    </row>
    <row r="1597" spans="2:14" ht="13.2" x14ac:dyDescent="0.25">
      <c r="B1597" s="317"/>
      <c r="C1597" s="318" t="s">
        <v>2856</v>
      </c>
      <c r="D1597" s="319">
        <v>68309</v>
      </c>
      <c r="E1597" s="318" t="s">
        <v>3659</v>
      </c>
      <c r="F1597" s="323">
        <v>2.0099999999999998</v>
      </c>
      <c r="G1597" s="323">
        <v>2.0099999999999998</v>
      </c>
      <c r="H1597" s="323" t="s">
        <v>2857</v>
      </c>
      <c r="I1597" s="323" t="s">
        <v>2857</v>
      </c>
      <c r="J1597" s="321" t="s">
        <v>2857</v>
      </c>
      <c r="K1597" s="322" t="s">
        <v>92</v>
      </c>
      <c r="L1597" s="322" t="s">
        <v>93</v>
      </c>
      <c r="M1597" s="322" t="s">
        <v>92</v>
      </c>
      <c r="N1597" s="439" t="s">
        <v>534</v>
      </c>
    </row>
    <row r="1598" spans="2:14" ht="13.2" x14ac:dyDescent="0.25">
      <c r="B1598" s="317"/>
      <c r="C1598" s="318" t="s">
        <v>2856</v>
      </c>
      <c r="D1598" s="319">
        <v>68311</v>
      </c>
      <c r="E1598" s="318" t="s">
        <v>3660</v>
      </c>
      <c r="F1598" s="323">
        <v>0.1</v>
      </c>
      <c r="G1598" s="323">
        <v>0.1</v>
      </c>
      <c r="H1598" s="323" t="s">
        <v>2857</v>
      </c>
      <c r="I1598" s="323" t="s">
        <v>2857</v>
      </c>
      <c r="J1598" s="321" t="s">
        <v>2857</v>
      </c>
      <c r="K1598" s="322" t="s">
        <v>92</v>
      </c>
      <c r="L1598" s="322" t="s">
        <v>128</v>
      </c>
      <c r="M1598" s="322" t="s">
        <v>92</v>
      </c>
      <c r="N1598" s="439" t="s">
        <v>534</v>
      </c>
    </row>
    <row r="1599" spans="2:14" ht="13.2" x14ac:dyDescent="0.25">
      <c r="B1599" s="317"/>
      <c r="C1599" s="318" t="s">
        <v>2856</v>
      </c>
      <c r="D1599" s="319">
        <v>68313</v>
      </c>
      <c r="E1599" s="318" t="s">
        <v>3661</v>
      </c>
      <c r="F1599" s="323">
        <v>2.54</v>
      </c>
      <c r="G1599" s="323">
        <v>2.54</v>
      </c>
      <c r="H1599" s="323" t="s">
        <v>2857</v>
      </c>
      <c r="I1599" s="323" t="s">
        <v>2857</v>
      </c>
      <c r="J1599" s="321" t="s">
        <v>2857</v>
      </c>
      <c r="K1599" s="322" t="s">
        <v>92</v>
      </c>
      <c r="L1599" s="322" t="s">
        <v>93</v>
      </c>
      <c r="M1599" s="322" t="s">
        <v>92</v>
      </c>
      <c r="N1599" s="439" t="s">
        <v>534</v>
      </c>
    </row>
    <row r="1600" spans="2:14" ht="13.2" x14ac:dyDescent="0.25">
      <c r="B1600" s="317"/>
      <c r="C1600" s="318" t="s">
        <v>2856</v>
      </c>
      <c r="D1600" s="319">
        <v>68323</v>
      </c>
      <c r="E1600" s="318" t="s">
        <v>3662</v>
      </c>
      <c r="F1600" s="323">
        <v>2</v>
      </c>
      <c r="G1600" s="323">
        <v>2</v>
      </c>
      <c r="H1600" s="323" t="s">
        <v>2857</v>
      </c>
      <c r="I1600" s="323" t="s">
        <v>2857</v>
      </c>
      <c r="J1600" s="321" t="s">
        <v>2857</v>
      </c>
      <c r="K1600" s="322" t="s">
        <v>105</v>
      </c>
      <c r="L1600" s="322" t="s">
        <v>124</v>
      </c>
      <c r="M1600" s="322" t="s">
        <v>106</v>
      </c>
      <c r="N1600" s="439" t="s">
        <v>537</v>
      </c>
    </row>
    <row r="1601" spans="2:14" ht="13.2" x14ac:dyDescent="0.25">
      <c r="B1601" s="317"/>
      <c r="C1601" s="318" t="s">
        <v>2856</v>
      </c>
      <c r="D1601" s="319">
        <v>68332</v>
      </c>
      <c r="E1601" s="318" t="s">
        <v>3663</v>
      </c>
      <c r="F1601" s="323">
        <v>0.25</v>
      </c>
      <c r="G1601" s="323">
        <v>0.25</v>
      </c>
      <c r="H1601" s="323" t="s">
        <v>2857</v>
      </c>
      <c r="I1601" s="323" t="s">
        <v>2857</v>
      </c>
      <c r="J1601" s="321" t="s">
        <v>2857</v>
      </c>
      <c r="K1601" s="322" t="s">
        <v>105</v>
      </c>
      <c r="L1601" s="322" t="s">
        <v>124</v>
      </c>
      <c r="M1601" s="322" t="s">
        <v>92</v>
      </c>
      <c r="N1601" s="439" t="s">
        <v>537</v>
      </c>
    </row>
    <row r="1602" spans="2:14" ht="13.2" x14ac:dyDescent="0.25">
      <c r="B1602" s="317"/>
      <c r="C1602" s="318" t="s">
        <v>2856</v>
      </c>
      <c r="D1602" s="319">
        <v>68333</v>
      </c>
      <c r="E1602" s="318" t="s">
        <v>3664</v>
      </c>
      <c r="F1602" s="323">
        <v>3.6999999999999998E-2</v>
      </c>
      <c r="G1602" s="323">
        <v>3.6999999999999998E-2</v>
      </c>
      <c r="H1602" s="323" t="s">
        <v>2857</v>
      </c>
      <c r="I1602" s="323" t="s">
        <v>2857</v>
      </c>
      <c r="J1602" s="321" t="s">
        <v>2857</v>
      </c>
      <c r="K1602" s="322" t="s">
        <v>92</v>
      </c>
      <c r="L1602" s="322" t="s">
        <v>93</v>
      </c>
      <c r="M1602" s="322" t="s">
        <v>92</v>
      </c>
      <c r="N1602" s="439" t="s">
        <v>534</v>
      </c>
    </row>
    <row r="1603" spans="2:14" ht="13.2" x14ac:dyDescent="0.25">
      <c r="B1603" s="317"/>
      <c r="C1603" s="318" t="s">
        <v>2856</v>
      </c>
      <c r="D1603" s="319">
        <v>68339</v>
      </c>
      <c r="E1603" s="318" t="s">
        <v>3665</v>
      </c>
      <c r="F1603" s="323">
        <v>2.5</v>
      </c>
      <c r="G1603" s="323">
        <v>2.5</v>
      </c>
      <c r="H1603" s="323" t="s">
        <v>2857</v>
      </c>
      <c r="I1603" s="323" t="s">
        <v>2857</v>
      </c>
      <c r="J1603" s="321" t="s">
        <v>2857</v>
      </c>
      <c r="K1603" s="322" t="s">
        <v>105</v>
      </c>
      <c r="L1603" s="322" t="s">
        <v>124</v>
      </c>
      <c r="M1603" s="322" t="s">
        <v>163</v>
      </c>
      <c r="N1603" s="439" t="s">
        <v>537</v>
      </c>
    </row>
    <row r="1604" spans="2:14" ht="13.2" x14ac:dyDescent="0.25">
      <c r="B1604" s="317"/>
      <c r="C1604" s="318" t="s">
        <v>2856</v>
      </c>
      <c r="D1604" s="319">
        <v>68340</v>
      </c>
      <c r="E1604" s="318" t="s">
        <v>3666</v>
      </c>
      <c r="F1604" s="323">
        <v>0.25</v>
      </c>
      <c r="G1604" s="323">
        <v>0.25</v>
      </c>
      <c r="H1604" s="323" t="s">
        <v>2857</v>
      </c>
      <c r="I1604" s="323" t="s">
        <v>2857</v>
      </c>
      <c r="J1604" s="321" t="s">
        <v>2857</v>
      </c>
      <c r="K1604" s="322" t="s">
        <v>105</v>
      </c>
      <c r="L1604" s="322" t="s">
        <v>84</v>
      </c>
      <c r="M1604" s="322" t="s">
        <v>163</v>
      </c>
      <c r="N1604" s="439" t="s">
        <v>537</v>
      </c>
    </row>
    <row r="1605" spans="2:14" ht="13.2" x14ac:dyDescent="0.25">
      <c r="B1605" s="317"/>
      <c r="C1605" s="318" t="s">
        <v>2856</v>
      </c>
      <c r="D1605" s="319">
        <v>68341</v>
      </c>
      <c r="E1605" s="318" t="s">
        <v>3667</v>
      </c>
      <c r="F1605" s="323">
        <v>0.14399999999999999</v>
      </c>
      <c r="G1605" s="323">
        <v>0.14399999999999999</v>
      </c>
      <c r="H1605" s="323" t="s">
        <v>2857</v>
      </c>
      <c r="I1605" s="323" t="s">
        <v>2857</v>
      </c>
      <c r="J1605" s="321" t="s">
        <v>2857</v>
      </c>
      <c r="K1605" s="322" t="s">
        <v>92</v>
      </c>
      <c r="L1605" s="322" t="s">
        <v>93</v>
      </c>
      <c r="M1605" s="322" t="s">
        <v>92</v>
      </c>
      <c r="N1605" s="439" t="s">
        <v>534</v>
      </c>
    </row>
    <row r="1606" spans="2:14" ht="13.2" x14ac:dyDescent="0.25">
      <c r="B1606" s="317"/>
      <c r="C1606" s="318" t="s">
        <v>2856</v>
      </c>
      <c r="D1606" s="319">
        <v>68343</v>
      </c>
      <c r="E1606" s="318" t="s">
        <v>3668</v>
      </c>
      <c r="F1606" s="323">
        <v>0.85199999999999998</v>
      </c>
      <c r="G1606" s="323">
        <v>0.85199999999999998</v>
      </c>
      <c r="H1606" s="323" t="s">
        <v>2857</v>
      </c>
      <c r="I1606" s="323" t="s">
        <v>2857</v>
      </c>
      <c r="J1606" s="321" t="s">
        <v>2857</v>
      </c>
      <c r="K1606" s="322" t="s">
        <v>92</v>
      </c>
      <c r="L1606" s="322" t="s">
        <v>93</v>
      </c>
      <c r="M1606" s="322" t="s">
        <v>92</v>
      </c>
      <c r="N1606" s="439" t="s">
        <v>534</v>
      </c>
    </row>
    <row r="1607" spans="2:14" ht="13.2" x14ac:dyDescent="0.25">
      <c r="B1607" s="317"/>
      <c r="C1607" s="318" t="s">
        <v>2856</v>
      </c>
      <c r="D1607" s="319">
        <v>68344</v>
      </c>
      <c r="E1607" s="318" t="s">
        <v>3669</v>
      </c>
      <c r="F1607" s="323">
        <v>3.468</v>
      </c>
      <c r="G1607" s="323">
        <v>3.468</v>
      </c>
      <c r="H1607" s="323" t="s">
        <v>2857</v>
      </c>
      <c r="I1607" s="323" t="s">
        <v>2857</v>
      </c>
      <c r="J1607" s="321" t="s">
        <v>2857</v>
      </c>
      <c r="K1607" s="322" t="s">
        <v>105</v>
      </c>
      <c r="L1607" s="322" t="s">
        <v>218</v>
      </c>
      <c r="M1607" s="322" t="s">
        <v>106</v>
      </c>
      <c r="N1607" s="439" t="s">
        <v>537</v>
      </c>
    </row>
    <row r="1608" spans="2:14" ht="13.2" x14ac:dyDescent="0.25">
      <c r="B1608" s="317"/>
      <c r="C1608" s="318" t="s">
        <v>2856</v>
      </c>
      <c r="D1608" s="319">
        <v>68356</v>
      </c>
      <c r="E1608" s="318" t="s">
        <v>3670</v>
      </c>
      <c r="F1608" s="323">
        <v>3.3000000000000002E-2</v>
      </c>
      <c r="G1608" s="323">
        <v>3.3000000000000002E-2</v>
      </c>
      <c r="H1608" s="323" t="s">
        <v>2857</v>
      </c>
      <c r="I1608" s="323" t="s">
        <v>2857</v>
      </c>
      <c r="J1608" s="321" t="s">
        <v>2857</v>
      </c>
      <c r="K1608" s="322" t="s">
        <v>92</v>
      </c>
      <c r="L1608" s="322" t="s">
        <v>128</v>
      </c>
      <c r="M1608" s="322" t="s">
        <v>92</v>
      </c>
      <c r="N1608" s="439" t="s">
        <v>534</v>
      </c>
    </row>
    <row r="1609" spans="2:14" ht="13.2" x14ac:dyDescent="0.25">
      <c r="B1609" s="317"/>
      <c r="C1609" s="318" t="s">
        <v>2856</v>
      </c>
      <c r="D1609" s="319">
        <v>68360</v>
      </c>
      <c r="E1609" s="318" t="s">
        <v>3674</v>
      </c>
      <c r="F1609" s="323">
        <v>0.15</v>
      </c>
      <c r="G1609" s="323">
        <v>0.15</v>
      </c>
      <c r="H1609" s="323" t="s">
        <v>2857</v>
      </c>
      <c r="I1609" s="323" t="s">
        <v>2857</v>
      </c>
      <c r="J1609" s="321" t="s">
        <v>2857</v>
      </c>
      <c r="K1609" s="322" t="s">
        <v>105</v>
      </c>
      <c r="L1609" s="322" t="s">
        <v>128</v>
      </c>
      <c r="M1609" s="322" t="s">
        <v>260</v>
      </c>
      <c r="N1609" s="439" t="s">
        <v>537</v>
      </c>
    </row>
    <row r="1610" spans="2:14" ht="13.2" x14ac:dyDescent="0.25">
      <c r="B1610" s="317"/>
      <c r="C1610" s="318" t="s">
        <v>2856</v>
      </c>
      <c r="D1610" s="319">
        <v>68361</v>
      </c>
      <c r="E1610" s="318" t="s">
        <v>3675</v>
      </c>
      <c r="F1610" s="323">
        <v>0.36</v>
      </c>
      <c r="G1610" s="323">
        <v>0.36</v>
      </c>
      <c r="H1610" s="323" t="s">
        <v>2857</v>
      </c>
      <c r="I1610" s="323" t="s">
        <v>2857</v>
      </c>
      <c r="J1610" s="321" t="s">
        <v>2857</v>
      </c>
      <c r="K1610" s="322" t="s">
        <v>92</v>
      </c>
      <c r="L1610" s="322" t="s">
        <v>102</v>
      </c>
      <c r="M1610" s="322" t="s">
        <v>92</v>
      </c>
      <c r="N1610" s="439" t="s">
        <v>534</v>
      </c>
    </row>
    <row r="1611" spans="2:14" ht="13.2" x14ac:dyDescent="0.25">
      <c r="B1611" s="317"/>
      <c r="C1611" s="318" t="s">
        <v>2856</v>
      </c>
      <c r="D1611" s="319">
        <v>68368</v>
      </c>
      <c r="E1611" s="318" t="s">
        <v>3676</v>
      </c>
      <c r="F1611" s="323">
        <v>0.18</v>
      </c>
      <c r="G1611" s="323">
        <v>0.18</v>
      </c>
      <c r="H1611" s="323" t="s">
        <v>2857</v>
      </c>
      <c r="I1611" s="323" t="s">
        <v>2857</v>
      </c>
      <c r="J1611" s="321" t="s">
        <v>2857</v>
      </c>
      <c r="K1611" s="322" t="s">
        <v>105</v>
      </c>
      <c r="L1611" s="322" t="s">
        <v>128</v>
      </c>
      <c r="M1611" s="322" t="s">
        <v>163</v>
      </c>
      <c r="N1611" s="439" t="s">
        <v>537</v>
      </c>
    </row>
    <row r="1612" spans="2:14" ht="13.2" x14ac:dyDescent="0.25">
      <c r="B1612" s="317"/>
      <c r="C1612" s="318" t="s">
        <v>2856</v>
      </c>
      <c r="D1612" s="319">
        <v>68370</v>
      </c>
      <c r="E1612" s="318" t="s">
        <v>3677</v>
      </c>
      <c r="F1612" s="323">
        <v>0.2</v>
      </c>
      <c r="G1612" s="323">
        <v>0.2</v>
      </c>
      <c r="H1612" s="323" t="s">
        <v>2857</v>
      </c>
      <c r="I1612" s="323" t="s">
        <v>2857</v>
      </c>
      <c r="J1612" s="321" t="s">
        <v>2857</v>
      </c>
      <c r="K1612" s="322" t="s">
        <v>105</v>
      </c>
      <c r="L1612" s="322" t="s">
        <v>124</v>
      </c>
      <c r="M1612" s="322" t="s">
        <v>163</v>
      </c>
      <c r="N1612" s="439" t="s">
        <v>537</v>
      </c>
    </row>
    <row r="1613" spans="2:14" ht="13.2" x14ac:dyDescent="0.25">
      <c r="B1613" s="317"/>
      <c r="C1613" s="318" t="s">
        <v>2856</v>
      </c>
      <c r="D1613" s="319">
        <v>68372</v>
      </c>
      <c r="E1613" s="318" t="s">
        <v>3679</v>
      </c>
      <c r="F1613" s="323">
        <v>0.995</v>
      </c>
      <c r="G1613" s="323">
        <v>0.995</v>
      </c>
      <c r="H1613" s="323" t="s">
        <v>2857</v>
      </c>
      <c r="I1613" s="323" t="s">
        <v>2857</v>
      </c>
      <c r="J1613" s="321" t="s">
        <v>2857</v>
      </c>
      <c r="K1613" s="322" t="s">
        <v>105</v>
      </c>
      <c r="L1613" s="322" t="s">
        <v>124</v>
      </c>
      <c r="M1613" s="322" t="s">
        <v>106</v>
      </c>
      <c r="N1613" s="439" t="s">
        <v>537</v>
      </c>
    </row>
    <row r="1614" spans="2:14" ht="13.2" x14ac:dyDescent="0.25">
      <c r="B1614" s="317"/>
      <c r="C1614" s="318" t="s">
        <v>2856</v>
      </c>
      <c r="D1614" s="319">
        <v>68373</v>
      </c>
      <c r="E1614" s="318" t="s">
        <v>3680</v>
      </c>
      <c r="F1614" s="323">
        <v>7.2999999999999995E-2</v>
      </c>
      <c r="G1614" s="323">
        <v>7.2999999999999995E-2</v>
      </c>
      <c r="H1614" s="323" t="s">
        <v>2857</v>
      </c>
      <c r="I1614" s="323" t="s">
        <v>2857</v>
      </c>
      <c r="J1614" s="321" t="s">
        <v>2857</v>
      </c>
      <c r="K1614" s="322" t="s">
        <v>105</v>
      </c>
      <c r="L1614" s="322" t="s">
        <v>84</v>
      </c>
      <c r="M1614" s="322" t="s">
        <v>163</v>
      </c>
      <c r="N1614" s="439" t="s">
        <v>537</v>
      </c>
    </row>
    <row r="1615" spans="2:14" ht="13.2" x14ac:dyDescent="0.25">
      <c r="B1615" s="317"/>
      <c r="C1615" s="318" t="s">
        <v>2856</v>
      </c>
      <c r="D1615" s="319">
        <v>68397</v>
      </c>
      <c r="E1615" s="318" t="s">
        <v>3681</v>
      </c>
      <c r="F1615" s="323">
        <v>0.03</v>
      </c>
      <c r="G1615" s="323">
        <v>0.03</v>
      </c>
      <c r="H1615" s="323" t="s">
        <v>2857</v>
      </c>
      <c r="I1615" s="323" t="s">
        <v>2857</v>
      </c>
      <c r="J1615" s="321" t="s">
        <v>2857</v>
      </c>
      <c r="K1615" s="322" t="s">
        <v>92</v>
      </c>
      <c r="L1615" s="322" t="s">
        <v>128</v>
      </c>
      <c r="M1615" s="322" t="s">
        <v>92</v>
      </c>
      <c r="N1615" s="439" t="s">
        <v>534</v>
      </c>
    </row>
    <row r="1616" spans="2:14" ht="13.2" x14ac:dyDescent="0.25">
      <c r="B1616" s="317"/>
      <c r="C1616" s="318" t="s">
        <v>2856</v>
      </c>
      <c r="D1616" s="319">
        <v>68410</v>
      </c>
      <c r="E1616" s="318" t="s">
        <v>3682</v>
      </c>
      <c r="F1616" s="323">
        <v>7.1999999999999995E-2</v>
      </c>
      <c r="G1616" s="323">
        <v>7.1999999999999995E-2</v>
      </c>
      <c r="H1616" s="323" t="s">
        <v>2857</v>
      </c>
      <c r="I1616" s="323" t="s">
        <v>2857</v>
      </c>
      <c r="J1616" s="321" t="s">
        <v>2857</v>
      </c>
      <c r="K1616" s="322" t="s">
        <v>105</v>
      </c>
      <c r="L1616" s="322" t="s">
        <v>84</v>
      </c>
      <c r="M1616" s="322" t="s">
        <v>163</v>
      </c>
      <c r="N1616" s="439" t="s">
        <v>537</v>
      </c>
    </row>
    <row r="1617" spans="2:14" ht="13.2" x14ac:dyDescent="0.25">
      <c r="B1617" s="317"/>
      <c r="C1617" s="318" t="s">
        <v>2856</v>
      </c>
      <c r="D1617" s="319">
        <v>68414</v>
      </c>
      <c r="E1617" s="318" t="s">
        <v>3683</v>
      </c>
      <c r="F1617" s="323">
        <v>0.27200000000000002</v>
      </c>
      <c r="G1617" s="323">
        <v>0.27200000000000002</v>
      </c>
      <c r="H1617" s="323" t="s">
        <v>2857</v>
      </c>
      <c r="I1617" s="323" t="s">
        <v>2857</v>
      </c>
      <c r="J1617" s="321" t="s">
        <v>2857</v>
      </c>
      <c r="K1617" s="322" t="s">
        <v>92</v>
      </c>
      <c r="L1617" s="322" t="s">
        <v>179</v>
      </c>
      <c r="M1617" s="322" t="s">
        <v>92</v>
      </c>
      <c r="N1617" s="439" t="s">
        <v>534</v>
      </c>
    </row>
    <row r="1618" spans="2:14" ht="13.2" x14ac:dyDescent="0.25">
      <c r="B1618" s="317"/>
      <c r="C1618" s="318" t="s">
        <v>2856</v>
      </c>
      <c r="D1618" s="319">
        <v>68455</v>
      </c>
      <c r="E1618" s="318" t="s">
        <v>3685</v>
      </c>
      <c r="F1618" s="323">
        <v>0.05</v>
      </c>
      <c r="G1618" s="323">
        <v>0.05</v>
      </c>
      <c r="H1618" s="323" t="s">
        <v>2857</v>
      </c>
      <c r="I1618" s="323" t="s">
        <v>2857</v>
      </c>
      <c r="J1618" s="321" t="s">
        <v>2857</v>
      </c>
      <c r="K1618" s="322" t="s">
        <v>92</v>
      </c>
      <c r="L1618" s="322" t="s">
        <v>93</v>
      </c>
      <c r="M1618" s="322" t="s">
        <v>92</v>
      </c>
      <c r="N1618" s="439" t="s">
        <v>534</v>
      </c>
    </row>
    <row r="1619" spans="2:14" ht="13.2" x14ac:dyDescent="0.25">
      <c r="B1619" s="317"/>
      <c r="C1619" s="318" t="s">
        <v>2856</v>
      </c>
      <c r="D1619" s="319">
        <v>68456</v>
      </c>
      <c r="E1619" s="318" t="s">
        <v>3686</v>
      </c>
      <c r="F1619" s="323">
        <v>0.4</v>
      </c>
      <c r="G1619" s="323">
        <v>0.4</v>
      </c>
      <c r="H1619" s="323" t="s">
        <v>2857</v>
      </c>
      <c r="I1619" s="323" t="s">
        <v>2857</v>
      </c>
      <c r="J1619" s="321" t="s">
        <v>2857</v>
      </c>
      <c r="K1619" s="322" t="s">
        <v>105</v>
      </c>
      <c r="L1619" s="322" t="s">
        <v>140</v>
      </c>
      <c r="M1619" s="322" t="s">
        <v>195</v>
      </c>
      <c r="N1619" s="439" t="s">
        <v>537</v>
      </c>
    </row>
    <row r="1620" spans="2:14" ht="13.2" x14ac:dyDescent="0.25">
      <c r="B1620" s="317"/>
      <c r="C1620" s="318" t="s">
        <v>2856</v>
      </c>
      <c r="D1620" s="319">
        <v>68457</v>
      </c>
      <c r="E1620" s="318" t="s">
        <v>3687</v>
      </c>
      <c r="F1620" s="323">
        <v>4.5</v>
      </c>
      <c r="G1620" s="323">
        <v>4.5</v>
      </c>
      <c r="H1620" s="323" t="s">
        <v>2857</v>
      </c>
      <c r="I1620" s="323" t="s">
        <v>2857</v>
      </c>
      <c r="J1620" s="321" t="s">
        <v>2857</v>
      </c>
      <c r="K1620" s="322" t="s">
        <v>92</v>
      </c>
      <c r="L1620" s="322" t="s">
        <v>179</v>
      </c>
      <c r="M1620" s="322" t="s">
        <v>195</v>
      </c>
      <c r="N1620" s="439" t="s">
        <v>534</v>
      </c>
    </row>
    <row r="1621" spans="2:14" ht="13.2" x14ac:dyDescent="0.25">
      <c r="B1621" s="317"/>
      <c r="C1621" s="318" t="s">
        <v>2856</v>
      </c>
      <c r="D1621" s="319">
        <v>68470</v>
      </c>
      <c r="E1621" s="318" t="s">
        <v>3689</v>
      </c>
      <c r="F1621" s="323">
        <v>0.18</v>
      </c>
      <c r="G1621" s="323">
        <v>0.18</v>
      </c>
      <c r="H1621" s="323" t="s">
        <v>2857</v>
      </c>
      <c r="I1621" s="323" t="s">
        <v>2857</v>
      </c>
      <c r="J1621" s="321" t="s">
        <v>2857</v>
      </c>
      <c r="K1621" s="322" t="s">
        <v>105</v>
      </c>
      <c r="L1621" s="322" t="s">
        <v>128</v>
      </c>
      <c r="M1621" s="322" t="s">
        <v>260</v>
      </c>
      <c r="N1621" s="439" t="s">
        <v>537</v>
      </c>
    </row>
    <row r="1622" spans="2:14" ht="13.2" x14ac:dyDescent="0.25">
      <c r="B1622" s="317"/>
      <c r="C1622" s="318" t="s">
        <v>2856</v>
      </c>
      <c r="D1622" s="319">
        <v>68471</v>
      </c>
      <c r="E1622" s="318" t="s">
        <v>3690</v>
      </c>
      <c r="F1622" s="323">
        <v>4.4999999999999998E-2</v>
      </c>
      <c r="G1622" s="323">
        <v>4.4999999999999998E-2</v>
      </c>
      <c r="H1622" s="323" t="s">
        <v>2857</v>
      </c>
      <c r="I1622" s="323" t="s">
        <v>2857</v>
      </c>
      <c r="J1622" s="321" t="s">
        <v>2857</v>
      </c>
      <c r="K1622" s="322" t="s">
        <v>92</v>
      </c>
      <c r="L1622" s="322" t="s">
        <v>93</v>
      </c>
      <c r="M1622" s="322" t="s">
        <v>92</v>
      </c>
      <c r="N1622" s="439" t="s">
        <v>534</v>
      </c>
    </row>
    <row r="1623" spans="2:14" ht="13.2" x14ac:dyDescent="0.25">
      <c r="B1623" s="317"/>
      <c r="C1623" s="318" t="s">
        <v>2856</v>
      </c>
      <c r="D1623" s="319">
        <v>68481</v>
      </c>
      <c r="E1623" s="318" t="s">
        <v>3691</v>
      </c>
      <c r="F1623" s="323">
        <v>5.8000000000000003E-2</v>
      </c>
      <c r="G1623" s="323">
        <v>5.8000000000000003E-2</v>
      </c>
      <c r="H1623" s="323" t="s">
        <v>2857</v>
      </c>
      <c r="I1623" s="323" t="s">
        <v>2857</v>
      </c>
      <c r="J1623" s="321" t="s">
        <v>2857</v>
      </c>
      <c r="K1623" s="322" t="s">
        <v>92</v>
      </c>
      <c r="L1623" s="322" t="s">
        <v>93</v>
      </c>
      <c r="M1623" s="322" t="s">
        <v>92</v>
      </c>
      <c r="N1623" s="439" t="s">
        <v>534</v>
      </c>
    </row>
    <row r="1624" spans="2:14" ht="13.2" x14ac:dyDescent="0.25">
      <c r="B1624" s="317"/>
      <c r="C1624" s="318" t="s">
        <v>2856</v>
      </c>
      <c r="D1624" s="319">
        <v>68483</v>
      </c>
      <c r="E1624" s="318" t="s">
        <v>3727</v>
      </c>
      <c r="F1624" s="323">
        <v>8</v>
      </c>
      <c r="G1624" s="323">
        <v>8</v>
      </c>
      <c r="H1624" s="323" t="s">
        <v>2857</v>
      </c>
      <c r="I1624" s="323" t="s">
        <v>2857</v>
      </c>
      <c r="J1624" s="321" t="s">
        <v>2857</v>
      </c>
      <c r="K1624" s="322" t="s">
        <v>92</v>
      </c>
      <c r="L1624" s="322" t="s">
        <v>102</v>
      </c>
      <c r="M1624" s="322" t="s">
        <v>92</v>
      </c>
      <c r="N1624" s="439" t="s">
        <v>3694</v>
      </c>
    </row>
    <row r="1625" spans="2:14" ht="13.2" x14ac:dyDescent="0.25">
      <c r="B1625" s="317"/>
      <c r="C1625" s="318" t="s">
        <v>2856</v>
      </c>
      <c r="D1625" s="319">
        <v>68484</v>
      </c>
      <c r="E1625" s="318" t="s">
        <v>3728</v>
      </c>
      <c r="F1625" s="323">
        <v>8</v>
      </c>
      <c r="G1625" s="323">
        <v>8</v>
      </c>
      <c r="H1625" s="323" t="s">
        <v>2857</v>
      </c>
      <c r="I1625" s="323" t="s">
        <v>2857</v>
      </c>
      <c r="J1625" s="321" t="s">
        <v>2857</v>
      </c>
      <c r="K1625" s="322" t="s">
        <v>92</v>
      </c>
      <c r="L1625" s="322" t="s">
        <v>102</v>
      </c>
      <c r="M1625" s="322" t="s">
        <v>92</v>
      </c>
      <c r="N1625" s="439" t="s">
        <v>3694</v>
      </c>
    </row>
    <row r="1626" spans="2:14" ht="13.2" x14ac:dyDescent="0.25">
      <c r="B1626" s="317"/>
      <c r="C1626" s="318" t="s">
        <v>2856</v>
      </c>
      <c r="D1626" s="319">
        <v>68485</v>
      </c>
      <c r="E1626" s="318" t="s">
        <v>3729</v>
      </c>
      <c r="F1626" s="323">
        <v>8</v>
      </c>
      <c r="G1626" s="323">
        <v>8</v>
      </c>
      <c r="H1626" s="323" t="s">
        <v>2857</v>
      </c>
      <c r="I1626" s="323" t="s">
        <v>2857</v>
      </c>
      <c r="J1626" s="321" t="s">
        <v>2857</v>
      </c>
      <c r="K1626" s="322" t="s">
        <v>92</v>
      </c>
      <c r="L1626" s="322" t="s">
        <v>102</v>
      </c>
      <c r="M1626" s="322" t="s">
        <v>92</v>
      </c>
      <c r="N1626" s="439" t="s">
        <v>3694</v>
      </c>
    </row>
    <row r="1627" spans="2:14" ht="13.2" x14ac:dyDescent="0.25">
      <c r="B1627" s="317"/>
      <c r="C1627" s="318" t="s">
        <v>2856</v>
      </c>
      <c r="D1627" s="319">
        <v>68510</v>
      </c>
      <c r="E1627" s="318" t="s">
        <v>3692</v>
      </c>
      <c r="F1627" s="323">
        <v>0.06</v>
      </c>
      <c r="G1627" s="323">
        <v>0.06</v>
      </c>
      <c r="H1627" s="323" t="s">
        <v>2857</v>
      </c>
      <c r="I1627" s="323" t="s">
        <v>2857</v>
      </c>
      <c r="J1627" s="321" t="s">
        <v>2857</v>
      </c>
      <c r="K1627" s="322" t="s">
        <v>92</v>
      </c>
      <c r="L1627" s="322" t="s">
        <v>93</v>
      </c>
      <c r="M1627" s="322" t="s">
        <v>92</v>
      </c>
      <c r="N1627" s="439" t="s">
        <v>534</v>
      </c>
    </row>
    <row r="1628" spans="2:14" ht="13.2" x14ac:dyDescent="0.25">
      <c r="B1628" s="317"/>
      <c r="C1628" s="318" t="s">
        <v>2856</v>
      </c>
      <c r="D1628" s="319">
        <v>68523</v>
      </c>
      <c r="E1628" s="318" t="s">
        <v>3693</v>
      </c>
      <c r="F1628" s="323">
        <v>3.15</v>
      </c>
      <c r="G1628" s="323">
        <v>3.15</v>
      </c>
      <c r="H1628" s="323" t="s">
        <v>2857</v>
      </c>
      <c r="I1628" s="323" t="s">
        <v>2857</v>
      </c>
      <c r="J1628" s="321" t="s">
        <v>2857</v>
      </c>
      <c r="K1628" s="322" t="s">
        <v>105</v>
      </c>
      <c r="L1628" s="322" t="s">
        <v>124</v>
      </c>
      <c r="M1628" s="322" t="s">
        <v>106</v>
      </c>
      <c r="N1628" s="439" t="s">
        <v>3694</v>
      </c>
    </row>
    <row r="1629" spans="2:14" ht="13.2" x14ac:dyDescent="0.25">
      <c r="B1629" s="317"/>
      <c r="C1629" s="318" t="s">
        <v>2856</v>
      </c>
      <c r="D1629" s="319">
        <v>68524</v>
      </c>
      <c r="E1629" s="318" t="s">
        <v>3695</v>
      </c>
      <c r="F1629" s="323">
        <v>4.8899999999999997</v>
      </c>
      <c r="G1629" s="323">
        <v>4.8899999999999997</v>
      </c>
      <c r="H1629" s="323" t="s">
        <v>2857</v>
      </c>
      <c r="I1629" s="323" t="s">
        <v>2857</v>
      </c>
      <c r="J1629" s="321" t="s">
        <v>2857</v>
      </c>
      <c r="K1629" s="322" t="s">
        <v>105</v>
      </c>
      <c r="L1629" s="322" t="s">
        <v>124</v>
      </c>
      <c r="M1629" s="322" t="s">
        <v>106</v>
      </c>
      <c r="N1629" s="439" t="s">
        <v>3694</v>
      </c>
    </row>
    <row r="1630" spans="2:14" ht="13.2" x14ac:dyDescent="0.25">
      <c r="B1630" s="317"/>
      <c r="C1630" s="318" t="s">
        <v>2856</v>
      </c>
      <c r="D1630" s="319">
        <v>68534</v>
      </c>
      <c r="E1630" s="318" t="s">
        <v>3697</v>
      </c>
      <c r="F1630" s="323">
        <v>7.6999999999999999E-2</v>
      </c>
      <c r="G1630" s="323">
        <v>7.6999999999999999E-2</v>
      </c>
      <c r="H1630" s="323" t="s">
        <v>2857</v>
      </c>
      <c r="I1630" s="323" t="s">
        <v>2857</v>
      </c>
      <c r="J1630" s="321" t="s">
        <v>2857</v>
      </c>
      <c r="K1630" s="322" t="s">
        <v>105</v>
      </c>
      <c r="L1630" s="322" t="s">
        <v>128</v>
      </c>
      <c r="M1630" s="322" t="s">
        <v>260</v>
      </c>
      <c r="N1630" s="439" t="s">
        <v>537</v>
      </c>
    </row>
    <row r="1631" spans="2:14" ht="13.2" x14ac:dyDescent="0.25">
      <c r="B1631" s="317"/>
      <c r="C1631" s="318" t="s">
        <v>2856</v>
      </c>
      <c r="D1631" s="319">
        <v>68537</v>
      </c>
      <c r="E1631" s="318" t="s">
        <v>3698</v>
      </c>
      <c r="F1631" s="323">
        <v>3.4000000000000002E-2</v>
      </c>
      <c r="G1631" s="323">
        <v>3.4000000000000002E-2</v>
      </c>
      <c r="H1631" s="323" t="s">
        <v>2857</v>
      </c>
      <c r="I1631" s="323" t="s">
        <v>2857</v>
      </c>
      <c r="J1631" s="321" t="s">
        <v>2857</v>
      </c>
      <c r="K1631" s="322" t="s">
        <v>92</v>
      </c>
      <c r="L1631" s="322" t="s">
        <v>102</v>
      </c>
      <c r="M1631" s="322" t="s">
        <v>92</v>
      </c>
      <c r="N1631" s="439" t="s">
        <v>534</v>
      </c>
    </row>
    <row r="1632" spans="2:14" ht="13.2" x14ac:dyDescent="0.25">
      <c r="B1632" s="317"/>
      <c r="C1632" s="318" t="s">
        <v>2856</v>
      </c>
      <c r="D1632" s="319">
        <v>68538</v>
      </c>
      <c r="E1632" s="318" t="s">
        <v>3699</v>
      </c>
      <c r="F1632" s="323">
        <v>0.186</v>
      </c>
      <c r="G1632" s="323">
        <v>0.186</v>
      </c>
      <c r="H1632" s="323" t="s">
        <v>2857</v>
      </c>
      <c r="I1632" s="323" t="s">
        <v>2857</v>
      </c>
      <c r="J1632" s="321" t="s">
        <v>2857</v>
      </c>
      <c r="K1632" s="322" t="s">
        <v>105</v>
      </c>
      <c r="L1632" s="322" t="s">
        <v>84</v>
      </c>
      <c r="M1632" s="322" t="s">
        <v>163</v>
      </c>
      <c r="N1632" s="439" t="s">
        <v>537</v>
      </c>
    </row>
    <row r="1633" spans="2:14" ht="13.2" x14ac:dyDescent="0.25">
      <c r="B1633" s="317"/>
      <c r="C1633" s="318" t="s">
        <v>2856</v>
      </c>
      <c r="D1633" s="319">
        <v>68544</v>
      </c>
      <c r="E1633" s="318" t="s">
        <v>3700</v>
      </c>
      <c r="F1633" s="323">
        <v>0.113</v>
      </c>
      <c r="G1633" s="323">
        <v>0.113</v>
      </c>
      <c r="H1633" s="323" t="s">
        <v>2857</v>
      </c>
      <c r="I1633" s="323" t="s">
        <v>2857</v>
      </c>
      <c r="J1633" s="321" t="s">
        <v>2857</v>
      </c>
      <c r="K1633" s="322" t="s">
        <v>105</v>
      </c>
      <c r="L1633" s="322" t="s">
        <v>128</v>
      </c>
      <c r="M1633" s="322" t="s">
        <v>260</v>
      </c>
      <c r="N1633" s="439" t="s">
        <v>537</v>
      </c>
    </row>
    <row r="1634" spans="2:14" ht="13.2" x14ac:dyDescent="0.25">
      <c r="B1634" s="317"/>
      <c r="C1634" s="318" t="s">
        <v>2856</v>
      </c>
      <c r="D1634" s="319">
        <v>68547</v>
      </c>
      <c r="E1634" s="318" t="s">
        <v>3701</v>
      </c>
      <c r="F1634" s="323">
        <v>1</v>
      </c>
      <c r="G1634" s="323">
        <v>1</v>
      </c>
      <c r="H1634" s="323" t="s">
        <v>2857</v>
      </c>
      <c r="I1634" s="323" t="s">
        <v>2857</v>
      </c>
      <c r="J1634" s="321" t="s">
        <v>2857</v>
      </c>
      <c r="K1634" s="322" t="s">
        <v>105</v>
      </c>
      <c r="L1634" s="322" t="s">
        <v>131</v>
      </c>
      <c r="M1634" s="322" t="s">
        <v>195</v>
      </c>
      <c r="N1634" s="439" t="s">
        <v>537</v>
      </c>
    </row>
    <row r="1635" spans="2:14" ht="13.2" x14ac:dyDescent="0.25">
      <c r="B1635" s="317"/>
      <c r="C1635" s="318" t="s">
        <v>2856</v>
      </c>
      <c r="D1635" s="319">
        <v>68548</v>
      </c>
      <c r="E1635" s="318" t="s">
        <v>3702</v>
      </c>
      <c r="F1635" s="323">
        <v>0.12</v>
      </c>
      <c r="G1635" s="323">
        <v>0.12</v>
      </c>
      <c r="H1635" s="323" t="s">
        <v>2857</v>
      </c>
      <c r="I1635" s="323" t="s">
        <v>2857</v>
      </c>
      <c r="J1635" s="321" t="s">
        <v>2857</v>
      </c>
      <c r="K1635" s="322" t="s">
        <v>105</v>
      </c>
      <c r="L1635" s="322" t="s">
        <v>84</v>
      </c>
      <c r="M1635" s="322" t="s">
        <v>260</v>
      </c>
      <c r="N1635" s="439" t="s">
        <v>537</v>
      </c>
    </row>
    <row r="1636" spans="2:14" ht="13.2" x14ac:dyDescent="0.25">
      <c r="B1636" s="317"/>
      <c r="C1636" s="318" t="s">
        <v>2856</v>
      </c>
      <c r="D1636" s="319">
        <v>68553</v>
      </c>
      <c r="E1636" s="318" t="s">
        <v>3703</v>
      </c>
      <c r="F1636" s="323">
        <v>4.95</v>
      </c>
      <c r="G1636" s="323">
        <v>4.95</v>
      </c>
      <c r="H1636" s="323" t="s">
        <v>2857</v>
      </c>
      <c r="I1636" s="323" t="s">
        <v>2857</v>
      </c>
      <c r="J1636" s="321" t="s">
        <v>2857</v>
      </c>
      <c r="K1636" s="322" t="s">
        <v>105</v>
      </c>
      <c r="L1636" s="322" t="s">
        <v>140</v>
      </c>
      <c r="M1636" s="322" t="s">
        <v>195</v>
      </c>
      <c r="N1636" s="439" t="s">
        <v>537</v>
      </c>
    </row>
    <row r="1637" spans="2:14" ht="13.2" x14ac:dyDescent="0.25">
      <c r="B1637" s="317"/>
      <c r="C1637" s="318" t="s">
        <v>2856</v>
      </c>
      <c r="D1637" s="319">
        <v>68554</v>
      </c>
      <c r="E1637" s="318" t="s">
        <v>3704</v>
      </c>
      <c r="F1637" s="323">
        <v>0.78</v>
      </c>
      <c r="G1637" s="323">
        <v>0.78</v>
      </c>
      <c r="H1637" s="323" t="s">
        <v>2857</v>
      </c>
      <c r="I1637" s="323" t="s">
        <v>2857</v>
      </c>
      <c r="J1637" s="321" t="s">
        <v>2857</v>
      </c>
      <c r="K1637" s="322" t="s">
        <v>92</v>
      </c>
      <c r="L1637" s="322" t="s">
        <v>128</v>
      </c>
      <c r="M1637" s="322" t="s">
        <v>92</v>
      </c>
      <c r="N1637" s="439" t="s">
        <v>534</v>
      </c>
    </row>
    <row r="1638" spans="2:14" ht="13.2" x14ac:dyDescent="0.25">
      <c r="B1638" s="317"/>
      <c r="C1638" s="318" t="s">
        <v>2856</v>
      </c>
      <c r="D1638" s="319">
        <v>68557</v>
      </c>
      <c r="E1638" s="318" t="s">
        <v>3705</v>
      </c>
      <c r="F1638" s="323">
        <v>0.4</v>
      </c>
      <c r="G1638" s="323">
        <v>0.4</v>
      </c>
      <c r="H1638" s="323" t="s">
        <v>2857</v>
      </c>
      <c r="I1638" s="323" t="s">
        <v>2857</v>
      </c>
      <c r="J1638" s="321" t="s">
        <v>2857</v>
      </c>
      <c r="K1638" s="322" t="s">
        <v>105</v>
      </c>
      <c r="L1638" s="322" t="s">
        <v>128</v>
      </c>
      <c r="M1638" s="322" t="s">
        <v>163</v>
      </c>
      <c r="N1638" s="439" t="s">
        <v>537</v>
      </c>
    </row>
    <row r="1639" spans="2:14" ht="13.2" x14ac:dyDescent="0.25">
      <c r="B1639" s="317"/>
      <c r="C1639" s="318" t="s">
        <v>2856</v>
      </c>
      <c r="D1639" s="319">
        <v>68558</v>
      </c>
      <c r="E1639" s="318" t="s">
        <v>3706</v>
      </c>
      <c r="F1639" s="323">
        <v>0.25</v>
      </c>
      <c r="G1639" s="323">
        <v>0.25</v>
      </c>
      <c r="H1639" s="323" t="s">
        <v>2857</v>
      </c>
      <c r="I1639" s="323" t="s">
        <v>2857</v>
      </c>
      <c r="J1639" s="321" t="s">
        <v>2857</v>
      </c>
      <c r="K1639" s="322" t="s">
        <v>105</v>
      </c>
      <c r="L1639" s="322" t="s">
        <v>84</v>
      </c>
      <c r="M1639" s="322" t="s">
        <v>163</v>
      </c>
      <c r="N1639" s="439" t="s">
        <v>537</v>
      </c>
    </row>
    <row r="1640" spans="2:14" ht="13.2" x14ac:dyDescent="0.25">
      <c r="B1640" s="317"/>
      <c r="C1640" s="318" t="s">
        <v>2856</v>
      </c>
      <c r="D1640" s="319">
        <v>68559</v>
      </c>
      <c r="E1640" s="318" t="s">
        <v>3707</v>
      </c>
      <c r="F1640" s="323">
        <v>0.2</v>
      </c>
      <c r="G1640" s="323">
        <v>0.2</v>
      </c>
      <c r="H1640" s="323" t="s">
        <v>2857</v>
      </c>
      <c r="I1640" s="323" t="s">
        <v>2857</v>
      </c>
      <c r="J1640" s="321" t="s">
        <v>2857</v>
      </c>
      <c r="K1640" s="322" t="s">
        <v>92</v>
      </c>
      <c r="L1640" s="322" t="s">
        <v>128</v>
      </c>
      <c r="M1640" s="322" t="s">
        <v>92</v>
      </c>
      <c r="N1640" s="439" t="s">
        <v>534</v>
      </c>
    </row>
    <row r="1641" spans="2:14" ht="13.2" x14ac:dyDescent="0.25">
      <c r="B1641" s="317"/>
      <c r="C1641" s="318" t="s">
        <v>2856</v>
      </c>
      <c r="D1641" s="319">
        <v>68560</v>
      </c>
      <c r="E1641" s="318" t="s">
        <v>3708</v>
      </c>
      <c r="F1641" s="323">
        <v>0.72</v>
      </c>
      <c r="G1641" s="323">
        <v>0.72</v>
      </c>
      <c r="H1641" s="323" t="s">
        <v>2857</v>
      </c>
      <c r="I1641" s="323" t="s">
        <v>2857</v>
      </c>
      <c r="J1641" s="321" t="s">
        <v>2857</v>
      </c>
      <c r="K1641" s="322" t="s">
        <v>92</v>
      </c>
      <c r="L1641" s="322" t="s">
        <v>93</v>
      </c>
      <c r="M1641" s="322" t="s">
        <v>92</v>
      </c>
      <c r="N1641" s="439" t="s">
        <v>534</v>
      </c>
    </row>
    <row r="1642" spans="2:14" ht="13.2" x14ac:dyDescent="0.25">
      <c r="B1642" s="317"/>
      <c r="C1642" s="318" t="s">
        <v>2856</v>
      </c>
      <c r="D1642" s="319">
        <v>68561</v>
      </c>
      <c r="E1642" s="318" t="s">
        <v>3709</v>
      </c>
      <c r="F1642" s="323">
        <v>4.32</v>
      </c>
      <c r="G1642" s="323">
        <v>4.32</v>
      </c>
      <c r="H1642" s="323" t="s">
        <v>2857</v>
      </c>
      <c r="I1642" s="323" t="s">
        <v>2857</v>
      </c>
      <c r="J1642" s="321" t="s">
        <v>2857</v>
      </c>
      <c r="K1642" s="322" t="s">
        <v>105</v>
      </c>
      <c r="L1642" s="322" t="s">
        <v>362</v>
      </c>
      <c r="M1642" s="322" t="s">
        <v>106</v>
      </c>
      <c r="N1642" s="439" t="s">
        <v>537</v>
      </c>
    </row>
    <row r="1643" spans="2:14" ht="13.2" x14ac:dyDescent="0.25">
      <c r="B1643" s="317"/>
      <c r="C1643" s="318" t="s">
        <v>2856</v>
      </c>
      <c r="D1643" s="319">
        <v>68562</v>
      </c>
      <c r="E1643" s="318" t="s">
        <v>3710</v>
      </c>
      <c r="F1643" s="323">
        <v>0.2</v>
      </c>
      <c r="G1643" s="323">
        <v>0.2</v>
      </c>
      <c r="H1643" s="323" t="s">
        <v>2857</v>
      </c>
      <c r="I1643" s="323" t="s">
        <v>2857</v>
      </c>
      <c r="J1643" s="321" t="s">
        <v>2857</v>
      </c>
      <c r="K1643" s="322" t="s">
        <v>105</v>
      </c>
      <c r="L1643" s="322" t="s">
        <v>124</v>
      </c>
      <c r="M1643" s="322" t="s">
        <v>106</v>
      </c>
      <c r="N1643" s="439" t="s">
        <v>537</v>
      </c>
    </row>
    <row r="1644" spans="2:14" ht="13.2" x14ac:dyDescent="0.25">
      <c r="B1644" s="317"/>
      <c r="C1644" s="318" t="s">
        <v>2856</v>
      </c>
      <c r="D1644" s="319">
        <v>68563</v>
      </c>
      <c r="E1644" s="318" t="s">
        <v>3711</v>
      </c>
      <c r="F1644" s="323">
        <v>0.25</v>
      </c>
      <c r="G1644" s="323">
        <v>0.25</v>
      </c>
      <c r="H1644" s="323" t="s">
        <v>2857</v>
      </c>
      <c r="I1644" s="323" t="s">
        <v>2857</v>
      </c>
      <c r="J1644" s="321" t="s">
        <v>2857</v>
      </c>
      <c r="K1644" s="322" t="s">
        <v>105</v>
      </c>
      <c r="L1644" s="322" t="s">
        <v>128</v>
      </c>
      <c r="M1644" s="322" t="s">
        <v>260</v>
      </c>
      <c r="N1644" s="439" t="s">
        <v>537</v>
      </c>
    </row>
    <row r="1645" spans="2:14" ht="13.2" x14ac:dyDescent="0.25">
      <c r="B1645" s="317"/>
      <c r="C1645" s="318" t="s">
        <v>2856</v>
      </c>
      <c r="D1645" s="319">
        <v>68564</v>
      </c>
      <c r="E1645" s="318" t="s">
        <v>3712</v>
      </c>
      <c r="F1645" s="323">
        <v>0.25</v>
      </c>
      <c r="G1645" s="323">
        <v>0.25</v>
      </c>
      <c r="H1645" s="323" t="s">
        <v>2857</v>
      </c>
      <c r="I1645" s="323" t="s">
        <v>2857</v>
      </c>
      <c r="J1645" s="321" t="s">
        <v>2857</v>
      </c>
      <c r="K1645" s="322" t="s">
        <v>105</v>
      </c>
      <c r="L1645" s="322" t="s">
        <v>179</v>
      </c>
      <c r="M1645" s="322" t="s">
        <v>195</v>
      </c>
      <c r="N1645" s="439" t="s">
        <v>537</v>
      </c>
    </row>
    <row r="1646" spans="2:14" ht="13.2" x14ac:dyDescent="0.25">
      <c r="B1646" s="317"/>
      <c r="C1646" s="318" t="s">
        <v>2856</v>
      </c>
      <c r="D1646" s="319">
        <v>68565</v>
      </c>
      <c r="E1646" s="318" t="s">
        <v>3713</v>
      </c>
      <c r="F1646" s="323">
        <v>0.46700000000000003</v>
      </c>
      <c r="G1646" s="323">
        <v>0.46700000000000003</v>
      </c>
      <c r="H1646" s="323" t="s">
        <v>2857</v>
      </c>
      <c r="I1646" s="323" t="s">
        <v>2857</v>
      </c>
      <c r="J1646" s="321" t="s">
        <v>2857</v>
      </c>
      <c r="K1646" s="322" t="s">
        <v>105</v>
      </c>
      <c r="L1646" s="322" t="s">
        <v>124</v>
      </c>
      <c r="M1646" s="322" t="s">
        <v>163</v>
      </c>
      <c r="N1646" s="439" t="s">
        <v>537</v>
      </c>
    </row>
    <row r="1647" spans="2:14" ht="13.2" x14ac:dyDescent="0.25">
      <c r="B1647" s="317"/>
      <c r="C1647" s="318" t="s">
        <v>2856</v>
      </c>
      <c r="D1647" s="319">
        <v>68566</v>
      </c>
      <c r="E1647" s="318" t="s">
        <v>3714</v>
      </c>
      <c r="F1647" s="323">
        <v>1.75</v>
      </c>
      <c r="G1647" s="323">
        <v>1.75</v>
      </c>
      <c r="H1647" s="323" t="s">
        <v>2857</v>
      </c>
      <c r="I1647" s="323" t="s">
        <v>2857</v>
      </c>
      <c r="J1647" s="321" t="s">
        <v>2857</v>
      </c>
      <c r="K1647" s="322" t="s">
        <v>92</v>
      </c>
      <c r="L1647" s="322" t="s">
        <v>102</v>
      </c>
      <c r="M1647" s="322" t="s">
        <v>92</v>
      </c>
      <c r="N1647" s="439" t="s">
        <v>534</v>
      </c>
    </row>
    <row r="1648" spans="2:14" ht="13.2" x14ac:dyDescent="0.25">
      <c r="B1648" s="317"/>
      <c r="C1648" s="318" t="s">
        <v>2856</v>
      </c>
      <c r="D1648" s="319">
        <v>68568</v>
      </c>
      <c r="E1648" s="318" t="s">
        <v>3715</v>
      </c>
      <c r="F1648" s="323">
        <v>1.25</v>
      </c>
      <c r="G1648" s="323">
        <v>1.25</v>
      </c>
      <c r="H1648" s="323" t="s">
        <v>2857</v>
      </c>
      <c r="I1648" s="323" t="s">
        <v>2857</v>
      </c>
      <c r="J1648" s="321" t="s">
        <v>2857</v>
      </c>
      <c r="K1648" s="322" t="s">
        <v>92</v>
      </c>
      <c r="L1648" s="322" t="s">
        <v>128</v>
      </c>
      <c r="M1648" s="322" t="s">
        <v>92</v>
      </c>
      <c r="N1648" s="439" t="s">
        <v>534</v>
      </c>
    </row>
    <row r="1649" spans="2:14" ht="13.2" x14ac:dyDescent="0.25">
      <c r="B1649" s="317"/>
      <c r="C1649" s="318" t="s">
        <v>2856</v>
      </c>
      <c r="D1649" s="319">
        <v>68569</v>
      </c>
      <c r="E1649" s="318" t="s">
        <v>3716</v>
      </c>
      <c r="F1649" s="323">
        <v>0.72</v>
      </c>
      <c r="G1649" s="323">
        <v>0.72</v>
      </c>
      <c r="H1649" s="323" t="s">
        <v>2857</v>
      </c>
      <c r="I1649" s="323" t="s">
        <v>2857</v>
      </c>
      <c r="J1649" s="321" t="s">
        <v>2857</v>
      </c>
      <c r="K1649" s="322" t="s">
        <v>92</v>
      </c>
      <c r="L1649" s="322" t="s">
        <v>128</v>
      </c>
      <c r="M1649" s="322" t="s">
        <v>92</v>
      </c>
      <c r="N1649" s="439" t="s">
        <v>534</v>
      </c>
    </row>
    <row r="1650" spans="2:14" ht="13.2" x14ac:dyDescent="0.25">
      <c r="B1650" s="317"/>
      <c r="C1650" s="318" t="s">
        <v>2856</v>
      </c>
      <c r="D1650" s="319">
        <v>68571</v>
      </c>
      <c r="E1650" s="318" t="s">
        <v>3717</v>
      </c>
      <c r="F1650" s="323">
        <v>0.498</v>
      </c>
      <c r="G1650" s="323">
        <v>0.498</v>
      </c>
      <c r="H1650" s="323" t="s">
        <v>2857</v>
      </c>
      <c r="I1650" s="323" t="s">
        <v>2857</v>
      </c>
      <c r="J1650" s="321" t="s">
        <v>2857</v>
      </c>
      <c r="K1650" s="322" t="s">
        <v>105</v>
      </c>
      <c r="L1650" s="322" t="s">
        <v>362</v>
      </c>
      <c r="M1650" s="322" t="s">
        <v>106</v>
      </c>
      <c r="N1650" s="439" t="s">
        <v>537</v>
      </c>
    </row>
    <row r="1651" spans="2:14" ht="13.2" x14ac:dyDescent="0.25">
      <c r="B1651" s="317"/>
      <c r="C1651" s="318" t="s">
        <v>2856</v>
      </c>
      <c r="D1651" s="319">
        <v>68572</v>
      </c>
      <c r="E1651" s="318" t="s">
        <v>3718</v>
      </c>
      <c r="F1651" s="323">
        <v>0.18</v>
      </c>
      <c r="G1651" s="323">
        <v>0.18</v>
      </c>
      <c r="H1651" s="323" t="s">
        <v>2857</v>
      </c>
      <c r="I1651" s="323" t="s">
        <v>2857</v>
      </c>
      <c r="J1651" s="321" t="s">
        <v>2857</v>
      </c>
      <c r="K1651" s="322" t="s">
        <v>92</v>
      </c>
      <c r="L1651" s="322" t="s">
        <v>128</v>
      </c>
      <c r="M1651" s="322" t="s">
        <v>92</v>
      </c>
      <c r="N1651" s="439" t="s">
        <v>534</v>
      </c>
    </row>
    <row r="1652" spans="2:14" ht="13.2" x14ac:dyDescent="0.25">
      <c r="B1652" s="317"/>
      <c r="C1652" s="318" t="s">
        <v>2856</v>
      </c>
      <c r="D1652" s="319">
        <v>68573</v>
      </c>
      <c r="E1652" s="318" t="s">
        <v>3719</v>
      </c>
      <c r="F1652" s="323">
        <v>0.78</v>
      </c>
      <c r="G1652" s="323">
        <v>0.78</v>
      </c>
      <c r="H1652" s="323" t="s">
        <v>2857</v>
      </c>
      <c r="I1652" s="323" t="s">
        <v>2857</v>
      </c>
      <c r="J1652" s="321" t="s">
        <v>2857</v>
      </c>
      <c r="K1652" s="322" t="s">
        <v>92</v>
      </c>
      <c r="L1652" s="322" t="s">
        <v>128</v>
      </c>
      <c r="M1652" s="322" t="s">
        <v>92</v>
      </c>
      <c r="N1652" s="439" t="s">
        <v>534</v>
      </c>
    </row>
    <row r="1653" spans="2:14" ht="13.2" x14ac:dyDescent="0.25">
      <c r="B1653" s="317"/>
      <c r="C1653" s="318" t="s">
        <v>2856</v>
      </c>
      <c r="D1653" s="319">
        <v>68574</v>
      </c>
      <c r="E1653" s="318" t="s">
        <v>3720</v>
      </c>
      <c r="F1653" s="323">
        <v>0.33600000000000002</v>
      </c>
      <c r="G1653" s="323">
        <v>0.33600000000000002</v>
      </c>
      <c r="H1653" s="323" t="s">
        <v>2857</v>
      </c>
      <c r="I1653" s="323" t="s">
        <v>2857</v>
      </c>
      <c r="J1653" s="321" t="s">
        <v>2857</v>
      </c>
      <c r="K1653" s="322" t="s">
        <v>92</v>
      </c>
      <c r="L1653" s="322" t="s">
        <v>93</v>
      </c>
      <c r="M1653" s="322" t="s">
        <v>92</v>
      </c>
      <c r="N1653" s="439" t="s">
        <v>534</v>
      </c>
    </row>
    <row r="1654" spans="2:14" ht="13.2" x14ac:dyDescent="0.25">
      <c r="B1654" s="317"/>
      <c r="C1654" s="318" t="s">
        <v>2856</v>
      </c>
      <c r="D1654" s="319">
        <v>68575</v>
      </c>
      <c r="E1654" s="318" t="s">
        <v>3721</v>
      </c>
      <c r="F1654" s="323">
        <v>0.125</v>
      </c>
      <c r="G1654" s="323">
        <v>0.125</v>
      </c>
      <c r="H1654" s="323" t="s">
        <v>2857</v>
      </c>
      <c r="I1654" s="323" t="s">
        <v>2857</v>
      </c>
      <c r="J1654" s="321" t="s">
        <v>2857</v>
      </c>
      <c r="K1654" s="322" t="s">
        <v>105</v>
      </c>
      <c r="L1654" s="322" t="s">
        <v>128</v>
      </c>
      <c r="M1654" s="322" t="s">
        <v>260</v>
      </c>
      <c r="N1654" s="439" t="s">
        <v>537</v>
      </c>
    </row>
    <row r="1655" spans="2:14" ht="13.2" x14ac:dyDescent="0.25">
      <c r="B1655" s="317"/>
      <c r="C1655" s="318" t="s">
        <v>2856</v>
      </c>
      <c r="D1655" s="319">
        <v>68576</v>
      </c>
      <c r="E1655" s="318" t="s">
        <v>3722</v>
      </c>
      <c r="F1655" s="323">
        <v>0.216</v>
      </c>
      <c r="G1655" s="323">
        <v>0.216</v>
      </c>
      <c r="H1655" s="323" t="s">
        <v>2857</v>
      </c>
      <c r="I1655" s="323" t="s">
        <v>2857</v>
      </c>
      <c r="J1655" s="321" t="s">
        <v>2857</v>
      </c>
      <c r="K1655" s="322" t="s">
        <v>92</v>
      </c>
      <c r="L1655" s="322" t="s">
        <v>128</v>
      </c>
      <c r="M1655" s="322" t="s">
        <v>92</v>
      </c>
      <c r="N1655" s="439" t="s">
        <v>534</v>
      </c>
    </row>
    <row r="1656" spans="2:14" ht="13.2" x14ac:dyDescent="0.25">
      <c r="B1656" s="317"/>
      <c r="C1656" s="318" t="s">
        <v>2856</v>
      </c>
      <c r="D1656" s="319">
        <v>68577</v>
      </c>
      <c r="E1656" s="318" t="s">
        <v>3723</v>
      </c>
      <c r="F1656" s="323">
        <v>0.1</v>
      </c>
      <c r="G1656" s="323">
        <v>0.1</v>
      </c>
      <c r="H1656" s="323" t="s">
        <v>2857</v>
      </c>
      <c r="I1656" s="323" t="s">
        <v>2857</v>
      </c>
      <c r="J1656" s="321" t="s">
        <v>2857</v>
      </c>
      <c r="K1656" s="322" t="s">
        <v>105</v>
      </c>
      <c r="L1656" s="322" t="s">
        <v>124</v>
      </c>
      <c r="M1656" s="322" t="s">
        <v>163</v>
      </c>
      <c r="N1656" s="439" t="s">
        <v>537</v>
      </c>
    </row>
    <row r="1657" spans="2:14" ht="13.2" x14ac:dyDescent="0.25">
      <c r="B1657" s="317"/>
      <c r="C1657" s="318" t="s">
        <v>2856</v>
      </c>
      <c r="D1657" s="319">
        <v>68578</v>
      </c>
      <c r="E1657" s="318" t="s">
        <v>3724</v>
      </c>
      <c r="F1657" s="323">
        <v>0.99</v>
      </c>
      <c r="G1657" s="323">
        <v>0.99</v>
      </c>
      <c r="H1657" s="323" t="s">
        <v>2857</v>
      </c>
      <c r="I1657" s="323" t="s">
        <v>2857</v>
      </c>
      <c r="J1657" s="321" t="s">
        <v>2857</v>
      </c>
      <c r="K1657" s="322" t="s">
        <v>105</v>
      </c>
      <c r="L1657" s="322" t="s">
        <v>179</v>
      </c>
      <c r="M1657" s="322" t="s">
        <v>195</v>
      </c>
      <c r="N1657" s="439" t="s">
        <v>537</v>
      </c>
    </row>
    <row r="1658" spans="2:14" ht="13.2" x14ac:dyDescent="0.25">
      <c r="B1658" s="317"/>
      <c r="C1658" s="318" t="s">
        <v>2856</v>
      </c>
      <c r="D1658" s="319">
        <v>68579</v>
      </c>
      <c r="E1658" s="318" t="s">
        <v>3725</v>
      </c>
      <c r="F1658" s="323">
        <v>0.63</v>
      </c>
      <c r="G1658" s="323">
        <v>0.63</v>
      </c>
      <c r="H1658" s="323" t="s">
        <v>2857</v>
      </c>
      <c r="I1658" s="323" t="s">
        <v>2857</v>
      </c>
      <c r="J1658" s="321" t="s">
        <v>2857</v>
      </c>
      <c r="K1658" s="322" t="s">
        <v>92</v>
      </c>
      <c r="L1658" s="322" t="s">
        <v>128</v>
      </c>
      <c r="M1658" s="322" t="s">
        <v>92</v>
      </c>
      <c r="N1658" s="439" t="s">
        <v>534</v>
      </c>
    </row>
    <row r="1659" spans="2:14" ht="13.2" x14ac:dyDescent="0.25">
      <c r="B1659" s="317"/>
      <c r="C1659" s="318" t="s">
        <v>2856</v>
      </c>
      <c r="D1659" s="319">
        <v>68580</v>
      </c>
      <c r="E1659" s="318" t="s">
        <v>3726</v>
      </c>
      <c r="F1659" s="323">
        <v>0.27600000000000002</v>
      </c>
      <c r="G1659" s="323">
        <v>0.27600000000000002</v>
      </c>
      <c r="H1659" s="323" t="s">
        <v>2857</v>
      </c>
      <c r="I1659" s="323" t="s">
        <v>2857</v>
      </c>
      <c r="J1659" s="321" t="s">
        <v>2857</v>
      </c>
      <c r="K1659" s="322" t="s">
        <v>105</v>
      </c>
      <c r="L1659" s="322" t="s">
        <v>124</v>
      </c>
      <c r="M1659" s="322" t="s">
        <v>106</v>
      </c>
      <c r="N1659" s="439" t="s">
        <v>537</v>
      </c>
    </row>
    <row r="1660" spans="2:14" ht="13.2" x14ac:dyDescent="0.25">
      <c r="B1660" s="317"/>
      <c r="C1660" s="318" t="s">
        <v>2856</v>
      </c>
      <c r="D1660" s="319">
        <v>68584</v>
      </c>
      <c r="E1660" s="318" t="s">
        <v>3730</v>
      </c>
      <c r="F1660" s="323">
        <v>0.98399999999999999</v>
      </c>
      <c r="G1660" s="323">
        <v>0.98399999999999999</v>
      </c>
      <c r="H1660" s="323" t="s">
        <v>2857</v>
      </c>
      <c r="I1660" s="323" t="s">
        <v>2857</v>
      </c>
      <c r="J1660" s="321" t="s">
        <v>2857</v>
      </c>
      <c r="K1660" s="322" t="s">
        <v>105</v>
      </c>
      <c r="L1660" s="322" t="s">
        <v>124</v>
      </c>
      <c r="M1660" s="322" t="s">
        <v>106</v>
      </c>
      <c r="N1660" s="439" t="s">
        <v>537</v>
      </c>
    </row>
    <row r="1661" spans="2:14" ht="13.2" x14ac:dyDescent="0.25">
      <c r="B1661" s="317"/>
      <c r="C1661" s="318" t="s">
        <v>2856</v>
      </c>
      <c r="D1661" s="319">
        <v>68587</v>
      </c>
      <c r="E1661" s="318" t="s">
        <v>3732</v>
      </c>
      <c r="F1661" s="323">
        <v>0.216</v>
      </c>
      <c r="G1661" s="323">
        <v>0.216</v>
      </c>
      <c r="H1661" s="323" t="s">
        <v>2857</v>
      </c>
      <c r="I1661" s="323" t="s">
        <v>2857</v>
      </c>
      <c r="J1661" s="321" t="s">
        <v>2857</v>
      </c>
      <c r="K1661" s="322" t="s">
        <v>92</v>
      </c>
      <c r="L1661" s="322" t="s">
        <v>128</v>
      </c>
      <c r="M1661" s="322" t="s">
        <v>92</v>
      </c>
      <c r="N1661" s="439" t="s">
        <v>534</v>
      </c>
    </row>
    <row r="1662" spans="2:14" ht="13.2" x14ac:dyDescent="0.25">
      <c r="B1662" s="317"/>
      <c r="C1662" s="318" t="s">
        <v>2856</v>
      </c>
      <c r="D1662" s="319">
        <v>68588</v>
      </c>
      <c r="E1662" s="318" t="s">
        <v>3733</v>
      </c>
      <c r="F1662" s="323">
        <v>0.496</v>
      </c>
      <c r="G1662" s="323">
        <v>0.496</v>
      </c>
      <c r="H1662" s="323" t="s">
        <v>2857</v>
      </c>
      <c r="I1662" s="323" t="s">
        <v>2857</v>
      </c>
      <c r="J1662" s="321" t="s">
        <v>2857</v>
      </c>
      <c r="K1662" s="322" t="s">
        <v>105</v>
      </c>
      <c r="L1662" s="322" t="s">
        <v>124</v>
      </c>
      <c r="M1662" s="322" t="s">
        <v>106</v>
      </c>
      <c r="N1662" s="439" t="s">
        <v>537</v>
      </c>
    </row>
    <row r="1663" spans="2:14" ht="13.2" x14ac:dyDescent="0.25">
      <c r="B1663" s="317"/>
      <c r="C1663" s="318" t="s">
        <v>2856</v>
      </c>
      <c r="D1663" s="319">
        <v>68589</v>
      </c>
      <c r="E1663" s="318" t="s">
        <v>3734</v>
      </c>
      <c r="F1663" s="323">
        <v>0.8</v>
      </c>
      <c r="G1663" s="323">
        <v>0.8</v>
      </c>
      <c r="H1663" s="323" t="s">
        <v>2857</v>
      </c>
      <c r="I1663" s="323" t="s">
        <v>2857</v>
      </c>
      <c r="J1663" s="321" t="s">
        <v>2857</v>
      </c>
      <c r="K1663" s="322" t="s">
        <v>92</v>
      </c>
      <c r="L1663" s="322" t="s">
        <v>128</v>
      </c>
      <c r="M1663" s="322" t="s">
        <v>92</v>
      </c>
      <c r="N1663" s="439" t="s">
        <v>534</v>
      </c>
    </row>
    <row r="1664" spans="2:14" ht="13.2" x14ac:dyDescent="0.25">
      <c r="B1664" s="317"/>
      <c r="C1664" s="318" t="s">
        <v>2856</v>
      </c>
      <c r="D1664" s="319">
        <v>68590</v>
      </c>
      <c r="E1664" s="318" t="s">
        <v>3735</v>
      </c>
      <c r="F1664" s="323">
        <v>0.249</v>
      </c>
      <c r="G1664" s="323">
        <v>0.249</v>
      </c>
      <c r="H1664" s="323" t="s">
        <v>2857</v>
      </c>
      <c r="I1664" s="323" t="s">
        <v>2857</v>
      </c>
      <c r="J1664" s="321" t="s">
        <v>2857</v>
      </c>
      <c r="K1664" s="322" t="s">
        <v>105</v>
      </c>
      <c r="L1664" s="322" t="s">
        <v>128</v>
      </c>
      <c r="M1664" s="322" t="s">
        <v>260</v>
      </c>
      <c r="N1664" s="439" t="s">
        <v>537</v>
      </c>
    </row>
    <row r="1665" spans="2:14" ht="13.2" x14ac:dyDescent="0.25">
      <c r="B1665" s="317"/>
      <c r="C1665" s="318" t="s">
        <v>2856</v>
      </c>
      <c r="D1665" s="319">
        <v>68591</v>
      </c>
      <c r="E1665" s="318" t="s">
        <v>3736</v>
      </c>
      <c r="F1665" s="323">
        <v>2</v>
      </c>
      <c r="G1665" s="323">
        <v>2</v>
      </c>
      <c r="H1665" s="323" t="s">
        <v>2857</v>
      </c>
      <c r="I1665" s="323" t="s">
        <v>2857</v>
      </c>
      <c r="J1665" s="321" t="s">
        <v>2857</v>
      </c>
      <c r="K1665" s="322" t="s">
        <v>105</v>
      </c>
      <c r="L1665" s="322" t="s">
        <v>140</v>
      </c>
      <c r="M1665" s="322" t="s">
        <v>195</v>
      </c>
      <c r="N1665" s="439" t="s">
        <v>162</v>
      </c>
    </row>
    <row r="1666" spans="2:14" ht="13.2" x14ac:dyDescent="0.25">
      <c r="B1666" s="317"/>
      <c r="C1666" s="318" t="s">
        <v>2856</v>
      </c>
      <c r="D1666" s="319">
        <v>68592</v>
      </c>
      <c r="E1666" s="318" t="s">
        <v>3737</v>
      </c>
      <c r="F1666" s="323">
        <v>4.95</v>
      </c>
      <c r="G1666" s="323">
        <v>4.95</v>
      </c>
      <c r="H1666" s="323" t="s">
        <v>2857</v>
      </c>
      <c r="I1666" s="323" t="s">
        <v>2857</v>
      </c>
      <c r="J1666" s="321" t="s">
        <v>2857</v>
      </c>
      <c r="K1666" s="322" t="s">
        <v>105</v>
      </c>
      <c r="L1666" s="322" t="s">
        <v>140</v>
      </c>
      <c r="M1666" s="322" t="s">
        <v>195</v>
      </c>
      <c r="N1666" s="439" t="s">
        <v>162</v>
      </c>
    </row>
    <row r="1667" spans="2:14" ht="13.2" x14ac:dyDescent="0.25">
      <c r="B1667" s="317"/>
      <c r="C1667" s="318" t="s">
        <v>2856</v>
      </c>
      <c r="D1667" s="319">
        <v>68593</v>
      </c>
      <c r="E1667" s="318" t="s">
        <v>3738</v>
      </c>
      <c r="F1667" s="323">
        <v>2</v>
      </c>
      <c r="G1667" s="323">
        <v>2</v>
      </c>
      <c r="H1667" s="323" t="s">
        <v>2857</v>
      </c>
      <c r="I1667" s="323" t="s">
        <v>2857</v>
      </c>
      <c r="J1667" s="321" t="s">
        <v>2857</v>
      </c>
      <c r="K1667" s="322" t="s">
        <v>105</v>
      </c>
      <c r="L1667" s="322" t="s">
        <v>84</v>
      </c>
      <c r="M1667" s="322" t="s">
        <v>92</v>
      </c>
      <c r="N1667" s="439" t="s">
        <v>162</v>
      </c>
    </row>
    <row r="1668" spans="2:14" ht="13.2" x14ac:dyDescent="0.25">
      <c r="B1668" s="317"/>
      <c r="C1668" s="318" t="s">
        <v>2856</v>
      </c>
      <c r="D1668" s="319">
        <v>68594</v>
      </c>
      <c r="E1668" s="318" t="s">
        <v>3739</v>
      </c>
      <c r="F1668" s="323">
        <v>2</v>
      </c>
      <c r="G1668" s="323">
        <v>2</v>
      </c>
      <c r="H1668" s="323" t="s">
        <v>2857</v>
      </c>
      <c r="I1668" s="323" t="s">
        <v>2857</v>
      </c>
      <c r="J1668" s="321" t="s">
        <v>2857</v>
      </c>
      <c r="K1668" s="322" t="s">
        <v>105</v>
      </c>
      <c r="L1668" s="322" t="s">
        <v>140</v>
      </c>
      <c r="M1668" s="322" t="s">
        <v>195</v>
      </c>
      <c r="N1668" s="439" t="s">
        <v>162</v>
      </c>
    </row>
    <row r="1669" spans="2:14" ht="13.2" x14ac:dyDescent="0.25">
      <c r="B1669" s="317"/>
      <c r="C1669" s="318" t="s">
        <v>2856</v>
      </c>
      <c r="D1669" s="319">
        <v>68595</v>
      </c>
      <c r="E1669" s="318" t="s">
        <v>3740</v>
      </c>
      <c r="F1669" s="323">
        <v>0.433</v>
      </c>
      <c r="G1669" s="323">
        <v>0.433</v>
      </c>
      <c r="H1669" s="323" t="s">
        <v>2857</v>
      </c>
      <c r="I1669" s="323" t="s">
        <v>2857</v>
      </c>
      <c r="J1669" s="321" t="s">
        <v>2857</v>
      </c>
      <c r="K1669" s="322" t="s">
        <v>105</v>
      </c>
      <c r="L1669" s="322" t="s">
        <v>218</v>
      </c>
      <c r="M1669" s="322" t="s">
        <v>106</v>
      </c>
      <c r="N1669" s="439" t="s">
        <v>537</v>
      </c>
    </row>
    <row r="1670" spans="2:14" ht="13.2" x14ac:dyDescent="0.25">
      <c r="B1670" s="317"/>
      <c r="C1670" s="318" t="s">
        <v>2856</v>
      </c>
      <c r="D1670" s="319">
        <v>68596</v>
      </c>
      <c r="E1670" s="318" t="s">
        <v>3741</v>
      </c>
      <c r="F1670" s="323">
        <v>0.24</v>
      </c>
      <c r="G1670" s="323">
        <v>0.24</v>
      </c>
      <c r="H1670" s="323" t="s">
        <v>2857</v>
      </c>
      <c r="I1670" s="323" t="s">
        <v>2857</v>
      </c>
      <c r="J1670" s="321" t="s">
        <v>2857</v>
      </c>
      <c r="K1670" s="322" t="s">
        <v>105</v>
      </c>
      <c r="L1670" s="322" t="s">
        <v>124</v>
      </c>
      <c r="M1670" s="322" t="s">
        <v>92</v>
      </c>
      <c r="N1670" s="439" t="s">
        <v>537</v>
      </c>
    </row>
    <row r="1671" spans="2:14" ht="13.2" x14ac:dyDescent="0.25">
      <c r="B1671" s="317"/>
      <c r="C1671" s="318" t="s">
        <v>2856</v>
      </c>
      <c r="D1671" s="319">
        <v>68597</v>
      </c>
      <c r="E1671" s="318" t="s">
        <v>3742</v>
      </c>
      <c r="F1671" s="323">
        <v>1.98</v>
      </c>
      <c r="G1671" s="323">
        <v>1.98</v>
      </c>
      <c r="H1671" s="323" t="s">
        <v>2857</v>
      </c>
      <c r="I1671" s="323" t="s">
        <v>2857</v>
      </c>
      <c r="J1671" s="321" t="s">
        <v>2857</v>
      </c>
      <c r="K1671" s="322" t="s">
        <v>105</v>
      </c>
      <c r="L1671" s="322" t="s">
        <v>124</v>
      </c>
      <c r="M1671" s="322" t="s">
        <v>106</v>
      </c>
      <c r="N1671" s="439" t="s">
        <v>537</v>
      </c>
    </row>
    <row r="1672" spans="2:14" ht="13.2" x14ac:dyDescent="0.25">
      <c r="B1672" s="317"/>
      <c r="C1672" s="318" t="s">
        <v>2856</v>
      </c>
      <c r="D1672" s="319">
        <v>68599</v>
      </c>
      <c r="E1672" s="318" t="s">
        <v>3743</v>
      </c>
      <c r="F1672" s="323">
        <v>0.03</v>
      </c>
      <c r="G1672" s="323">
        <v>0.03</v>
      </c>
      <c r="H1672" s="323" t="s">
        <v>2857</v>
      </c>
      <c r="I1672" s="323" t="s">
        <v>2857</v>
      </c>
      <c r="J1672" s="321" t="s">
        <v>2857</v>
      </c>
      <c r="K1672" s="322" t="s">
        <v>92</v>
      </c>
      <c r="L1672" s="322" t="s">
        <v>93</v>
      </c>
      <c r="M1672" s="322" t="s">
        <v>92</v>
      </c>
      <c r="N1672" s="439" t="s">
        <v>534</v>
      </c>
    </row>
    <row r="1673" spans="2:14" ht="13.2" x14ac:dyDescent="0.25">
      <c r="B1673" s="317"/>
      <c r="C1673" s="318" t="s">
        <v>2856</v>
      </c>
      <c r="D1673" s="319">
        <v>68600</v>
      </c>
      <c r="E1673" s="318" t="s">
        <v>3744</v>
      </c>
      <c r="F1673" s="323">
        <v>0.1</v>
      </c>
      <c r="G1673" s="323">
        <v>0.1</v>
      </c>
      <c r="H1673" s="323" t="s">
        <v>2857</v>
      </c>
      <c r="I1673" s="323" t="s">
        <v>2857</v>
      </c>
      <c r="J1673" s="321" t="s">
        <v>2857</v>
      </c>
      <c r="K1673" s="322" t="s">
        <v>105</v>
      </c>
      <c r="L1673" s="322" t="s">
        <v>218</v>
      </c>
      <c r="M1673" s="322" t="s">
        <v>106</v>
      </c>
      <c r="N1673" s="439" t="s">
        <v>162</v>
      </c>
    </row>
    <row r="1674" spans="2:14" ht="13.2" x14ac:dyDescent="0.25">
      <c r="B1674" s="317"/>
      <c r="C1674" s="318" t="s">
        <v>2856</v>
      </c>
      <c r="D1674" s="319">
        <v>68601</v>
      </c>
      <c r="E1674" s="318" t="s">
        <v>3745</v>
      </c>
      <c r="F1674" s="323">
        <v>0.24</v>
      </c>
      <c r="G1674" s="323">
        <v>0.24</v>
      </c>
      <c r="H1674" s="323" t="s">
        <v>2857</v>
      </c>
      <c r="I1674" s="323" t="s">
        <v>2857</v>
      </c>
      <c r="J1674" s="321" t="s">
        <v>2857</v>
      </c>
      <c r="K1674" s="322" t="s">
        <v>105</v>
      </c>
      <c r="L1674" s="322" t="s">
        <v>218</v>
      </c>
      <c r="M1674" s="322" t="s">
        <v>106</v>
      </c>
      <c r="N1674" s="439" t="s">
        <v>162</v>
      </c>
    </row>
    <row r="1675" spans="2:14" ht="13.2" x14ac:dyDescent="0.25">
      <c r="B1675" s="317"/>
      <c r="C1675" s="318" t="s">
        <v>2856</v>
      </c>
      <c r="D1675" s="319">
        <v>68602</v>
      </c>
      <c r="E1675" s="318" t="s">
        <v>3746</v>
      </c>
      <c r="F1675" s="323">
        <v>1</v>
      </c>
      <c r="G1675" s="323">
        <v>1</v>
      </c>
      <c r="H1675" s="323" t="s">
        <v>2857</v>
      </c>
      <c r="I1675" s="323" t="s">
        <v>2857</v>
      </c>
      <c r="J1675" s="321" t="s">
        <v>2857</v>
      </c>
      <c r="K1675" s="322" t="s">
        <v>105</v>
      </c>
      <c r="L1675" s="322" t="s">
        <v>218</v>
      </c>
      <c r="M1675" s="322" t="s">
        <v>106</v>
      </c>
      <c r="N1675" s="439" t="s">
        <v>162</v>
      </c>
    </row>
    <row r="1676" spans="2:14" ht="13.2" x14ac:dyDescent="0.25">
      <c r="B1676" s="317"/>
      <c r="C1676" s="318" t="s">
        <v>2856</v>
      </c>
      <c r="D1676" s="319">
        <v>68603</v>
      </c>
      <c r="E1676" s="318" t="s">
        <v>3747</v>
      </c>
      <c r="F1676" s="323">
        <v>0.4</v>
      </c>
      <c r="G1676" s="323">
        <v>0.4</v>
      </c>
      <c r="H1676" s="323" t="s">
        <v>2857</v>
      </c>
      <c r="I1676" s="323" t="s">
        <v>2857</v>
      </c>
      <c r="J1676" s="321" t="s">
        <v>2857</v>
      </c>
      <c r="K1676" s="322" t="s">
        <v>105</v>
      </c>
      <c r="L1676" s="322" t="s">
        <v>362</v>
      </c>
      <c r="M1676" s="322" t="s">
        <v>106</v>
      </c>
      <c r="N1676" s="439" t="s">
        <v>162</v>
      </c>
    </row>
    <row r="1677" spans="2:14" ht="13.2" x14ac:dyDescent="0.25">
      <c r="B1677" s="317"/>
      <c r="C1677" s="318" t="s">
        <v>2856</v>
      </c>
      <c r="D1677" s="319">
        <v>68604</v>
      </c>
      <c r="E1677" s="318" t="s">
        <v>3748</v>
      </c>
      <c r="F1677" s="323">
        <v>9.8000000000000004E-2</v>
      </c>
      <c r="G1677" s="323">
        <v>9.8000000000000004E-2</v>
      </c>
      <c r="H1677" s="323" t="s">
        <v>2857</v>
      </c>
      <c r="I1677" s="323" t="s">
        <v>2857</v>
      </c>
      <c r="J1677" s="321" t="s">
        <v>2857</v>
      </c>
      <c r="K1677" s="322" t="s">
        <v>105</v>
      </c>
      <c r="L1677" s="322" t="s">
        <v>102</v>
      </c>
      <c r="M1677" s="322" t="s">
        <v>106</v>
      </c>
      <c r="N1677" s="439" t="s">
        <v>162</v>
      </c>
    </row>
    <row r="1678" spans="2:14" ht="13.2" x14ac:dyDescent="0.25">
      <c r="B1678" s="317"/>
      <c r="C1678" s="318" t="s">
        <v>2856</v>
      </c>
      <c r="D1678" s="319">
        <v>68605</v>
      </c>
      <c r="E1678" s="318" t="s">
        <v>3749</v>
      </c>
      <c r="F1678" s="323">
        <v>0.98399999999999999</v>
      </c>
      <c r="G1678" s="323">
        <v>0.98399999999999999</v>
      </c>
      <c r="H1678" s="323" t="s">
        <v>2857</v>
      </c>
      <c r="I1678" s="323" t="s">
        <v>2857</v>
      </c>
      <c r="J1678" s="321" t="s">
        <v>2857</v>
      </c>
      <c r="K1678" s="322" t="s">
        <v>105</v>
      </c>
      <c r="L1678" s="322" t="s">
        <v>124</v>
      </c>
      <c r="M1678" s="322" t="s">
        <v>106</v>
      </c>
      <c r="N1678" s="439" t="s">
        <v>537</v>
      </c>
    </row>
    <row r="1679" spans="2:14" ht="13.2" x14ac:dyDescent="0.25">
      <c r="B1679" s="317"/>
      <c r="C1679" s="318" t="s">
        <v>2856</v>
      </c>
      <c r="D1679" s="319">
        <v>68606</v>
      </c>
      <c r="E1679" s="318" t="s">
        <v>3750</v>
      </c>
      <c r="F1679" s="323">
        <v>3.12</v>
      </c>
      <c r="G1679" s="323">
        <v>3.12</v>
      </c>
      <c r="H1679" s="323" t="s">
        <v>2857</v>
      </c>
      <c r="I1679" s="323" t="s">
        <v>2857</v>
      </c>
      <c r="J1679" s="321" t="s">
        <v>2857</v>
      </c>
      <c r="K1679" s="322" t="s">
        <v>105</v>
      </c>
      <c r="L1679" s="322" t="s">
        <v>362</v>
      </c>
      <c r="M1679" s="322" t="s">
        <v>106</v>
      </c>
      <c r="N1679" s="439" t="s">
        <v>162</v>
      </c>
    </row>
    <row r="1680" spans="2:14" ht="13.2" x14ac:dyDescent="0.25">
      <c r="B1680" s="317"/>
      <c r="C1680" s="318" t="s">
        <v>2856</v>
      </c>
      <c r="D1680" s="319">
        <v>68607</v>
      </c>
      <c r="E1680" s="318" t="s">
        <v>3751</v>
      </c>
      <c r="F1680" s="323">
        <v>2</v>
      </c>
      <c r="G1680" s="323">
        <v>2</v>
      </c>
      <c r="H1680" s="323" t="s">
        <v>2857</v>
      </c>
      <c r="I1680" s="323" t="s">
        <v>2857</v>
      </c>
      <c r="J1680" s="321" t="s">
        <v>2857</v>
      </c>
      <c r="K1680" s="322" t="s">
        <v>105</v>
      </c>
      <c r="L1680" s="322" t="s">
        <v>218</v>
      </c>
      <c r="M1680" s="322" t="s">
        <v>106</v>
      </c>
      <c r="N1680" s="439" t="s">
        <v>162</v>
      </c>
    </row>
    <row r="1681" spans="2:14" ht="13.2" x14ac:dyDescent="0.25">
      <c r="B1681" s="317"/>
      <c r="C1681" s="318" t="s">
        <v>2856</v>
      </c>
      <c r="D1681" s="319">
        <v>68608</v>
      </c>
      <c r="E1681" s="318" t="s">
        <v>3752</v>
      </c>
      <c r="F1681" s="323">
        <v>2</v>
      </c>
      <c r="G1681" s="323">
        <v>2</v>
      </c>
      <c r="H1681" s="323" t="s">
        <v>2857</v>
      </c>
      <c r="I1681" s="323" t="s">
        <v>2857</v>
      </c>
      <c r="J1681" s="321" t="s">
        <v>2857</v>
      </c>
      <c r="K1681" s="322" t="s">
        <v>105</v>
      </c>
      <c r="L1681" s="322" t="s">
        <v>218</v>
      </c>
      <c r="M1681" s="322" t="s">
        <v>106</v>
      </c>
      <c r="N1681" s="439" t="s">
        <v>162</v>
      </c>
    </row>
    <row r="1682" spans="2:14" ht="13.2" x14ac:dyDescent="0.25">
      <c r="B1682" s="317"/>
      <c r="C1682" s="318" t="s">
        <v>2856</v>
      </c>
      <c r="D1682" s="319">
        <v>68609</v>
      </c>
      <c r="E1682" s="318" t="s">
        <v>3753</v>
      </c>
      <c r="F1682" s="323">
        <v>4.9800000000000004</v>
      </c>
      <c r="G1682" s="323">
        <v>4.9800000000000004</v>
      </c>
      <c r="H1682" s="323" t="s">
        <v>2857</v>
      </c>
      <c r="I1682" s="323" t="s">
        <v>2857</v>
      </c>
      <c r="J1682" s="321" t="s">
        <v>2857</v>
      </c>
      <c r="K1682" s="322" t="s">
        <v>105</v>
      </c>
      <c r="L1682" s="322" t="s">
        <v>362</v>
      </c>
      <c r="M1682" s="322" t="s">
        <v>106</v>
      </c>
      <c r="N1682" s="439" t="s">
        <v>162</v>
      </c>
    </row>
    <row r="1683" spans="2:14" ht="13.2" x14ac:dyDescent="0.25">
      <c r="B1683" s="317"/>
      <c r="C1683" s="318" t="s">
        <v>2856</v>
      </c>
      <c r="D1683" s="319">
        <v>68610</v>
      </c>
      <c r="E1683" s="318" t="s">
        <v>3754</v>
      </c>
      <c r="F1683" s="323">
        <v>2</v>
      </c>
      <c r="G1683" s="323">
        <v>2</v>
      </c>
      <c r="H1683" s="323" t="s">
        <v>2857</v>
      </c>
      <c r="I1683" s="323" t="s">
        <v>2857</v>
      </c>
      <c r="J1683" s="321" t="s">
        <v>2857</v>
      </c>
      <c r="K1683" s="322" t="s">
        <v>105</v>
      </c>
      <c r="L1683" s="322" t="s">
        <v>112</v>
      </c>
      <c r="M1683" s="322" t="s">
        <v>106</v>
      </c>
      <c r="N1683" s="439" t="s">
        <v>162</v>
      </c>
    </row>
    <row r="1684" spans="2:14" ht="13.2" x14ac:dyDescent="0.25">
      <c r="B1684" s="317"/>
      <c r="C1684" s="318" t="s">
        <v>2856</v>
      </c>
      <c r="D1684" s="319">
        <v>68611</v>
      </c>
      <c r="E1684" s="318" t="s">
        <v>3755</v>
      </c>
      <c r="F1684" s="323">
        <v>4.92</v>
      </c>
      <c r="G1684" s="323">
        <v>4.92</v>
      </c>
      <c r="H1684" s="323" t="s">
        <v>2857</v>
      </c>
      <c r="I1684" s="323" t="s">
        <v>2857</v>
      </c>
      <c r="J1684" s="321" t="s">
        <v>2857</v>
      </c>
      <c r="K1684" s="322" t="s">
        <v>105</v>
      </c>
      <c r="L1684" s="322" t="s">
        <v>218</v>
      </c>
      <c r="M1684" s="322" t="s">
        <v>106</v>
      </c>
      <c r="N1684" s="439" t="s">
        <v>162</v>
      </c>
    </row>
    <row r="1685" spans="2:14" ht="13.2" x14ac:dyDescent="0.25">
      <c r="B1685" s="317"/>
      <c r="C1685" s="318" t="s">
        <v>2856</v>
      </c>
      <c r="D1685" s="319">
        <v>68612</v>
      </c>
      <c r="E1685" s="318" t="s">
        <v>3756</v>
      </c>
      <c r="F1685" s="323">
        <v>0.249</v>
      </c>
      <c r="G1685" s="323">
        <v>0.249</v>
      </c>
      <c r="H1685" s="323" t="s">
        <v>2857</v>
      </c>
      <c r="I1685" s="323" t="s">
        <v>2857</v>
      </c>
      <c r="J1685" s="321" t="s">
        <v>2857</v>
      </c>
      <c r="K1685" s="322" t="s">
        <v>105</v>
      </c>
      <c r="L1685" s="322" t="s">
        <v>124</v>
      </c>
      <c r="M1685" s="322" t="s">
        <v>106</v>
      </c>
      <c r="N1685" s="439" t="s">
        <v>537</v>
      </c>
    </row>
    <row r="1686" spans="2:14" ht="13.2" x14ac:dyDescent="0.25">
      <c r="B1686" s="317"/>
      <c r="C1686" s="318" t="s">
        <v>2856</v>
      </c>
      <c r="D1686" s="319">
        <v>68614</v>
      </c>
      <c r="E1686" s="318" t="s">
        <v>3757</v>
      </c>
      <c r="F1686" s="323">
        <v>0.12</v>
      </c>
      <c r="G1686" s="323">
        <v>0.12</v>
      </c>
      <c r="H1686" s="323" t="s">
        <v>2857</v>
      </c>
      <c r="I1686" s="323" t="s">
        <v>2857</v>
      </c>
      <c r="J1686" s="321" t="s">
        <v>2857</v>
      </c>
      <c r="K1686" s="322" t="s">
        <v>92</v>
      </c>
      <c r="L1686" s="322" t="s">
        <v>128</v>
      </c>
      <c r="M1686" s="322" t="s">
        <v>92</v>
      </c>
      <c r="N1686" s="439" t="s">
        <v>534</v>
      </c>
    </row>
    <row r="1687" spans="2:14" ht="13.2" x14ac:dyDescent="0.25">
      <c r="B1687" s="317"/>
      <c r="C1687" s="318" t="s">
        <v>2856</v>
      </c>
      <c r="D1687" s="319">
        <v>68621</v>
      </c>
      <c r="E1687" s="318" t="s">
        <v>3758</v>
      </c>
      <c r="F1687" s="323">
        <v>4.95</v>
      </c>
      <c r="G1687" s="323">
        <v>4.95</v>
      </c>
      <c r="H1687" s="323" t="s">
        <v>2857</v>
      </c>
      <c r="I1687" s="323" t="s">
        <v>2857</v>
      </c>
      <c r="J1687" s="321" t="s">
        <v>2857</v>
      </c>
      <c r="K1687" s="322" t="s">
        <v>105</v>
      </c>
      <c r="L1687" s="322" t="s">
        <v>124</v>
      </c>
      <c r="M1687" s="322" t="s">
        <v>163</v>
      </c>
      <c r="N1687" s="439" t="s">
        <v>537</v>
      </c>
    </row>
    <row r="1688" spans="2:14" ht="13.2" x14ac:dyDescent="0.25">
      <c r="B1688" s="317"/>
      <c r="C1688" s="318" t="s">
        <v>2856</v>
      </c>
      <c r="D1688" s="319">
        <v>68622</v>
      </c>
      <c r="E1688" s="318" t="s">
        <v>3759</v>
      </c>
      <c r="F1688" s="323">
        <v>4.95</v>
      </c>
      <c r="G1688" s="323">
        <v>4.95</v>
      </c>
      <c r="H1688" s="323" t="s">
        <v>2857</v>
      </c>
      <c r="I1688" s="323" t="s">
        <v>2857</v>
      </c>
      <c r="J1688" s="321" t="s">
        <v>2857</v>
      </c>
      <c r="K1688" s="322" t="s">
        <v>105</v>
      </c>
      <c r="L1688" s="322" t="s">
        <v>390</v>
      </c>
      <c r="M1688" s="322" t="s">
        <v>92</v>
      </c>
      <c r="N1688" s="439" t="s">
        <v>537</v>
      </c>
    </row>
    <row r="1689" spans="2:14" ht="13.2" x14ac:dyDescent="0.25">
      <c r="B1689" s="317"/>
      <c r="C1689" s="318" t="s">
        <v>2856</v>
      </c>
      <c r="D1689" s="319">
        <v>68626</v>
      </c>
      <c r="E1689" s="318" t="s">
        <v>3760</v>
      </c>
      <c r="F1689" s="323">
        <v>0.249</v>
      </c>
      <c r="G1689" s="323">
        <v>0.249</v>
      </c>
      <c r="H1689" s="323" t="s">
        <v>2857</v>
      </c>
      <c r="I1689" s="323" t="s">
        <v>2857</v>
      </c>
      <c r="J1689" s="321" t="s">
        <v>2857</v>
      </c>
      <c r="K1689" s="322" t="s">
        <v>105</v>
      </c>
      <c r="L1689" s="322" t="s">
        <v>124</v>
      </c>
      <c r="M1689" s="322" t="s">
        <v>106</v>
      </c>
      <c r="N1689" s="439" t="s">
        <v>537</v>
      </c>
    </row>
    <row r="1690" spans="2:14" ht="13.2" x14ac:dyDescent="0.25">
      <c r="B1690" s="317"/>
      <c r="C1690" s="318" t="s">
        <v>2856</v>
      </c>
      <c r="D1690" s="319">
        <v>68629</v>
      </c>
      <c r="E1690" s="318" t="s">
        <v>3761</v>
      </c>
      <c r="F1690" s="323">
        <v>6.7000000000000004E-2</v>
      </c>
      <c r="G1690" s="323">
        <v>6.7000000000000004E-2</v>
      </c>
      <c r="H1690" s="323" t="s">
        <v>2857</v>
      </c>
      <c r="I1690" s="323" t="s">
        <v>2857</v>
      </c>
      <c r="J1690" s="321" t="s">
        <v>2857</v>
      </c>
      <c r="K1690" s="322" t="s">
        <v>92</v>
      </c>
      <c r="L1690" s="322" t="s">
        <v>128</v>
      </c>
      <c r="M1690" s="322" t="s">
        <v>92</v>
      </c>
      <c r="N1690" s="439" t="s">
        <v>534</v>
      </c>
    </row>
    <row r="1691" spans="2:14" ht="13.2" x14ac:dyDescent="0.25">
      <c r="B1691" s="317"/>
      <c r="C1691" s="318" t="s">
        <v>2856</v>
      </c>
      <c r="D1691" s="319">
        <v>68630</v>
      </c>
      <c r="E1691" s="318" t="s">
        <v>3762</v>
      </c>
      <c r="F1691" s="323">
        <v>0.48</v>
      </c>
      <c r="G1691" s="323">
        <v>0.48</v>
      </c>
      <c r="H1691" s="323" t="s">
        <v>2857</v>
      </c>
      <c r="I1691" s="323" t="s">
        <v>2857</v>
      </c>
      <c r="J1691" s="321" t="s">
        <v>2857</v>
      </c>
      <c r="K1691" s="322" t="s">
        <v>105</v>
      </c>
      <c r="L1691" s="322" t="s">
        <v>179</v>
      </c>
      <c r="M1691" s="322" t="s">
        <v>195</v>
      </c>
      <c r="N1691" s="439" t="s">
        <v>162</v>
      </c>
    </row>
    <row r="1692" spans="2:14" ht="13.2" x14ac:dyDescent="0.25">
      <c r="B1692" s="317"/>
      <c r="C1692" s="318" t="s">
        <v>2856</v>
      </c>
      <c r="D1692" s="319">
        <v>68631</v>
      </c>
      <c r="E1692" s="318" t="s">
        <v>3763</v>
      </c>
      <c r="F1692" s="323">
        <v>0.48</v>
      </c>
      <c r="G1692" s="323">
        <v>0.48</v>
      </c>
      <c r="H1692" s="323" t="s">
        <v>2857</v>
      </c>
      <c r="I1692" s="323" t="s">
        <v>2857</v>
      </c>
      <c r="J1692" s="321" t="s">
        <v>2857</v>
      </c>
      <c r="K1692" s="322" t="s">
        <v>105</v>
      </c>
      <c r="L1692" s="322" t="s">
        <v>140</v>
      </c>
      <c r="M1692" s="322" t="s">
        <v>195</v>
      </c>
      <c r="N1692" s="439" t="s">
        <v>162</v>
      </c>
    </row>
    <row r="1693" spans="2:14" ht="13.2" x14ac:dyDescent="0.25">
      <c r="B1693" s="317"/>
      <c r="C1693" s="318" t="s">
        <v>2856</v>
      </c>
      <c r="D1693" s="319">
        <v>68637</v>
      </c>
      <c r="E1693" s="318" t="s">
        <v>3764</v>
      </c>
      <c r="F1693" s="323">
        <v>4.9800000000000004</v>
      </c>
      <c r="G1693" s="323">
        <v>4.9800000000000004</v>
      </c>
      <c r="H1693" s="323" t="s">
        <v>2857</v>
      </c>
      <c r="I1693" s="323" t="s">
        <v>2857</v>
      </c>
      <c r="J1693" s="321" t="s">
        <v>2857</v>
      </c>
      <c r="K1693" s="322" t="s">
        <v>105</v>
      </c>
      <c r="L1693" s="322" t="s">
        <v>124</v>
      </c>
      <c r="M1693" s="322" t="s">
        <v>106</v>
      </c>
      <c r="N1693" s="439" t="s">
        <v>537</v>
      </c>
    </row>
    <row r="1694" spans="2:14" ht="13.2" x14ac:dyDescent="0.25">
      <c r="B1694" s="317"/>
      <c r="C1694" s="318" t="s">
        <v>2856</v>
      </c>
      <c r="D1694" s="319">
        <v>68639</v>
      </c>
      <c r="E1694" s="318" t="s">
        <v>3765</v>
      </c>
      <c r="F1694" s="323">
        <v>0.32600000000000001</v>
      </c>
      <c r="G1694" s="323">
        <v>0.32600000000000001</v>
      </c>
      <c r="H1694" s="323" t="s">
        <v>2857</v>
      </c>
      <c r="I1694" s="323" t="s">
        <v>2857</v>
      </c>
      <c r="J1694" s="321" t="s">
        <v>2857</v>
      </c>
      <c r="K1694" s="322" t="s">
        <v>105</v>
      </c>
      <c r="L1694" s="322" t="s">
        <v>390</v>
      </c>
      <c r="M1694" s="322" t="s">
        <v>195</v>
      </c>
      <c r="N1694" s="439" t="s">
        <v>162</v>
      </c>
    </row>
    <row r="1695" spans="2:14" ht="13.2" x14ac:dyDescent="0.25">
      <c r="B1695" s="317"/>
      <c r="C1695" s="318" t="s">
        <v>2856</v>
      </c>
      <c r="D1695" s="319">
        <v>68640</v>
      </c>
      <c r="E1695" s="318" t="s">
        <v>3766</v>
      </c>
      <c r="F1695" s="323">
        <v>0.25</v>
      </c>
      <c r="G1695" s="323">
        <v>0.25</v>
      </c>
      <c r="H1695" s="323" t="s">
        <v>2857</v>
      </c>
      <c r="I1695" s="323" t="s">
        <v>2857</v>
      </c>
      <c r="J1695" s="321" t="s">
        <v>2857</v>
      </c>
      <c r="K1695" s="322" t="s">
        <v>105</v>
      </c>
      <c r="L1695" s="322" t="s">
        <v>84</v>
      </c>
      <c r="M1695" s="322" t="s">
        <v>163</v>
      </c>
      <c r="N1695" s="439" t="s">
        <v>537</v>
      </c>
    </row>
    <row r="1696" spans="2:14" ht="13.2" x14ac:dyDescent="0.25">
      <c r="B1696" s="317"/>
      <c r="C1696" s="318" t="s">
        <v>2856</v>
      </c>
      <c r="D1696" s="319">
        <v>68642</v>
      </c>
      <c r="E1696" s="318" t="s">
        <v>3767</v>
      </c>
      <c r="F1696" s="323">
        <v>0.26600000000000001</v>
      </c>
      <c r="G1696" s="323">
        <v>0.26600000000000001</v>
      </c>
      <c r="H1696" s="323" t="s">
        <v>2857</v>
      </c>
      <c r="I1696" s="323" t="s">
        <v>2857</v>
      </c>
      <c r="J1696" s="321" t="s">
        <v>2857</v>
      </c>
      <c r="K1696" s="322" t="s">
        <v>105</v>
      </c>
      <c r="L1696" s="322" t="s">
        <v>179</v>
      </c>
      <c r="M1696" s="322" t="s">
        <v>195</v>
      </c>
      <c r="N1696" s="439" t="s">
        <v>162</v>
      </c>
    </row>
    <row r="1697" spans="2:14" ht="13.2" x14ac:dyDescent="0.25">
      <c r="B1697" s="317"/>
      <c r="C1697" s="318" t="s">
        <v>2856</v>
      </c>
      <c r="D1697" s="319">
        <v>68643</v>
      </c>
      <c r="E1697" s="318" t="s">
        <v>3768</v>
      </c>
      <c r="F1697" s="323">
        <v>0.66800000000000004</v>
      </c>
      <c r="G1697" s="323">
        <v>0.66800000000000004</v>
      </c>
      <c r="H1697" s="323" t="s">
        <v>2857</v>
      </c>
      <c r="I1697" s="323" t="s">
        <v>2857</v>
      </c>
      <c r="J1697" s="321" t="s">
        <v>2857</v>
      </c>
      <c r="K1697" s="322" t="s">
        <v>105</v>
      </c>
      <c r="L1697" s="322" t="s">
        <v>102</v>
      </c>
      <c r="M1697" s="322" t="s">
        <v>106</v>
      </c>
      <c r="N1697" s="439" t="s">
        <v>537</v>
      </c>
    </row>
    <row r="1698" spans="2:14" ht="13.2" x14ac:dyDescent="0.25">
      <c r="B1698" s="317"/>
      <c r="C1698" s="318" t="s">
        <v>2856</v>
      </c>
      <c r="D1698" s="319">
        <v>68671</v>
      </c>
      <c r="E1698" s="318" t="s">
        <v>3769</v>
      </c>
      <c r="F1698" s="323">
        <v>0.1</v>
      </c>
      <c r="G1698" s="323">
        <v>0.1</v>
      </c>
      <c r="H1698" s="323" t="s">
        <v>2857</v>
      </c>
      <c r="I1698" s="323" t="s">
        <v>2857</v>
      </c>
      <c r="J1698" s="321" t="s">
        <v>2857</v>
      </c>
      <c r="K1698" s="322" t="s">
        <v>83</v>
      </c>
      <c r="L1698" s="322" t="s">
        <v>112</v>
      </c>
      <c r="M1698" s="322" t="s">
        <v>123</v>
      </c>
      <c r="N1698" s="439" t="s">
        <v>82</v>
      </c>
    </row>
    <row r="1699" spans="2:14" ht="13.2" x14ac:dyDescent="0.25">
      <c r="B1699" s="317"/>
      <c r="C1699" s="318" t="s">
        <v>2856</v>
      </c>
      <c r="D1699" s="319">
        <v>68679</v>
      </c>
      <c r="E1699" s="318" t="s">
        <v>3770</v>
      </c>
      <c r="F1699" s="323">
        <v>3.96</v>
      </c>
      <c r="G1699" s="323">
        <v>3.96</v>
      </c>
      <c r="H1699" s="323" t="s">
        <v>2857</v>
      </c>
      <c r="I1699" s="323" t="s">
        <v>2857</v>
      </c>
      <c r="J1699" s="321" t="s">
        <v>2857</v>
      </c>
      <c r="K1699" s="322" t="s">
        <v>105</v>
      </c>
      <c r="L1699" s="322" t="s">
        <v>124</v>
      </c>
      <c r="M1699" s="322" t="s">
        <v>106</v>
      </c>
      <c r="N1699" s="439" t="s">
        <v>537</v>
      </c>
    </row>
    <row r="1700" spans="2:14" ht="13.2" x14ac:dyDescent="0.25">
      <c r="B1700" s="317"/>
      <c r="C1700" s="318" t="s">
        <v>2856</v>
      </c>
      <c r="D1700" s="319">
        <v>68680</v>
      </c>
      <c r="E1700" s="318" t="s">
        <v>3771</v>
      </c>
      <c r="F1700" s="323">
        <v>0.1</v>
      </c>
      <c r="G1700" s="323">
        <v>0.1</v>
      </c>
      <c r="H1700" s="323" t="s">
        <v>2857</v>
      </c>
      <c r="I1700" s="323" t="s">
        <v>2857</v>
      </c>
      <c r="J1700" s="321" t="s">
        <v>2857</v>
      </c>
      <c r="K1700" s="322" t="s">
        <v>105</v>
      </c>
      <c r="L1700" s="322" t="s">
        <v>84</v>
      </c>
      <c r="M1700" s="322" t="s">
        <v>260</v>
      </c>
      <c r="N1700" s="439" t="s">
        <v>537</v>
      </c>
    </row>
    <row r="1701" spans="2:14" ht="13.2" x14ac:dyDescent="0.25">
      <c r="B1701" s="317"/>
      <c r="C1701" s="318" t="s">
        <v>2856</v>
      </c>
      <c r="D1701" s="319">
        <v>68681</v>
      </c>
      <c r="E1701" s="318" t="s">
        <v>3772</v>
      </c>
      <c r="F1701" s="323">
        <v>3.6999999999999998E-2</v>
      </c>
      <c r="G1701" s="323">
        <v>3.6999999999999998E-2</v>
      </c>
      <c r="H1701" s="323" t="s">
        <v>2857</v>
      </c>
      <c r="I1701" s="323" t="s">
        <v>2857</v>
      </c>
      <c r="J1701" s="321" t="s">
        <v>2857</v>
      </c>
      <c r="K1701" s="322" t="s">
        <v>92</v>
      </c>
      <c r="L1701" s="322" t="s">
        <v>93</v>
      </c>
      <c r="M1701" s="322" t="s">
        <v>92</v>
      </c>
      <c r="N1701" s="439" t="s">
        <v>534</v>
      </c>
    </row>
    <row r="1702" spans="2:14" ht="13.2" x14ac:dyDescent="0.25">
      <c r="B1702" s="317"/>
      <c r="C1702" s="318" t="s">
        <v>2856</v>
      </c>
      <c r="D1702" s="319">
        <v>68693</v>
      </c>
      <c r="E1702" s="318" t="s">
        <v>3773</v>
      </c>
      <c r="F1702" s="323">
        <v>4</v>
      </c>
      <c r="G1702" s="323">
        <v>4</v>
      </c>
      <c r="H1702" s="323" t="s">
        <v>2857</v>
      </c>
      <c r="I1702" s="323" t="s">
        <v>2857</v>
      </c>
      <c r="J1702" s="321" t="s">
        <v>2857</v>
      </c>
      <c r="K1702" s="322" t="s">
        <v>105</v>
      </c>
      <c r="L1702" s="322" t="s">
        <v>124</v>
      </c>
      <c r="M1702" s="322" t="s">
        <v>106</v>
      </c>
      <c r="N1702" s="439" t="s">
        <v>537</v>
      </c>
    </row>
    <row r="1703" spans="2:14" ht="13.2" x14ac:dyDescent="0.25">
      <c r="B1703" s="317"/>
      <c r="C1703" s="318" t="s">
        <v>2856</v>
      </c>
      <c r="D1703" s="319">
        <v>68697</v>
      </c>
      <c r="E1703" s="318" t="s">
        <v>3774</v>
      </c>
      <c r="F1703" s="323">
        <v>4</v>
      </c>
      <c r="G1703" s="323">
        <v>4</v>
      </c>
      <c r="H1703" s="323" t="s">
        <v>2857</v>
      </c>
      <c r="I1703" s="323" t="s">
        <v>2857</v>
      </c>
      <c r="J1703" s="321" t="s">
        <v>2857</v>
      </c>
      <c r="K1703" s="322" t="s">
        <v>105</v>
      </c>
      <c r="L1703" s="322" t="s">
        <v>124</v>
      </c>
      <c r="M1703" s="322" t="s">
        <v>106</v>
      </c>
      <c r="N1703" s="439" t="s">
        <v>902</v>
      </c>
    </row>
    <row r="1704" spans="2:14" ht="13.2" x14ac:dyDescent="0.25">
      <c r="B1704" s="317"/>
      <c r="C1704" s="318" t="s">
        <v>2856</v>
      </c>
      <c r="D1704" s="319">
        <v>68700</v>
      </c>
      <c r="E1704" s="318" t="s">
        <v>3775</v>
      </c>
      <c r="F1704" s="323">
        <v>0.24</v>
      </c>
      <c r="G1704" s="323">
        <v>0.24</v>
      </c>
      <c r="H1704" s="323" t="s">
        <v>2857</v>
      </c>
      <c r="I1704" s="323" t="s">
        <v>2857</v>
      </c>
      <c r="J1704" s="321" t="s">
        <v>2857</v>
      </c>
      <c r="K1704" s="322" t="s">
        <v>105</v>
      </c>
      <c r="L1704" s="322" t="s">
        <v>390</v>
      </c>
      <c r="M1704" s="322" t="s">
        <v>195</v>
      </c>
      <c r="N1704" s="439" t="s">
        <v>537</v>
      </c>
    </row>
    <row r="1705" spans="2:14" ht="13.2" x14ac:dyDescent="0.25">
      <c r="B1705" s="317"/>
      <c r="C1705" s="318" t="s">
        <v>2856</v>
      </c>
      <c r="D1705" s="319">
        <v>68763</v>
      </c>
      <c r="E1705" s="318" t="s">
        <v>3776</v>
      </c>
      <c r="F1705" s="323">
        <v>0.16700000000000001</v>
      </c>
      <c r="G1705" s="323">
        <v>0.16700000000000001</v>
      </c>
      <c r="H1705" s="323" t="s">
        <v>2857</v>
      </c>
      <c r="I1705" s="323" t="s">
        <v>2857</v>
      </c>
      <c r="J1705" s="321" t="s">
        <v>2857</v>
      </c>
      <c r="K1705" s="322" t="s">
        <v>105</v>
      </c>
      <c r="L1705" s="322" t="s">
        <v>84</v>
      </c>
      <c r="M1705" s="322" t="s">
        <v>260</v>
      </c>
      <c r="N1705" s="439" t="s">
        <v>537</v>
      </c>
    </row>
    <row r="1706" spans="2:14" ht="13.2" x14ac:dyDescent="0.25">
      <c r="B1706" s="317"/>
      <c r="C1706" s="318" t="s">
        <v>2856</v>
      </c>
      <c r="D1706" s="319">
        <v>68764</v>
      </c>
      <c r="E1706" s="318" t="s">
        <v>3777</v>
      </c>
      <c r="F1706" s="323">
        <v>0.18</v>
      </c>
      <c r="G1706" s="323">
        <v>0.18</v>
      </c>
      <c r="H1706" s="323" t="s">
        <v>2857</v>
      </c>
      <c r="I1706" s="323" t="s">
        <v>2857</v>
      </c>
      <c r="J1706" s="321" t="s">
        <v>2857</v>
      </c>
      <c r="K1706" s="322" t="s">
        <v>105</v>
      </c>
      <c r="L1706" s="322" t="s">
        <v>128</v>
      </c>
      <c r="M1706" s="322" t="s">
        <v>260</v>
      </c>
      <c r="N1706" s="439" t="s">
        <v>537</v>
      </c>
    </row>
    <row r="1707" spans="2:14" ht="13.2" x14ac:dyDescent="0.25">
      <c r="B1707" s="317"/>
      <c r="C1707" s="318" t="s">
        <v>2856</v>
      </c>
      <c r="D1707" s="319">
        <v>68765</v>
      </c>
      <c r="E1707" s="318" t="s">
        <v>3778</v>
      </c>
      <c r="F1707" s="323">
        <v>0.25</v>
      </c>
      <c r="G1707" s="323">
        <v>0.25</v>
      </c>
      <c r="H1707" s="323" t="s">
        <v>2857</v>
      </c>
      <c r="I1707" s="323" t="s">
        <v>2857</v>
      </c>
      <c r="J1707" s="321" t="s">
        <v>2857</v>
      </c>
      <c r="K1707" s="322" t="s">
        <v>105</v>
      </c>
      <c r="L1707" s="322" t="s">
        <v>128</v>
      </c>
      <c r="M1707" s="322" t="s">
        <v>163</v>
      </c>
      <c r="N1707" s="439" t="s">
        <v>537</v>
      </c>
    </row>
    <row r="1708" spans="2:14" ht="13.2" x14ac:dyDescent="0.25">
      <c r="B1708" s="317"/>
      <c r="C1708" s="318" t="s">
        <v>2856</v>
      </c>
      <c r="D1708" s="319">
        <v>68766</v>
      </c>
      <c r="E1708" s="318" t="s">
        <v>3779</v>
      </c>
      <c r="F1708" s="323">
        <v>0.2</v>
      </c>
      <c r="G1708" s="323">
        <v>0.2</v>
      </c>
      <c r="H1708" s="323" t="s">
        <v>2857</v>
      </c>
      <c r="I1708" s="323" t="s">
        <v>2857</v>
      </c>
      <c r="J1708" s="321" t="s">
        <v>2857</v>
      </c>
      <c r="K1708" s="322" t="s">
        <v>92</v>
      </c>
      <c r="L1708" s="322" t="s">
        <v>93</v>
      </c>
      <c r="M1708" s="322" t="s">
        <v>92</v>
      </c>
      <c r="N1708" s="439" t="s">
        <v>534</v>
      </c>
    </row>
    <row r="1709" spans="2:14" ht="13.2" x14ac:dyDescent="0.25">
      <c r="B1709" s="317"/>
      <c r="C1709" s="318" t="s">
        <v>2856</v>
      </c>
      <c r="D1709" s="319">
        <v>68769</v>
      </c>
      <c r="E1709" s="318" t="s">
        <v>3780</v>
      </c>
      <c r="F1709" s="323">
        <v>0.29199999999999998</v>
      </c>
      <c r="G1709" s="323">
        <v>0.29199999999999998</v>
      </c>
      <c r="H1709" s="323" t="s">
        <v>2857</v>
      </c>
      <c r="I1709" s="323" t="s">
        <v>2857</v>
      </c>
      <c r="J1709" s="321" t="s">
        <v>2857</v>
      </c>
      <c r="K1709" s="322" t="s">
        <v>105</v>
      </c>
      <c r="L1709" s="322" t="s">
        <v>390</v>
      </c>
      <c r="M1709" s="322" t="s">
        <v>92</v>
      </c>
      <c r="N1709" s="439" t="s">
        <v>537</v>
      </c>
    </row>
    <row r="1710" spans="2:14" ht="13.2" x14ac:dyDescent="0.25">
      <c r="B1710" s="317"/>
      <c r="C1710" s="318" t="s">
        <v>2856</v>
      </c>
      <c r="D1710" s="319">
        <v>68770</v>
      </c>
      <c r="E1710" s="318" t="s">
        <v>3781</v>
      </c>
      <c r="F1710" s="323">
        <v>2.4500000000000002</v>
      </c>
      <c r="G1710" s="323">
        <v>2.4500000000000002</v>
      </c>
      <c r="H1710" s="323" t="s">
        <v>2857</v>
      </c>
      <c r="I1710" s="323" t="s">
        <v>2857</v>
      </c>
      <c r="J1710" s="321" t="s">
        <v>2857</v>
      </c>
      <c r="K1710" s="322" t="s">
        <v>105</v>
      </c>
      <c r="L1710" s="322" t="s">
        <v>124</v>
      </c>
      <c r="M1710" s="322" t="s">
        <v>106</v>
      </c>
      <c r="N1710" s="439" t="s">
        <v>537</v>
      </c>
    </row>
    <row r="1711" spans="2:14" ht="13.2" x14ac:dyDescent="0.25">
      <c r="B1711" s="317"/>
      <c r="C1711" s="318" t="s">
        <v>2856</v>
      </c>
      <c r="D1711" s="319">
        <v>13933</v>
      </c>
      <c r="E1711" s="318" t="s">
        <v>3792</v>
      </c>
      <c r="F1711" s="323">
        <v>1.5</v>
      </c>
      <c r="G1711" s="323">
        <v>1.5</v>
      </c>
      <c r="H1711" s="323">
        <v>0</v>
      </c>
      <c r="I1711" s="323">
        <v>0</v>
      </c>
      <c r="J1711" s="321" t="s">
        <v>2857</v>
      </c>
      <c r="K1711" s="322" t="s">
        <v>105</v>
      </c>
      <c r="L1711" s="322" t="s">
        <v>102</v>
      </c>
      <c r="M1711" s="322" t="s">
        <v>106</v>
      </c>
      <c r="N1711" s="439" t="s">
        <v>537</v>
      </c>
    </row>
    <row r="1712" spans="2:14" ht="13.2" x14ac:dyDescent="0.25">
      <c r="B1712" s="317"/>
      <c r="C1712" s="318" t="s">
        <v>2856</v>
      </c>
      <c r="D1712" s="319">
        <v>15462</v>
      </c>
      <c r="E1712" s="318" t="s">
        <v>3793</v>
      </c>
      <c r="F1712" s="323">
        <v>0.6</v>
      </c>
      <c r="G1712" s="323">
        <v>0.6</v>
      </c>
      <c r="H1712" s="323">
        <v>0</v>
      </c>
      <c r="I1712" s="323">
        <v>0</v>
      </c>
      <c r="J1712" s="321" t="s">
        <v>2857</v>
      </c>
      <c r="K1712" s="322" t="s">
        <v>105</v>
      </c>
      <c r="L1712" s="322" t="s">
        <v>124</v>
      </c>
      <c r="M1712" s="322" t="s">
        <v>163</v>
      </c>
      <c r="N1712" s="439" t="s">
        <v>537</v>
      </c>
    </row>
    <row r="1713" spans="2:14" ht="13.2" x14ac:dyDescent="0.25">
      <c r="B1713" s="317"/>
      <c r="C1713" s="318" t="s">
        <v>2856</v>
      </c>
      <c r="D1713" s="319">
        <v>16183</v>
      </c>
      <c r="E1713" s="318" t="s">
        <v>3794</v>
      </c>
      <c r="F1713" s="323">
        <v>0.97599999999999998</v>
      </c>
      <c r="G1713" s="323">
        <v>0.97599999999999998</v>
      </c>
      <c r="H1713" s="323">
        <v>0</v>
      </c>
      <c r="I1713" s="323">
        <v>0</v>
      </c>
      <c r="J1713" s="321" t="s">
        <v>2857</v>
      </c>
      <c r="K1713" s="322" t="s">
        <v>105</v>
      </c>
      <c r="L1713" s="322" t="s">
        <v>128</v>
      </c>
      <c r="M1713" s="322" t="s">
        <v>260</v>
      </c>
      <c r="N1713" s="439" t="s">
        <v>537</v>
      </c>
    </row>
    <row r="1714" spans="2:14" ht="13.2" x14ac:dyDescent="0.25">
      <c r="B1714" s="317"/>
      <c r="C1714" s="318" t="s">
        <v>2856</v>
      </c>
      <c r="D1714" s="319">
        <v>16386</v>
      </c>
      <c r="E1714" s="318" t="s">
        <v>3795</v>
      </c>
      <c r="F1714" s="323">
        <v>0.185</v>
      </c>
      <c r="G1714" s="323">
        <v>0.185</v>
      </c>
      <c r="H1714" s="323">
        <v>0</v>
      </c>
      <c r="I1714" s="323">
        <v>0</v>
      </c>
      <c r="J1714" s="321" t="s">
        <v>2857</v>
      </c>
      <c r="K1714" s="322" t="s">
        <v>105</v>
      </c>
      <c r="L1714" s="322" t="s">
        <v>124</v>
      </c>
      <c r="M1714" s="322" t="s">
        <v>106</v>
      </c>
      <c r="N1714" s="439" t="s">
        <v>537</v>
      </c>
    </row>
    <row r="1715" spans="2:14" ht="13.2" x14ac:dyDescent="0.25">
      <c r="B1715" s="317"/>
      <c r="C1715" s="318" t="s">
        <v>2856</v>
      </c>
      <c r="D1715" s="319">
        <v>17085</v>
      </c>
      <c r="E1715" s="318" t="s">
        <v>3796</v>
      </c>
      <c r="F1715" s="323">
        <v>9.5000000000000001E-2</v>
      </c>
      <c r="G1715" s="323">
        <v>9.5000000000000001E-2</v>
      </c>
      <c r="H1715" s="323">
        <v>0</v>
      </c>
      <c r="I1715" s="323">
        <v>0</v>
      </c>
      <c r="J1715" s="321" t="s">
        <v>2857</v>
      </c>
      <c r="K1715" s="322" t="s">
        <v>105</v>
      </c>
      <c r="L1715" s="322" t="s">
        <v>128</v>
      </c>
      <c r="M1715" s="322" t="s">
        <v>260</v>
      </c>
      <c r="N1715" s="439" t="s">
        <v>537</v>
      </c>
    </row>
    <row r="1716" spans="2:14" ht="13.2" x14ac:dyDescent="0.25">
      <c r="B1716" s="317"/>
      <c r="C1716" s="318" t="s">
        <v>2856</v>
      </c>
      <c r="D1716" s="319">
        <v>37224</v>
      </c>
      <c r="E1716" s="318" t="s">
        <v>3797</v>
      </c>
      <c r="F1716" s="323">
        <v>0.1</v>
      </c>
      <c r="G1716" s="323">
        <v>0.1</v>
      </c>
      <c r="H1716" s="323">
        <v>0</v>
      </c>
      <c r="I1716" s="323">
        <v>0</v>
      </c>
      <c r="J1716" s="321" t="s">
        <v>2857</v>
      </c>
      <c r="K1716" s="322" t="s">
        <v>105</v>
      </c>
      <c r="L1716" s="322" t="s">
        <v>390</v>
      </c>
      <c r="M1716" s="322" t="s">
        <v>92</v>
      </c>
      <c r="N1716" s="439" t="s">
        <v>537</v>
      </c>
    </row>
    <row r="1717" spans="2:14" ht="13.2" x14ac:dyDescent="0.25">
      <c r="B1717" s="317"/>
      <c r="C1717" s="318" t="s">
        <v>2856</v>
      </c>
      <c r="D1717" s="319">
        <v>37225</v>
      </c>
      <c r="E1717" s="318" t="s">
        <v>3798</v>
      </c>
      <c r="F1717" s="323">
        <v>7.4999999999999997E-2</v>
      </c>
      <c r="G1717" s="323">
        <v>7.4999999999999997E-2</v>
      </c>
      <c r="H1717" s="323">
        <v>0</v>
      </c>
      <c r="I1717" s="323">
        <v>0</v>
      </c>
      <c r="J1717" s="321" t="s">
        <v>2857</v>
      </c>
      <c r="K1717" s="322" t="s">
        <v>105</v>
      </c>
      <c r="L1717" s="322" t="s">
        <v>390</v>
      </c>
      <c r="M1717" s="322" t="s">
        <v>92</v>
      </c>
      <c r="N1717" s="439" t="s">
        <v>537</v>
      </c>
    </row>
    <row r="1718" spans="2:14" ht="13.2" x14ac:dyDescent="0.25">
      <c r="B1718" s="317"/>
      <c r="C1718" s="318" t="s">
        <v>2856</v>
      </c>
      <c r="D1718" s="319">
        <v>37226</v>
      </c>
      <c r="E1718" s="318" t="s">
        <v>3799</v>
      </c>
      <c r="F1718" s="323">
        <v>0.1</v>
      </c>
      <c r="G1718" s="323">
        <v>0.1</v>
      </c>
      <c r="H1718" s="323">
        <v>0</v>
      </c>
      <c r="I1718" s="323">
        <v>0</v>
      </c>
      <c r="J1718" s="321" t="s">
        <v>2857</v>
      </c>
      <c r="K1718" s="322" t="s">
        <v>105</v>
      </c>
      <c r="L1718" s="322" t="s">
        <v>390</v>
      </c>
      <c r="M1718" s="322" t="s">
        <v>92</v>
      </c>
      <c r="N1718" s="439" t="s">
        <v>537</v>
      </c>
    </row>
    <row r="1719" spans="2:14" ht="13.2" x14ac:dyDescent="0.25">
      <c r="B1719" s="317"/>
      <c r="C1719" s="318" t="s">
        <v>2856</v>
      </c>
      <c r="D1719" s="319">
        <v>37227</v>
      </c>
      <c r="E1719" s="318" t="s">
        <v>3800</v>
      </c>
      <c r="F1719" s="323">
        <v>7.4999999999999997E-2</v>
      </c>
      <c r="G1719" s="323">
        <v>7.4999999999999997E-2</v>
      </c>
      <c r="H1719" s="323">
        <v>0</v>
      </c>
      <c r="I1719" s="323">
        <v>0</v>
      </c>
      <c r="J1719" s="321" t="s">
        <v>2857</v>
      </c>
      <c r="K1719" s="322" t="s">
        <v>105</v>
      </c>
      <c r="L1719" s="322" t="s">
        <v>390</v>
      </c>
      <c r="M1719" s="322" t="s">
        <v>92</v>
      </c>
      <c r="N1719" s="439" t="s">
        <v>537</v>
      </c>
    </row>
    <row r="1720" spans="2:14" ht="13.2" x14ac:dyDescent="0.25">
      <c r="B1720" s="317"/>
      <c r="C1720" s="318" t="s">
        <v>2856</v>
      </c>
      <c r="D1720" s="319">
        <v>37228</v>
      </c>
      <c r="E1720" s="318" t="s">
        <v>3801</v>
      </c>
      <c r="F1720" s="323">
        <v>0.1</v>
      </c>
      <c r="G1720" s="323">
        <v>0.1</v>
      </c>
      <c r="H1720" s="323">
        <v>0</v>
      </c>
      <c r="I1720" s="323">
        <v>0</v>
      </c>
      <c r="J1720" s="321" t="s">
        <v>2857</v>
      </c>
      <c r="K1720" s="322" t="s">
        <v>105</v>
      </c>
      <c r="L1720" s="322" t="s">
        <v>390</v>
      </c>
      <c r="M1720" s="322" t="s">
        <v>92</v>
      </c>
      <c r="N1720" s="439" t="s">
        <v>537</v>
      </c>
    </row>
    <row r="1721" spans="2:14" ht="13.2" x14ac:dyDescent="0.25">
      <c r="B1721" s="317"/>
      <c r="C1721" s="318" t="s">
        <v>2856</v>
      </c>
      <c r="D1721" s="319">
        <v>37267</v>
      </c>
      <c r="E1721" s="318" t="s">
        <v>3802</v>
      </c>
      <c r="F1721" s="323">
        <v>8.2000000000000003E-2</v>
      </c>
      <c r="G1721" s="323">
        <v>8.2000000000000003E-2</v>
      </c>
      <c r="H1721" s="323">
        <v>0</v>
      </c>
      <c r="I1721" s="323">
        <v>0</v>
      </c>
      <c r="J1721" s="321" t="s">
        <v>2857</v>
      </c>
      <c r="K1721" s="322" t="s">
        <v>105</v>
      </c>
      <c r="L1721" s="322" t="s">
        <v>128</v>
      </c>
      <c r="M1721" s="322" t="s">
        <v>260</v>
      </c>
      <c r="N1721" s="439" t="s">
        <v>537</v>
      </c>
    </row>
    <row r="1722" spans="2:14" ht="13.2" x14ac:dyDescent="0.25">
      <c r="B1722" s="317"/>
      <c r="C1722" s="318" t="s">
        <v>2856</v>
      </c>
      <c r="D1722" s="319">
        <v>37955</v>
      </c>
      <c r="E1722" s="318" t="s">
        <v>3803</v>
      </c>
      <c r="F1722" s="323">
        <v>9.6000000000000002E-2</v>
      </c>
      <c r="G1722" s="323">
        <v>9.6000000000000002E-2</v>
      </c>
      <c r="H1722" s="323">
        <v>0</v>
      </c>
      <c r="I1722" s="323">
        <v>0</v>
      </c>
      <c r="J1722" s="321" t="s">
        <v>2857</v>
      </c>
      <c r="K1722" s="322" t="s">
        <v>105</v>
      </c>
      <c r="L1722" s="322" t="s">
        <v>84</v>
      </c>
      <c r="M1722" s="322" t="s">
        <v>163</v>
      </c>
      <c r="N1722" s="439" t="s">
        <v>537</v>
      </c>
    </row>
    <row r="1723" spans="2:14" ht="13.2" x14ac:dyDescent="0.25">
      <c r="B1723" s="317"/>
      <c r="C1723" s="318" t="s">
        <v>2856</v>
      </c>
      <c r="D1723" s="319">
        <v>37956</v>
      </c>
      <c r="E1723" s="318" t="s">
        <v>3804</v>
      </c>
      <c r="F1723" s="323">
        <v>7.4999999999999997E-2</v>
      </c>
      <c r="G1723" s="323">
        <v>7.4999999999999997E-2</v>
      </c>
      <c r="H1723" s="323">
        <v>0</v>
      </c>
      <c r="I1723" s="323">
        <v>0</v>
      </c>
      <c r="J1723" s="321" t="s">
        <v>2857</v>
      </c>
      <c r="K1723" s="322" t="s">
        <v>105</v>
      </c>
      <c r="L1723" s="322" t="s">
        <v>84</v>
      </c>
      <c r="M1723" s="322" t="s">
        <v>260</v>
      </c>
      <c r="N1723" s="439" t="s">
        <v>537</v>
      </c>
    </row>
    <row r="1724" spans="2:14" ht="13.2" x14ac:dyDescent="0.25">
      <c r="B1724" s="317"/>
      <c r="C1724" s="318" t="s">
        <v>2856</v>
      </c>
      <c r="D1724" s="319">
        <v>37957</v>
      </c>
      <c r="E1724" s="318" t="s">
        <v>3805</v>
      </c>
      <c r="F1724" s="323">
        <v>0.5</v>
      </c>
      <c r="G1724" s="323">
        <v>0.5</v>
      </c>
      <c r="H1724" s="323">
        <v>0</v>
      </c>
      <c r="I1724" s="323">
        <v>0</v>
      </c>
      <c r="J1724" s="321" t="s">
        <v>2857</v>
      </c>
      <c r="K1724" s="322" t="s">
        <v>105</v>
      </c>
      <c r="L1724" s="322" t="s">
        <v>84</v>
      </c>
      <c r="M1724" s="322" t="s">
        <v>163</v>
      </c>
      <c r="N1724" s="439" t="s">
        <v>537</v>
      </c>
    </row>
    <row r="1725" spans="2:14" ht="13.2" x14ac:dyDescent="0.25">
      <c r="B1725" s="317"/>
      <c r="C1725" s="318" t="s">
        <v>2856</v>
      </c>
      <c r="D1725" s="319">
        <v>37958</v>
      </c>
      <c r="E1725" s="318" t="s">
        <v>3806</v>
      </c>
      <c r="F1725" s="323">
        <v>0.13800000000000001</v>
      </c>
      <c r="G1725" s="323">
        <v>0.13800000000000001</v>
      </c>
      <c r="H1725" s="323">
        <v>0</v>
      </c>
      <c r="I1725" s="323">
        <v>0</v>
      </c>
      <c r="J1725" s="321" t="s">
        <v>2857</v>
      </c>
      <c r="K1725" s="322" t="s">
        <v>105</v>
      </c>
      <c r="L1725" s="322" t="s">
        <v>84</v>
      </c>
      <c r="M1725" s="322" t="s">
        <v>163</v>
      </c>
      <c r="N1725" s="439" t="s">
        <v>537</v>
      </c>
    </row>
    <row r="1726" spans="2:14" ht="13.2" x14ac:dyDescent="0.25">
      <c r="B1726" s="317"/>
      <c r="C1726" s="318" t="s">
        <v>2856</v>
      </c>
      <c r="D1726" s="319">
        <v>37959</v>
      </c>
      <c r="E1726" s="318" t="s">
        <v>3807</v>
      </c>
      <c r="F1726" s="323">
        <v>0.12</v>
      </c>
      <c r="G1726" s="323">
        <v>0.12</v>
      </c>
      <c r="H1726" s="323">
        <v>0</v>
      </c>
      <c r="I1726" s="323">
        <v>0</v>
      </c>
      <c r="J1726" s="321" t="s">
        <v>2857</v>
      </c>
      <c r="K1726" s="322" t="s">
        <v>105</v>
      </c>
      <c r="L1726" s="322" t="s">
        <v>128</v>
      </c>
      <c r="M1726" s="322" t="s">
        <v>260</v>
      </c>
      <c r="N1726" s="439" t="s">
        <v>537</v>
      </c>
    </row>
    <row r="1727" spans="2:14" ht="13.2" x14ac:dyDescent="0.25">
      <c r="B1727" s="317"/>
      <c r="C1727" s="318" t="s">
        <v>2856</v>
      </c>
      <c r="D1727" s="319">
        <v>37966</v>
      </c>
      <c r="E1727" s="318" t="s">
        <v>3808</v>
      </c>
      <c r="F1727" s="323">
        <v>8.5000000000000006E-2</v>
      </c>
      <c r="G1727" s="323">
        <v>8.5000000000000006E-2</v>
      </c>
      <c r="H1727" s="323">
        <v>0</v>
      </c>
      <c r="I1727" s="323">
        <v>0</v>
      </c>
      <c r="J1727" s="321" t="s">
        <v>2857</v>
      </c>
      <c r="K1727" s="322" t="s">
        <v>105</v>
      </c>
      <c r="L1727" s="322" t="s">
        <v>124</v>
      </c>
      <c r="M1727" s="322" t="s">
        <v>163</v>
      </c>
      <c r="N1727" s="439" t="s">
        <v>537</v>
      </c>
    </row>
    <row r="1728" spans="2:14" ht="13.2" x14ac:dyDescent="0.25">
      <c r="B1728" s="317"/>
      <c r="C1728" s="318" t="s">
        <v>2856</v>
      </c>
      <c r="D1728" s="319">
        <v>37967</v>
      </c>
      <c r="E1728" s="318" t="s">
        <v>3809</v>
      </c>
      <c r="F1728" s="323">
        <v>0.125</v>
      </c>
      <c r="G1728" s="323">
        <v>0.125</v>
      </c>
      <c r="H1728" s="323">
        <v>0</v>
      </c>
      <c r="I1728" s="323">
        <v>0</v>
      </c>
      <c r="J1728" s="321" t="s">
        <v>2857</v>
      </c>
      <c r="K1728" s="322" t="s">
        <v>105</v>
      </c>
      <c r="L1728" s="322" t="s">
        <v>84</v>
      </c>
      <c r="M1728" s="322" t="s">
        <v>163</v>
      </c>
      <c r="N1728" s="439" t="s">
        <v>537</v>
      </c>
    </row>
    <row r="1729" spans="2:14" ht="13.2" x14ac:dyDescent="0.25">
      <c r="B1729" s="317"/>
      <c r="C1729" s="318" t="s">
        <v>2856</v>
      </c>
      <c r="D1729" s="319">
        <v>37973</v>
      </c>
      <c r="E1729" s="318" t="s">
        <v>3810</v>
      </c>
      <c r="F1729" s="323">
        <v>9.6000000000000002E-2</v>
      </c>
      <c r="G1729" s="323">
        <v>9.6000000000000002E-2</v>
      </c>
      <c r="H1729" s="323">
        <v>0</v>
      </c>
      <c r="I1729" s="323">
        <v>0</v>
      </c>
      <c r="J1729" s="321" t="s">
        <v>2857</v>
      </c>
      <c r="K1729" s="322" t="s">
        <v>105</v>
      </c>
      <c r="L1729" s="322" t="s">
        <v>128</v>
      </c>
      <c r="M1729" s="322" t="s">
        <v>260</v>
      </c>
      <c r="N1729" s="439" t="s">
        <v>537</v>
      </c>
    </row>
    <row r="1730" spans="2:14" ht="13.2" x14ac:dyDescent="0.25">
      <c r="B1730" s="317"/>
      <c r="C1730" s="318" t="s">
        <v>2856</v>
      </c>
      <c r="D1730" s="319">
        <v>40085</v>
      </c>
      <c r="E1730" s="318" t="s">
        <v>3811</v>
      </c>
      <c r="F1730" s="323">
        <v>9.5000000000000001E-2</v>
      </c>
      <c r="G1730" s="323">
        <v>9.5000000000000001E-2</v>
      </c>
      <c r="H1730" s="323">
        <v>0</v>
      </c>
      <c r="I1730" s="323">
        <v>0</v>
      </c>
      <c r="J1730" s="321" t="s">
        <v>2857</v>
      </c>
      <c r="K1730" s="322" t="s">
        <v>105</v>
      </c>
      <c r="L1730" s="322" t="s">
        <v>112</v>
      </c>
      <c r="M1730" s="322" t="s">
        <v>106</v>
      </c>
      <c r="N1730" s="439" t="s">
        <v>537</v>
      </c>
    </row>
    <row r="1731" spans="2:14" ht="13.2" x14ac:dyDescent="0.25">
      <c r="B1731" s="317"/>
      <c r="C1731" s="318" t="s">
        <v>2856</v>
      </c>
      <c r="D1731" s="319">
        <v>40116</v>
      </c>
      <c r="E1731" s="318" t="s">
        <v>3812</v>
      </c>
      <c r="F1731" s="323">
        <v>9.5000000000000001E-2</v>
      </c>
      <c r="G1731" s="323">
        <v>9.5000000000000001E-2</v>
      </c>
      <c r="H1731" s="323">
        <v>0</v>
      </c>
      <c r="I1731" s="323">
        <v>0</v>
      </c>
      <c r="J1731" s="321" t="s">
        <v>2857</v>
      </c>
      <c r="K1731" s="322" t="s">
        <v>105</v>
      </c>
      <c r="L1731" s="322" t="s">
        <v>84</v>
      </c>
      <c r="M1731" s="322" t="s">
        <v>260</v>
      </c>
      <c r="N1731" s="439" t="s">
        <v>537</v>
      </c>
    </row>
    <row r="1732" spans="2:14" ht="13.2" x14ac:dyDescent="0.25">
      <c r="B1732" s="317"/>
      <c r="C1732" s="318" t="s">
        <v>2856</v>
      </c>
      <c r="D1732" s="319">
        <v>40225</v>
      </c>
      <c r="E1732" s="318" t="s">
        <v>3813</v>
      </c>
      <c r="F1732" s="323">
        <v>0.14299999999999999</v>
      </c>
      <c r="G1732" s="323">
        <v>0.14299999999999999</v>
      </c>
      <c r="H1732" s="323">
        <v>0</v>
      </c>
      <c r="I1732" s="323">
        <v>0</v>
      </c>
      <c r="J1732" s="321" t="s">
        <v>2857</v>
      </c>
      <c r="K1732" s="322" t="s">
        <v>105</v>
      </c>
      <c r="L1732" s="322" t="s">
        <v>84</v>
      </c>
      <c r="M1732" s="322" t="s">
        <v>163</v>
      </c>
      <c r="N1732" s="439" t="s">
        <v>537</v>
      </c>
    </row>
    <row r="1733" spans="2:14" ht="13.2" x14ac:dyDescent="0.25">
      <c r="B1733" s="317"/>
      <c r="C1733" s="318" t="s">
        <v>2856</v>
      </c>
      <c r="D1733" s="319">
        <v>40242</v>
      </c>
      <c r="E1733" s="318" t="s">
        <v>3814</v>
      </c>
      <c r="F1733" s="323">
        <v>0.3</v>
      </c>
      <c r="G1733" s="323">
        <v>0.3</v>
      </c>
      <c r="H1733" s="323">
        <v>0</v>
      </c>
      <c r="I1733" s="323">
        <v>0</v>
      </c>
      <c r="J1733" s="321" t="s">
        <v>2857</v>
      </c>
      <c r="K1733" s="322" t="s">
        <v>105</v>
      </c>
      <c r="L1733" s="322" t="s">
        <v>124</v>
      </c>
      <c r="M1733" s="322" t="s">
        <v>106</v>
      </c>
      <c r="N1733" s="439" t="s">
        <v>537</v>
      </c>
    </row>
    <row r="1734" spans="2:14" ht="13.2" x14ac:dyDescent="0.25">
      <c r="B1734" s="317"/>
      <c r="C1734" s="318" t="s">
        <v>2856</v>
      </c>
      <c r="D1734" s="319">
        <v>40251</v>
      </c>
      <c r="E1734" s="318" t="s">
        <v>3815</v>
      </c>
      <c r="F1734" s="323">
        <v>0.32300000000000001</v>
      </c>
      <c r="G1734" s="323">
        <v>0.32300000000000001</v>
      </c>
      <c r="H1734" s="323">
        <v>0</v>
      </c>
      <c r="I1734" s="323">
        <v>0</v>
      </c>
      <c r="J1734" s="321" t="s">
        <v>2857</v>
      </c>
      <c r="K1734" s="322" t="s">
        <v>105</v>
      </c>
      <c r="L1734" s="322" t="s">
        <v>124</v>
      </c>
      <c r="M1734" s="322" t="s">
        <v>163</v>
      </c>
      <c r="N1734" s="439" t="s">
        <v>537</v>
      </c>
    </row>
    <row r="1735" spans="2:14" ht="13.2" x14ac:dyDescent="0.25">
      <c r="B1735" s="317"/>
      <c r="C1735" s="318" t="s">
        <v>2856</v>
      </c>
      <c r="D1735" s="319">
        <v>40263</v>
      </c>
      <c r="E1735" s="318" t="s">
        <v>3816</v>
      </c>
      <c r="F1735" s="323">
        <v>8.4000000000000005E-2</v>
      </c>
      <c r="G1735" s="323">
        <v>8.4000000000000005E-2</v>
      </c>
      <c r="H1735" s="323">
        <v>0</v>
      </c>
      <c r="I1735" s="323">
        <v>0</v>
      </c>
      <c r="J1735" s="321" t="s">
        <v>2857</v>
      </c>
      <c r="K1735" s="322" t="s">
        <v>105</v>
      </c>
      <c r="L1735" s="322" t="s">
        <v>179</v>
      </c>
      <c r="M1735" s="322" t="s">
        <v>195</v>
      </c>
      <c r="N1735" s="439" t="s">
        <v>537</v>
      </c>
    </row>
    <row r="1736" spans="2:14" ht="13.2" x14ac:dyDescent="0.25">
      <c r="B1736" s="317"/>
      <c r="C1736" s="318" t="s">
        <v>2856</v>
      </c>
      <c r="D1736" s="319">
        <v>40270</v>
      </c>
      <c r="E1736" s="318" t="s">
        <v>3817</v>
      </c>
      <c r="F1736" s="323">
        <v>0.13</v>
      </c>
      <c r="G1736" s="323">
        <v>0.13</v>
      </c>
      <c r="H1736" s="323">
        <v>0</v>
      </c>
      <c r="I1736" s="323">
        <v>0</v>
      </c>
      <c r="J1736" s="321" t="s">
        <v>2857</v>
      </c>
      <c r="K1736" s="322" t="s">
        <v>105</v>
      </c>
      <c r="L1736" s="322" t="s">
        <v>84</v>
      </c>
      <c r="M1736" s="322" t="s">
        <v>163</v>
      </c>
      <c r="N1736" s="439" t="s">
        <v>537</v>
      </c>
    </row>
    <row r="1737" spans="2:14" ht="13.2" x14ac:dyDescent="0.25">
      <c r="B1737" s="317"/>
      <c r="C1737" s="318" t="s">
        <v>2856</v>
      </c>
      <c r="D1737" s="319">
        <v>40365</v>
      </c>
      <c r="E1737" s="318" t="s">
        <v>3818</v>
      </c>
      <c r="F1737" s="323">
        <v>0.1</v>
      </c>
      <c r="G1737" s="323">
        <v>0.1</v>
      </c>
      <c r="H1737" s="323">
        <v>0</v>
      </c>
      <c r="I1737" s="323">
        <v>0</v>
      </c>
      <c r="J1737" s="321" t="s">
        <v>2857</v>
      </c>
      <c r="K1737" s="322" t="s">
        <v>105</v>
      </c>
      <c r="L1737" s="322" t="s">
        <v>128</v>
      </c>
      <c r="M1737" s="322" t="s">
        <v>163</v>
      </c>
      <c r="N1737" s="439" t="s">
        <v>537</v>
      </c>
    </row>
    <row r="1738" spans="2:14" ht="13.2" x14ac:dyDescent="0.25">
      <c r="B1738" s="317"/>
      <c r="C1738" s="318" t="s">
        <v>2856</v>
      </c>
      <c r="D1738" s="319">
        <v>40483</v>
      </c>
      <c r="E1738" s="318" t="s">
        <v>3819</v>
      </c>
      <c r="F1738" s="323">
        <v>0.1</v>
      </c>
      <c r="G1738" s="323">
        <v>0.1</v>
      </c>
      <c r="H1738" s="323">
        <v>0</v>
      </c>
      <c r="I1738" s="323">
        <v>0</v>
      </c>
      <c r="J1738" s="321" t="s">
        <v>2857</v>
      </c>
      <c r="K1738" s="322" t="s">
        <v>105</v>
      </c>
      <c r="L1738" s="322" t="s">
        <v>84</v>
      </c>
      <c r="M1738" s="322" t="s">
        <v>163</v>
      </c>
      <c r="N1738" s="439" t="s">
        <v>537</v>
      </c>
    </row>
    <row r="1739" spans="2:14" ht="13.2" x14ac:dyDescent="0.25">
      <c r="B1739" s="317"/>
      <c r="C1739" s="318" t="s">
        <v>2856</v>
      </c>
      <c r="D1739" s="319">
        <v>40485</v>
      </c>
      <c r="E1739" s="318" t="s">
        <v>3820</v>
      </c>
      <c r="F1739" s="323">
        <v>6.2E-2</v>
      </c>
      <c r="G1739" s="323">
        <v>6.2E-2</v>
      </c>
      <c r="H1739" s="323">
        <v>0</v>
      </c>
      <c r="I1739" s="323">
        <v>0</v>
      </c>
      <c r="J1739" s="321" t="s">
        <v>2857</v>
      </c>
      <c r="K1739" s="322" t="s">
        <v>105</v>
      </c>
      <c r="L1739" s="322" t="s">
        <v>124</v>
      </c>
      <c r="M1739" s="322" t="s">
        <v>106</v>
      </c>
      <c r="N1739" s="439" t="s">
        <v>537</v>
      </c>
    </row>
    <row r="1740" spans="2:14" ht="13.2" x14ac:dyDescent="0.25">
      <c r="B1740" s="317"/>
      <c r="C1740" s="318" t="s">
        <v>2856</v>
      </c>
      <c r="D1740" s="319">
        <v>41782</v>
      </c>
      <c r="E1740" s="318" t="s">
        <v>3821</v>
      </c>
      <c r="F1740" s="323">
        <v>0.1</v>
      </c>
      <c r="G1740" s="323">
        <v>0.1</v>
      </c>
      <c r="H1740" s="323">
        <v>0</v>
      </c>
      <c r="I1740" s="323">
        <v>0</v>
      </c>
      <c r="J1740" s="321" t="s">
        <v>2857</v>
      </c>
      <c r="K1740" s="322" t="s">
        <v>105</v>
      </c>
      <c r="L1740" s="322" t="s">
        <v>84</v>
      </c>
      <c r="M1740" s="322" t="s">
        <v>163</v>
      </c>
      <c r="N1740" s="439" t="s">
        <v>537</v>
      </c>
    </row>
    <row r="1741" spans="2:14" ht="13.2" x14ac:dyDescent="0.25">
      <c r="B1741" s="317"/>
      <c r="C1741" s="318" t="s">
        <v>2856</v>
      </c>
      <c r="D1741" s="319">
        <v>41783</v>
      </c>
      <c r="E1741" s="318" t="s">
        <v>3822</v>
      </c>
      <c r="F1741" s="323">
        <v>0.19</v>
      </c>
      <c r="G1741" s="323">
        <v>0.19</v>
      </c>
      <c r="H1741" s="323">
        <v>0</v>
      </c>
      <c r="I1741" s="323">
        <v>0</v>
      </c>
      <c r="J1741" s="321" t="s">
        <v>2857</v>
      </c>
      <c r="K1741" s="322" t="s">
        <v>105</v>
      </c>
      <c r="L1741" s="322" t="s">
        <v>84</v>
      </c>
      <c r="M1741" s="322" t="s">
        <v>163</v>
      </c>
      <c r="N1741" s="439" t="s">
        <v>537</v>
      </c>
    </row>
    <row r="1742" spans="2:14" ht="13.2" x14ac:dyDescent="0.25">
      <c r="B1742" s="317"/>
      <c r="C1742" s="318" t="s">
        <v>2856</v>
      </c>
      <c r="D1742" s="319">
        <v>41784</v>
      </c>
      <c r="E1742" s="318" t="s">
        <v>3823</v>
      </c>
      <c r="F1742" s="323">
        <v>0.1</v>
      </c>
      <c r="G1742" s="323">
        <v>0.1</v>
      </c>
      <c r="H1742" s="323">
        <v>0</v>
      </c>
      <c r="I1742" s="323">
        <v>0</v>
      </c>
      <c r="J1742" s="321" t="s">
        <v>2857</v>
      </c>
      <c r="K1742" s="322" t="s">
        <v>105</v>
      </c>
      <c r="L1742" s="322" t="s">
        <v>131</v>
      </c>
      <c r="M1742" s="322" t="s">
        <v>195</v>
      </c>
      <c r="N1742" s="439" t="s">
        <v>537</v>
      </c>
    </row>
    <row r="1743" spans="2:14" ht="13.2" x14ac:dyDescent="0.25">
      <c r="B1743" s="317"/>
      <c r="C1743" s="318" t="s">
        <v>2856</v>
      </c>
      <c r="D1743" s="319">
        <v>41819</v>
      </c>
      <c r="E1743" s="318" t="s">
        <v>3824</v>
      </c>
      <c r="F1743" s="323">
        <v>0.2</v>
      </c>
      <c r="G1743" s="323">
        <v>0.2</v>
      </c>
      <c r="H1743" s="323">
        <v>0</v>
      </c>
      <c r="I1743" s="323">
        <v>0</v>
      </c>
      <c r="J1743" s="321" t="s">
        <v>2857</v>
      </c>
      <c r="K1743" s="322" t="s">
        <v>105</v>
      </c>
      <c r="L1743" s="322" t="s">
        <v>124</v>
      </c>
      <c r="M1743" s="322" t="s">
        <v>163</v>
      </c>
      <c r="N1743" s="439" t="s">
        <v>537</v>
      </c>
    </row>
    <row r="1744" spans="2:14" ht="13.2" x14ac:dyDescent="0.25">
      <c r="B1744" s="317"/>
      <c r="C1744" s="318" t="s">
        <v>2856</v>
      </c>
      <c r="D1744" s="319">
        <v>41820</v>
      </c>
      <c r="E1744" s="318" t="s">
        <v>3825</v>
      </c>
      <c r="F1744" s="323">
        <v>0.2</v>
      </c>
      <c r="G1744" s="323">
        <v>0.2</v>
      </c>
      <c r="H1744" s="323">
        <v>0</v>
      </c>
      <c r="I1744" s="323">
        <v>0</v>
      </c>
      <c r="J1744" s="321" t="s">
        <v>2857</v>
      </c>
      <c r="K1744" s="322" t="s">
        <v>105</v>
      </c>
      <c r="L1744" s="322" t="s">
        <v>179</v>
      </c>
      <c r="M1744" s="322" t="s">
        <v>195</v>
      </c>
      <c r="N1744" s="439" t="s">
        <v>537</v>
      </c>
    </row>
    <row r="1745" spans="2:14" ht="13.2" x14ac:dyDescent="0.25">
      <c r="B1745" s="317"/>
      <c r="C1745" s="318" t="s">
        <v>2856</v>
      </c>
      <c r="D1745" s="319">
        <v>41833</v>
      </c>
      <c r="E1745" s="318" t="s">
        <v>3826</v>
      </c>
      <c r="F1745" s="323">
        <v>0.214</v>
      </c>
      <c r="G1745" s="323">
        <v>0.214</v>
      </c>
      <c r="H1745" s="323">
        <v>0</v>
      </c>
      <c r="I1745" s="323">
        <v>0</v>
      </c>
      <c r="J1745" s="321" t="s">
        <v>2857</v>
      </c>
      <c r="K1745" s="322" t="s">
        <v>105</v>
      </c>
      <c r="L1745" s="322" t="s">
        <v>390</v>
      </c>
      <c r="M1745" s="322" t="s">
        <v>92</v>
      </c>
      <c r="N1745" s="439" t="s">
        <v>537</v>
      </c>
    </row>
    <row r="1746" spans="2:14" ht="13.2" x14ac:dyDescent="0.25">
      <c r="B1746" s="317"/>
      <c r="C1746" s="318" t="s">
        <v>2856</v>
      </c>
      <c r="D1746" s="319">
        <v>41834</v>
      </c>
      <c r="E1746" s="318" t="s">
        <v>3827</v>
      </c>
      <c r="F1746" s="323">
        <v>0.375</v>
      </c>
      <c r="G1746" s="323">
        <v>0.375</v>
      </c>
      <c r="H1746" s="323">
        <v>0</v>
      </c>
      <c r="I1746" s="323">
        <v>0</v>
      </c>
      <c r="J1746" s="321" t="s">
        <v>2857</v>
      </c>
      <c r="K1746" s="322" t="s">
        <v>105</v>
      </c>
      <c r="L1746" s="322" t="s">
        <v>124</v>
      </c>
      <c r="M1746" s="322" t="s">
        <v>92</v>
      </c>
      <c r="N1746" s="439" t="s">
        <v>537</v>
      </c>
    </row>
    <row r="1747" spans="2:14" ht="13.2" x14ac:dyDescent="0.25">
      <c r="B1747" s="317"/>
      <c r="C1747" s="318" t="s">
        <v>2856</v>
      </c>
      <c r="D1747" s="319">
        <v>41840</v>
      </c>
      <c r="E1747" s="318" t="s">
        <v>3828</v>
      </c>
      <c r="F1747" s="323">
        <v>9.6000000000000002E-2</v>
      </c>
      <c r="G1747" s="323">
        <v>9.6000000000000002E-2</v>
      </c>
      <c r="H1747" s="323">
        <v>0</v>
      </c>
      <c r="I1747" s="323">
        <v>0</v>
      </c>
      <c r="J1747" s="321" t="s">
        <v>2857</v>
      </c>
      <c r="K1747" s="322" t="s">
        <v>105</v>
      </c>
      <c r="L1747" s="322" t="s">
        <v>128</v>
      </c>
      <c r="M1747" s="322" t="s">
        <v>260</v>
      </c>
      <c r="N1747" s="439" t="s">
        <v>537</v>
      </c>
    </row>
    <row r="1748" spans="2:14" ht="13.2" x14ac:dyDescent="0.25">
      <c r="B1748" s="317"/>
      <c r="C1748" s="318" t="s">
        <v>2856</v>
      </c>
      <c r="D1748" s="319">
        <v>41843</v>
      </c>
      <c r="E1748" s="318" t="s">
        <v>3829</v>
      </c>
      <c r="F1748" s="323">
        <v>0.224</v>
      </c>
      <c r="G1748" s="323">
        <v>0.224</v>
      </c>
      <c r="H1748" s="323">
        <v>0</v>
      </c>
      <c r="I1748" s="323">
        <v>0</v>
      </c>
      <c r="J1748" s="321" t="s">
        <v>2857</v>
      </c>
      <c r="K1748" s="322" t="s">
        <v>105</v>
      </c>
      <c r="L1748" s="322" t="s">
        <v>362</v>
      </c>
      <c r="M1748" s="322" t="s">
        <v>106</v>
      </c>
      <c r="N1748" s="439" t="s">
        <v>537</v>
      </c>
    </row>
    <row r="1749" spans="2:14" ht="13.2" x14ac:dyDescent="0.25">
      <c r="B1749" s="317"/>
      <c r="C1749" s="318" t="s">
        <v>2856</v>
      </c>
      <c r="D1749" s="319">
        <v>41844</v>
      </c>
      <c r="E1749" s="318" t="s">
        <v>3830</v>
      </c>
      <c r="F1749" s="323">
        <v>0.5</v>
      </c>
      <c r="G1749" s="323">
        <v>0.5</v>
      </c>
      <c r="H1749" s="323">
        <v>0</v>
      </c>
      <c r="I1749" s="323">
        <v>0</v>
      </c>
      <c r="J1749" s="321" t="s">
        <v>2857</v>
      </c>
      <c r="K1749" s="322" t="s">
        <v>105</v>
      </c>
      <c r="L1749" s="322" t="s">
        <v>84</v>
      </c>
      <c r="M1749" s="322" t="s">
        <v>163</v>
      </c>
      <c r="N1749" s="439" t="s">
        <v>537</v>
      </c>
    </row>
    <row r="1750" spans="2:14" ht="13.2" x14ac:dyDescent="0.25">
      <c r="B1750" s="317"/>
      <c r="C1750" s="318" t="s">
        <v>2856</v>
      </c>
      <c r="D1750" s="319">
        <v>41845</v>
      </c>
      <c r="E1750" s="318" t="s">
        <v>3831</v>
      </c>
      <c r="F1750" s="323">
        <v>0.22500000000000001</v>
      </c>
      <c r="G1750" s="323">
        <v>0.22500000000000001</v>
      </c>
      <c r="H1750" s="323">
        <v>0</v>
      </c>
      <c r="I1750" s="323">
        <v>0</v>
      </c>
      <c r="J1750" s="321" t="s">
        <v>2857</v>
      </c>
      <c r="K1750" s="322" t="s">
        <v>105</v>
      </c>
      <c r="L1750" s="322" t="s">
        <v>128</v>
      </c>
      <c r="M1750" s="322" t="s">
        <v>260</v>
      </c>
      <c r="N1750" s="439" t="s">
        <v>537</v>
      </c>
    </row>
    <row r="1751" spans="2:14" ht="13.2" x14ac:dyDescent="0.25">
      <c r="B1751" s="317"/>
      <c r="C1751" s="318" t="s">
        <v>2856</v>
      </c>
      <c r="D1751" s="319">
        <v>41846</v>
      </c>
      <c r="E1751" s="318" t="s">
        <v>3832</v>
      </c>
      <c r="F1751" s="323">
        <v>0.21</v>
      </c>
      <c r="G1751" s="323">
        <v>0.21</v>
      </c>
      <c r="H1751" s="323">
        <v>0</v>
      </c>
      <c r="I1751" s="323">
        <v>0</v>
      </c>
      <c r="J1751" s="321" t="s">
        <v>2857</v>
      </c>
      <c r="K1751" s="322" t="s">
        <v>105</v>
      </c>
      <c r="L1751" s="322" t="s">
        <v>362</v>
      </c>
      <c r="M1751" s="322" t="s">
        <v>106</v>
      </c>
      <c r="N1751" s="439" t="s">
        <v>537</v>
      </c>
    </row>
    <row r="1752" spans="2:14" ht="13.2" x14ac:dyDescent="0.25">
      <c r="B1752" s="317"/>
      <c r="C1752" s="318" t="s">
        <v>2856</v>
      </c>
      <c r="D1752" s="319">
        <v>41856</v>
      </c>
      <c r="E1752" s="318" t="s">
        <v>3833</v>
      </c>
      <c r="F1752" s="323">
        <v>0.37</v>
      </c>
      <c r="G1752" s="323">
        <v>0.37</v>
      </c>
      <c r="H1752" s="323">
        <v>0</v>
      </c>
      <c r="I1752" s="323">
        <v>0</v>
      </c>
      <c r="J1752" s="321" t="s">
        <v>2857</v>
      </c>
      <c r="K1752" s="322" t="s">
        <v>105</v>
      </c>
      <c r="L1752" s="322" t="s">
        <v>140</v>
      </c>
      <c r="M1752" s="322" t="s">
        <v>195</v>
      </c>
      <c r="N1752" s="439" t="s">
        <v>537</v>
      </c>
    </row>
    <row r="1753" spans="2:14" ht="13.2" x14ac:dyDescent="0.25">
      <c r="B1753" s="317"/>
      <c r="C1753" s="318" t="s">
        <v>2856</v>
      </c>
      <c r="D1753" s="319">
        <v>41863</v>
      </c>
      <c r="E1753" s="318" t="s">
        <v>3834</v>
      </c>
      <c r="F1753" s="323">
        <v>0.1</v>
      </c>
      <c r="G1753" s="323">
        <v>0.1</v>
      </c>
      <c r="H1753" s="323">
        <v>0</v>
      </c>
      <c r="I1753" s="323">
        <v>0</v>
      </c>
      <c r="J1753" s="321" t="s">
        <v>2857</v>
      </c>
      <c r="K1753" s="322" t="s">
        <v>105</v>
      </c>
      <c r="L1753" s="322" t="s">
        <v>179</v>
      </c>
      <c r="M1753" s="322" t="s">
        <v>92</v>
      </c>
      <c r="N1753" s="439" t="s">
        <v>537</v>
      </c>
    </row>
    <row r="1754" spans="2:14" ht="13.2" x14ac:dyDescent="0.25">
      <c r="B1754" s="317"/>
      <c r="C1754" s="318" t="s">
        <v>2856</v>
      </c>
      <c r="D1754" s="319">
        <v>41866</v>
      </c>
      <c r="E1754" s="318" t="s">
        <v>3835</v>
      </c>
      <c r="F1754" s="323">
        <v>0.34</v>
      </c>
      <c r="G1754" s="323">
        <v>0.34</v>
      </c>
      <c r="H1754" s="323">
        <v>0</v>
      </c>
      <c r="I1754" s="323">
        <v>0</v>
      </c>
      <c r="J1754" s="321" t="s">
        <v>2857</v>
      </c>
      <c r="K1754" s="322" t="s">
        <v>105</v>
      </c>
      <c r="L1754" s="322" t="s">
        <v>390</v>
      </c>
      <c r="M1754" s="322" t="s">
        <v>195</v>
      </c>
      <c r="N1754" s="439" t="s">
        <v>537</v>
      </c>
    </row>
    <row r="1755" spans="2:14" ht="13.2" x14ac:dyDescent="0.25">
      <c r="B1755" s="317"/>
      <c r="C1755" s="318" t="s">
        <v>2856</v>
      </c>
      <c r="D1755" s="319">
        <v>41867</v>
      </c>
      <c r="E1755" s="318" t="s">
        <v>3836</v>
      </c>
      <c r="F1755" s="323">
        <v>1.5</v>
      </c>
      <c r="G1755" s="323">
        <v>1.5</v>
      </c>
      <c r="H1755" s="323">
        <v>0</v>
      </c>
      <c r="I1755" s="323">
        <v>0</v>
      </c>
      <c r="J1755" s="321" t="s">
        <v>2857</v>
      </c>
      <c r="K1755" s="322" t="s">
        <v>105</v>
      </c>
      <c r="L1755" s="322" t="s">
        <v>140</v>
      </c>
      <c r="M1755" s="322" t="s">
        <v>195</v>
      </c>
      <c r="N1755" s="439" t="s">
        <v>537</v>
      </c>
    </row>
    <row r="1756" spans="2:14" ht="13.2" x14ac:dyDescent="0.25">
      <c r="B1756" s="317"/>
      <c r="C1756" s="318" t="s">
        <v>2856</v>
      </c>
      <c r="D1756" s="319">
        <v>41881</v>
      </c>
      <c r="E1756" s="318" t="s">
        <v>3837</v>
      </c>
      <c r="F1756" s="323">
        <v>0.35</v>
      </c>
      <c r="G1756" s="323">
        <v>0.35</v>
      </c>
      <c r="H1756" s="323">
        <v>0</v>
      </c>
      <c r="I1756" s="323">
        <v>0</v>
      </c>
      <c r="J1756" s="321" t="s">
        <v>2857</v>
      </c>
      <c r="K1756" s="322" t="s">
        <v>105</v>
      </c>
      <c r="L1756" s="322" t="s">
        <v>128</v>
      </c>
      <c r="M1756" s="322" t="s">
        <v>260</v>
      </c>
      <c r="N1756" s="439" t="s">
        <v>537</v>
      </c>
    </row>
    <row r="1757" spans="2:14" ht="13.2" x14ac:dyDescent="0.25">
      <c r="B1757" s="317"/>
      <c r="C1757" s="318" t="s">
        <v>2856</v>
      </c>
      <c r="D1757" s="319">
        <v>41921</v>
      </c>
      <c r="E1757" s="318" t="s">
        <v>3838</v>
      </c>
      <c r="F1757" s="323">
        <v>0.2</v>
      </c>
      <c r="G1757" s="323">
        <v>0.2</v>
      </c>
      <c r="H1757" s="323">
        <v>0</v>
      </c>
      <c r="I1757" s="323">
        <v>0</v>
      </c>
      <c r="J1757" s="321" t="s">
        <v>2857</v>
      </c>
      <c r="K1757" s="322" t="s">
        <v>105</v>
      </c>
      <c r="L1757" s="322" t="s">
        <v>124</v>
      </c>
      <c r="M1757" s="322" t="s">
        <v>106</v>
      </c>
      <c r="N1757" s="439" t="s">
        <v>537</v>
      </c>
    </row>
    <row r="1758" spans="2:14" ht="13.2" x14ac:dyDescent="0.25">
      <c r="B1758" s="317"/>
      <c r="C1758" s="318" t="s">
        <v>2856</v>
      </c>
      <c r="D1758" s="319">
        <v>41922</v>
      </c>
      <c r="E1758" s="318" t="s">
        <v>3839</v>
      </c>
      <c r="F1758" s="323">
        <v>2</v>
      </c>
      <c r="G1758" s="323">
        <v>2</v>
      </c>
      <c r="H1758" s="323">
        <v>0</v>
      </c>
      <c r="I1758" s="323">
        <v>0</v>
      </c>
      <c r="J1758" s="321" t="s">
        <v>2857</v>
      </c>
      <c r="K1758" s="322" t="s">
        <v>105</v>
      </c>
      <c r="L1758" s="322" t="s">
        <v>179</v>
      </c>
      <c r="M1758" s="322" t="s">
        <v>195</v>
      </c>
      <c r="N1758" s="439" t="s">
        <v>537</v>
      </c>
    </row>
    <row r="1759" spans="2:14" ht="13.2" x14ac:dyDescent="0.25">
      <c r="B1759" s="317"/>
      <c r="C1759" s="318" t="s">
        <v>2856</v>
      </c>
      <c r="D1759" s="319">
        <v>41924</v>
      </c>
      <c r="E1759" s="318" t="s">
        <v>3840</v>
      </c>
      <c r="F1759" s="323">
        <v>1</v>
      </c>
      <c r="G1759" s="323">
        <v>1</v>
      </c>
      <c r="H1759" s="323">
        <v>0</v>
      </c>
      <c r="I1759" s="323">
        <v>0</v>
      </c>
      <c r="J1759" s="321" t="s">
        <v>2857</v>
      </c>
      <c r="K1759" s="322" t="s">
        <v>105</v>
      </c>
      <c r="L1759" s="322" t="s">
        <v>124</v>
      </c>
      <c r="M1759" s="322" t="s">
        <v>92</v>
      </c>
      <c r="N1759" s="439" t="s">
        <v>537</v>
      </c>
    </row>
    <row r="1760" spans="2:14" ht="13.2" x14ac:dyDescent="0.25">
      <c r="B1760" s="317"/>
      <c r="C1760" s="318" t="s">
        <v>2856</v>
      </c>
      <c r="D1760" s="319">
        <v>42043</v>
      </c>
      <c r="E1760" s="318" t="s">
        <v>3841</v>
      </c>
      <c r="F1760" s="323">
        <v>0.08</v>
      </c>
      <c r="G1760" s="323">
        <v>0.08</v>
      </c>
      <c r="H1760" s="323">
        <v>0</v>
      </c>
      <c r="I1760" s="323">
        <v>0</v>
      </c>
      <c r="J1760" s="321" t="s">
        <v>2857</v>
      </c>
      <c r="K1760" s="322" t="s">
        <v>105</v>
      </c>
      <c r="L1760" s="322" t="s">
        <v>179</v>
      </c>
      <c r="M1760" s="322" t="s">
        <v>92</v>
      </c>
      <c r="N1760" s="439" t="s">
        <v>537</v>
      </c>
    </row>
    <row r="1761" spans="2:14" ht="13.2" x14ac:dyDescent="0.25">
      <c r="B1761" s="317"/>
      <c r="C1761" s="318" t="s">
        <v>2856</v>
      </c>
      <c r="D1761" s="319">
        <v>42046</v>
      </c>
      <c r="E1761" s="318" t="s">
        <v>3842</v>
      </c>
      <c r="F1761" s="323">
        <v>0.155</v>
      </c>
      <c r="G1761" s="323">
        <v>0.155</v>
      </c>
      <c r="H1761" s="323">
        <v>0</v>
      </c>
      <c r="I1761" s="323">
        <v>0</v>
      </c>
      <c r="J1761" s="321" t="s">
        <v>2857</v>
      </c>
      <c r="K1761" s="322" t="s">
        <v>105</v>
      </c>
      <c r="L1761" s="322" t="s">
        <v>128</v>
      </c>
      <c r="M1761" s="322" t="s">
        <v>260</v>
      </c>
      <c r="N1761" s="439" t="s">
        <v>537</v>
      </c>
    </row>
    <row r="1762" spans="2:14" ht="13.2" x14ac:dyDescent="0.25">
      <c r="B1762" s="317"/>
      <c r="C1762" s="318" t="s">
        <v>2856</v>
      </c>
      <c r="D1762" s="319">
        <v>42091</v>
      </c>
      <c r="E1762" s="318" t="s">
        <v>3843</v>
      </c>
      <c r="F1762" s="323">
        <v>9.6000000000000002E-2</v>
      </c>
      <c r="G1762" s="323">
        <v>9.6000000000000002E-2</v>
      </c>
      <c r="H1762" s="323">
        <v>0</v>
      </c>
      <c r="I1762" s="323">
        <v>0</v>
      </c>
      <c r="J1762" s="321" t="s">
        <v>2857</v>
      </c>
      <c r="K1762" s="322" t="s">
        <v>105</v>
      </c>
      <c r="L1762" s="322" t="s">
        <v>124</v>
      </c>
      <c r="M1762" s="322" t="s">
        <v>106</v>
      </c>
      <c r="N1762" s="439" t="s">
        <v>537</v>
      </c>
    </row>
    <row r="1763" spans="2:14" ht="13.2" x14ac:dyDescent="0.25">
      <c r="B1763" s="317"/>
      <c r="C1763" s="318" t="s">
        <v>2856</v>
      </c>
      <c r="D1763" s="319">
        <v>42092</v>
      </c>
      <c r="E1763" s="318" t="s">
        <v>3844</v>
      </c>
      <c r="F1763" s="323">
        <v>0.17499999999999999</v>
      </c>
      <c r="G1763" s="323">
        <v>0.17499999999999999</v>
      </c>
      <c r="H1763" s="323">
        <v>0</v>
      </c>
      <c r="I1763" s="323">
        <v>0</v>
      </c>
      <c r="J1763" s="321" t="s">
        <v>2857</v>
      </c>
      <c r="K1763" s="322" t="s">
        <v>105</v>
      </c>
      <c r="L1763" s="322" t="s">
        <v>124</v>
      </c>
      <c r="M1763" s="322" t="s">
        <v>163</v>
      </c>
      <c r="N1763" s="439" t="s">
        <v>537</v>
      </c>
    </row>
    <row r="1764" spans="2:14" ht="13.2" x14ac:dyDescent="0.25">
      <c r="B1764" s="317"/>
      <c r="C1764" s="318" t="s">
        <v>2856</v>
      </c>
      <c r="D1764" s="319">
        <v>42135</v>
      </c>
      <c r="E1764" s="318" t="s">
        <v>3845</v>
      </c>
      <c r="F1764" s="323">
        <v>0.1</v>
      </c>
      <c r="G1764" s="323">
        <v>0.1</v>
      </c>
      <c r="H1764" s="323">
        <v>0</v>
      </c>
      <c r="I1764" s="323">
        <v>0</v>
      </c>
      <c r="J1764" s="321" t="s">
        <v>2857</v>
      </c>
      <c r="K1764" s="322" t="s">
        <v>105</v>
      </c>
      <c r="L1764" s="322" t="s">
        <v>84</v>
      </c>
      <c r="M1764" s="322" t="s">
        <v>163</v>
      </c>
      <c r="N1764" s="439" t="s">
        <v>537</v>
      </c>
    </row>
    <row r="1765" spans="2:14" ht="13.2" x14ac:dyDescent="0.25">
      <c r="B1765" s="317"/>
      <c r="C1765" s="318" t="s">
        <v>2856</v>
      </c>
      <c r="D1765" s="319">
        <v>42136</v>
      </c>
      <c r="E1765" s="318" t="s">
        <v>3846</v>
      </c>
      <c r="F1765" s="323">
        <v>0.1</v>
      </c>
      <c r="G1765" s="323">
        <v>0.1</v>
      </c>
      <c r="H1765" s="323">
        <v>0</v>
      </c>
      <c r="I1765" s="323">
        <v>0</v>
      </c>
      <c r="J1765" s="321" t="s">
        <v>2857</v>
      </c>
      <c r="K1765" s="322" t="s">
        <v>105</v>
      </c>
      <c r="L1765" s="322" t="s">
        <v>84</v>
      </c>
      <c r="M1765" s="322" t="s">
        <v>163</v>
      </c>
      <c r="N1765" s="439" t="s">
        <v>537</v>
      </c>
    </row>
    <row r="1766" spans="2:14" ht="13.2" x14ac:dyDescent="0.25">
      <c r="B1766" s="317"/>
      <c r="C1766" s="318" t="s">
        <v>2856</v>
      </c>
      <c r="D1766" s="319">
        <v>42137</v>
      </c>
      <c r="E1766" s="318" t="s">
        <v>3847</v>
      </c>
      <c r="F1766" s="323">
        <v>0.1</v>
      </c>
      <c r="G1766" s="323">
        <v>0.1</v>
      </c>
      <c r="H1766" s="323">
        <v>0</v>
      </c>
      <c r="I1766" s="323">
        <v>0</v>
      </c>
      <c r="J1766" s="321" t="s">
        <v>2857</v>
      </c>
      <c r="K1766" s="322" t="s">
        <v>105</v>
      </c>
      <c r="L1766" s="322" t="s">
        <v>84</v>
      </c>
      <c r="M1766" s="322" t="s">
        <v>163</v>
      </c>
      <c r="N1766" s="439" t="s">
        <v>537</v>
      </c>
    </row>
    <row r="1767" spans="2:14" ht="13.2" x14ac:dyDescent="0.25">
      <c r="B1767" s="317"/>
      <c r="C1767" s="318" t="s">
        <v>2856</v>
      </c>
      <c r="D1767" s="319">
        <v>42155</v>
      </c>
      <c r="E1767" s="318" t="s">
        <v>3848</v>
      </c>
      <c r="F1767" s="323">
        <v>0.17499999999999999</v>
      </c>
      <c r="G1767" s="323">
        <v>0.17499999999999999</v>
      </c>
      <c r="H1767" s="323">
        <v>0</v>
      </c>
      <c r="I1767" s="323">
        <v>0</v>
      </c>
      <c r="J1767" s="321" t="s">
        <v>2857</v>
      </c>
      <c r="K1767" s="322" t="s">
        <v>105</v>
      </c>
      <c r="L1767" s="322" t="s">
        <v>124</v>
      </c>
      <c r="M1767" s="322" t="s">
        <v>106</v>
      </c>
      <c r="N1767" s="439" t="s">
        <v>537</v>
      </c>
    </row>
    <row r="1768" spans="2:14" ht="13.2" x14ac:dyDescent="0.25">
      <c r="B1768" s="317"/>
      <c r="C1768" s="318" t="s">
        <v>2856</v>
      </c>
      <c r="D1768" s="319">
        <v>42156</v>
      </c>
      <c r="E1768" s="318" t="s">
        <v>3849</v>
      </c>
      <c r="F1768" s="323">
        <v>0.12</v>
      </c>
      <c r="G1768" s="323">
        <v>0.12</v>
      </c>
      <c r="H1768" s="323">
        <v>0</v>
      </c>
      <c r="I1768" s="323">
        <v>0</v>
      </c>
      <c r="J1768" s="321" t="s">
        <v>2857</v>
      </c>
      <c r="K1768" s="322" t="s">
        <v>105</v>
      </c>
      <c r="L1768" s="322" t="s">
        <v>84</v>
      </c>
      <c r="M1768" s="322" t="s">
        <v>163</v>
      </c>
      <c r="N1768" s="439" t="s">
        <v>537</v>
      </c>
    </row>
    <row r="1769" spans="2:14" ht="13.2" x14ac:dyDescent="0.25">
      <c r="B1769" s="317"/>
      <c r="C1769" s="318" t="s">
        <v>2856</v>
      </c>
      <c r="D1769" s="319">
        <v>42158</v>
      </c>
      <c r="E1769" s="318" t="s">
        <v>3850</v>
      </c>
      <c r="F1769" s="323">
        <v>0.113</v>
      </c>
      <c r="G1769" s="323">
        <v>0.113</v>
      </c>
      <c r="H1769" s="323">
        <v>0</v>
      </c>
      <c r="I1769" s="323">
        <v>0</v>
      </c>
      <c r="J1769" s="321" t="s">
        <v>2857</v>
      </c>
      <c r="K1769" s="322" t="s">
        <v>105</v>
      </c>
      <c r="L1769" s="322" t="s">
        <v>124</v>
      </c>
      <c r="M1769" s="322" t="s">
        <v>163</v>
      </c>
      <c r="N1769" s="439" t="s">
        <v>537</v>
      </c>
    </row>
    <row r="1770" spans="2:14" ht="13.2" x14ac:dyDescent="0.25">
      <c r="B1770" s="317"/>
      <c r="C1770" s="318" t="s">
        <v>2856</v>
      </c>
      <c r="D1770" s="319">
        <v>42201</v>
      </c>
      <c r="E1770" s="318" t="s">
        <v>3851</v>
      </c>
      <c r="F1770" s="323">
        <v>0.13500000000000001</v>
      </c>
      <c r="G1770" s="323">
        <v>0.13500000000000001</v>
      </c>
      <c r="H1770" s="323">
        <v>0</v>
      </c>
      <c r="I1770" s="323">
        <v>0</v>
      </c>
      <c r="J1770" s="321" t="s">
        <v>2857</v>
      </c>
      <c r="K1770" s="322" t="s">
        <v>105</v>
      </c>
      <c r="L1770" s="322" t="s">
        <v>179</v>
      </c>
      <c r="M1770" s="322" t="s">
        <v>195</v>
      </c>
      <c r="N1770" s="439" t="s">
        <v>537</v>
      </c>
    </row>
    <row r="1771" spans="2:14" ht="13.2" x14ac:dyDescent="0.25">
      <c r="B1771" s="317"/>
      <c r="C1771" s="318" t="s">
        <v>2856</v>
      </c>
      <c r="D1771" s="319">
        <v>42204</v>
      </c>
      <c r="E1771" s="318" t="s">
        <v>3852</v>
      </c>
      <c r="F1771" s="323">
        <v>0.19</v>
      </c>
      <c r="G1771" s="323">
        <v>0.19</v>
      </c>
      <c r="H1771" s="323">
        <v>0</v>
      </c>
      <c r="I1771" s="323">
        <v>0</v>
      </c>
      <c r="J1771" s="321" t="s">
        <v>2857</v>
      </c>
      <c r="K1771" s="322" t="s">
        <v>105</v>
      </c>
      <c r="L1771" s="322" t="s">
        <v>84</v>
      </c>
      <c r="M1771" s="322" t="s">
        <v>163</v>
      </c>
      <c r="N1771" s="439" t="s">
        <v>537</v>
      </c>
    </row>
    <row r="1772" spans="2:14" ht="13.2" x14ac:dyDescent="0.25">
      <c r="B1772" s="317"/>
      <c r="C1772" s="318" t="s">
        <v>2856</v>
      </c>
      <c r="D1772" s="319">
        <v>42205</v>
      </c>
      <c r="E1772" s="318" t="s">
        <v>3853</v>
      </c>
      <c r="F1772" s="323">
        <v>0.16400000000000001</v>
      </c>
      <c r="G1772" s="323">
        <v>0.16400000000000001</v>
      </c>
      <c r="H1772" s="323">
        <v>0</v>
      </c>
      <c r="I1772" s="323">
        <v>0</v>
      </c>
      <c r="J1772" s="321" t="s">
        <v>2857</v>
      </c>
      <c r="K1772" s="322" t="s">
        <v>105</v>
      </c>
      <c r="L1772" s="322" t="s">
        <v>128</v>
      </c>
      <c r="M1772" s="322" t="s">
        <v>260</v>
      </c>
      <c r="N1772" s="439" t="s">
        <v>537</v>
      </c>
    </row>
    <row r="1773" spans="2:14" ht="13.2" x14ac:dyDescent="0.25">
      <c r="B1773" s="317"/>
      <c r="C1773" s="318" t="s">
        <v>2856</v>
      </c>
      <c r="D1773" s="319">
        <v>42213</v>
      </c>
      <c r="E1773" s="318" t="s">
        <v>3854</v>
      </c>
      <c r="F1773" s="323">
        <v>0.19</v>
      </c>
      <c r="G1773" s="323">
        <v>0.19</v>
      </c>
      <c r="H1773" s="323">
        <v>0</v>
      </c>
      <c r="I1773" s="323">
        <v>0</v>
      </c>
      <c r="J1773" s="321" t="s">
        <v>2857</v>
      </c>
      <c r="K1773" s="322" t="s">
        <v>105</v>
      </c>
      <c r="L1773" s="322" t="s">
        <v>128</v>
      </c>
      <c r="M1773" s="322" t="s">
        <v>260</v>
      </c>
      <c r="N1773" s="439" t="s">
        <v>537</v>
      </c>
    </row>
    <row r="1774" spans="2:14" ht="13.2" x14ac:dyDescent="0.25">
      <c r="B1774" s="317"/>
      <c r="C1774" s="318" t="s">
        <v>2856</v>
      </c>
      <c r="D1774" s="319">
        <v>42346</v>
      </c>
      <c r="E1774" s="318" t="s">
        <v>3855</v>
      </c>
      <c r="F1774" s="323">
        <v>0.58199999999999996</v>
      </c>
      <c r="G1774" s="323">
        <v>0.58199999999999996</v>
      </c>
      <c r="H1774" s="323">
        <v>0</v>
      </c>
      <c r="I1774" s="323">
        <v>0</v>
      </c>
      <c r="J1774" s="321" t="s">
        <v>2857</v>
      </c>
      <c r="K1774" s="322" t="s">
        <v>105</v>
      </c>
      <c r="L1774" s="322" t="s">
        <v>218</v>
      </c>
      <c r="M1774" s="322" t="s">
        <v>106</v>
      </c>
      <c r="N1774" s="439" t="s">
        <v>537</v>
      </c>
    </row>
    <row r="1775" spans="2:14" ht="13.2" x14ac:dyDescent="0.25">
      <c r="B1775" s="317"/>
      <c r="C1775" s="318" t="s">
        <v>2856</v>
      </c>
      <c r="D1775" s="319">
        <v>42349</v>
      </c>
      <c r="E1775" s="318" t="s">
        <v>3856</v>
      </c>
      <c r="F1775" s="323">
        <v>0.49</v>
      </c>
      <c r="G1775" s="323">
        <v>0.49</v>
      </c>
      <c r="H1775" s="323">
        <v>0</v>
      </c>
      <c r="I1775" s="323">
        <v>0</v>
      </c>
      <c r="J1775" s="321" t="s">
        <v>2857</v>
      </c>
      <c r="K1775" s="322" t="s">
        <v>105</v>
      </c>
      <c r="L1775" s="322" t="s">
        <v>128</v>
      </c>
      <c r="M1775" s="322" t="s">
        <v>260</v>
      </c>
      <c r="N1775" s="439" t="s">
        <v>537</v>
      </c>
    </row>
    <row r="1776" spans="2:14" ht="13.2" x14ac:dyDescent="0.25">
      <c r="B1776" s="317"/>
      <c r="C1776" s="318" t="s">
        <v>2856</v>
      </c>
      <c r="D1776" s="319">
        <v>42356</v>
      </c>
      <c r="E1776" s="318" t="s">
        <v>3857</v>
      </c>
      <c r="F1776" s="323">
        <v>0.496</v>
      </c>
      <c r="G1776" s="323">
        <v>0.496</v>
      </c>
      <c r="H1776" s="323">
        <v>0</v>
      </c>
      <c r="I1776" s="323">
        <v>0</v>
      </c>
      <c r="J1776" s="321" t="s">
        <v>2857</v>
      </c>
      <c r="K1776" s="322" t="s">
        <v>105</v>
      </c>
      <c r="L1776" s="322" t="s">
        <v>128</v>
      </c>
      <c r="M1776" s="322" t="s">
        <v>260</v>
      </c>
      <c r="N1776" s="439" t="s">
        <v>537</v>
      </c>
    </row>
    <row r="1777" spans="2:14" ht="13.2" x14ac:dyDescent="0.25">
      <c r="B1777" s="317"/>
      <c r="C1777" s="318" t="s">
        <v>2856</v>
      </c>
      <c r="D1777" s="319">
        <v>42359</v>
      </c>
      <c r="E1777" s="318" t="s">
        <v>3858</v>
      </c>
      <c r="F1777" s="323">
        <v>0.27</v>
      </c>
      <c r="G1777" s="323">
        <v>0.27</v>
      </c>
      <c r="H1777" s="323">
        <v>0</v>
      </c>
      <c r="I1777" s="323">
        <v>0</v>
      </c>
      <c r="J1777" s="321" t="s">
        <v>2857</v>
      </c>
      <c r="K1777" s="322" t="s">
        <v>105</v>
      </c>
      <c r="L1777" s="322" t="s">
        <v>84</v>
      </c>
      <c r="M1777" s="322" t="s">
        <v>163</v>
      </c>
      <c r="N1777" s="439" t="s">
        <v>537</v>
      </c>
    </row>
    <row r="1778" spans="2:14" ht="13.2" x14ac:dyDescent="0.25">
      <c r="B1778" s="317"/>
      <c r="C1778" s="318" t="s">
        <v>2856</v>
      </c>
      <c r="D1778" s="319">
        <v>42360</v>
      </c>
      <c r="E1778" s="318" t="s">
        <v>3859</v>
      </c>
      <c r="F1778" s="323">
        <v>0.28499999999999998</v>
      </c>
      <c r="G1778" s="323">
        <v>0.28499999999999998</v>
      </c>
      <c r="H1778" s="323">
        <v>0</v>
      </c>
      <c r="I1778" s="323">
        <v>0</v>
      </c>
      <c r="J1778" s="321" t="s">
        <v>2857</v>
      </c>
      <c r="K1778" s="322" t="s">
        <v>105</v>
      </c>
      <c r="L1778" s="322" t="s">
        <v>124</v>
      </c>
      <c r="M1778" s="322" t="s">
        <v>163</v>
      </c>
      <c r="N1778" s="439" t="s">
        <v>537</v>
      </c>
    </row>
    <row r="1779" spans="2:14" ht="13.2" x14ac:dyDescent="0.25">
      <c r="B1779" s="317"/>
      <c r="C1779" s="318" t="s">
        <v>2856</v>
      </c>
      <c r="D1779" s="319">
        <v>42385</v>
      </c>
      <c r="E1779" s="318" t="s">
        <v>3860</v>
      </c>
      <c r="F1779" s="323">
        <v>0.155</v>
      </c>
      <c r="G1779" s="323">
        <v>0.155</v>
      </c>
      <c r="H1779" s="323">
        <v>0</v>
      </c>
      <c r="I1779" s="323">
        <v>0</v>
      </c>
      <c r="J1779" s="321" t="s">
        <v>2857</v>
      </c>
      <c r="K1779" s="322" t="s">
        <v>105</v>
      </c>
      <c r="L1779" s="322" t="s">
        <v>124</v>
      </c>
      <c r="M1779" s="322" t="s">
        <v>92</v>
      </c>
      <c r="N1779" s="439" t="s">
        <v>537</v>
      </c>
    </row>
    <row r="1780" spans="2:14" ht="13.2" x14ac:dyDescent="0.25">
      <c r="B1780" s="317"/>
      <c r="C1780" s="318" t="s">
        <v>2856</v>
      </c>
      <c r="D1780" s="319">
        <v>42411</v>
      </c>
      <c r="E1780" s="318" t="s">
        <v>3861</v>
      </c>
      <c r="F1780" s="323">
        <v>0.14299999999999999</v>
      </c>
      <c r="G1780" s="323">
        <v>0.14299999999999999</v>
      </c>
      <c r="H1780" s="323">
        <v>0</v>
      </c>
      <c r="I1780" s="323">
        <v>0</v>
      </c>
      <c r="J1780" s="321" t="s">
        <v>2857</v>
      </c>
      <c r="K1780" s="322" t="s">
        <v>105</v>
      </c>
      <c r="L1780" s="322" t="s">
        <v>390</v>
      </c>
      <c r="M1780" s="322" t="s">
        <v>92</v>
      </c>
      <c r="N1780" s="439" t="s">
        <v>537</v>
      </c>
    </row>
    <row r="1781" spans="2:14" ht="13.2" x14ac:dyDescent="0.25">
      <c r="B1781" s="317"/>
      <c r="C1781" s="318" t="s">
        <v>2856</v>
      </c>
      <c r="D1781" s="319">
        <v>42412</v>
      </c>
      <c r="E1781" s="318" t="s">
        <v>3862</v>
      </c>
      <c r="F1781" s="323">
        <v>0.16200000000000001</v>
      </c>
      <c r="G1781" s="323">
        <v>0.16200000000000001</v>
      </c>
      <c r="H1781" s="323">
        <v>0</v>
      </c>
      <c r="I1781" s="323">
        <v>0</v>
      </c>
      <c r="J1781" s="321" t="s">
        <v>2857</v>
      </c>
      <c r="K1781" s="322" t="s">
        <v>105</v>
      </c>
      <c r="L1781" s="322" t="s">
        <v>128</v>
      </c>
      <c r="M1781" s="322" t="s">
        <v>260</v>
      </c>
      <c r="N1781" s="439" t="s">
        <v>537</v>
      </c>
    </row>
    <row r="1782" spans="2:14" ht="13.2" x14ac:dyDescent="0.25">
      <c r="B1782" s="317"/>
      <c r="C1782" s="318" t="s">
        <v>2856</v>
      </c>
      <c r="D1782" s="319">
        <v>42413</v>
      </c>
      <c r="E1782" s="318" t="s">
        <v>3863</v>
      </c>
      <c r="F1782" s="323">
        <v>0.19</v>
      </c>
      <c r="G1782" s="323">
        <v>0.19</v>
      </c>
      <c r="H1782" s="323">
        <v>0</v>
      </c>
      <c r="I1782" s="323">
        <v>0</v>
      </c>
      <c r="J1782" s="321" t="s">
        <v>2857</v>
      </c>
      <c r="K1782" s="322" t="s">
        <v>105</v>
      </c>
      <c r="L1782" s="322" t="s">
        <v>124</v>
      </c>
      <c r="M1782" s="322" t="s">
        <v>163</v>
      </c>
      <c r="N1782" s="439" t="s">
        <v>537</v>
      </c>
    </row>
    <row r="1783" spans="2:14" ht="13.2" x14ac:dyDescent="0.25">
      <c r="B1783" s="317"/>
      <c r="C1783" s="318" t="s">
        <v>2856</v>
      </c>
      <c r="D1783" s="319">
        <v>42414</v>
      </c>
      <c r="E1783" s="318" t="s">
        <v>3864</v>
      </c>
      <c r="F1783" s="323">
        <v>0.19</v>
      </c>
      <c r="G1783" s="323">
        <v>0.19</v>
      </c>
      <c r="H1783" s="323">
        <v>0</v>
      </c>
      <c r="I1783" s="323">
        <v>0</v>
      </c>
      <c r="J1783" s="321" t="s">
        <v>2857</v>
      </c>
      <c r="K1783" s="322" t="s">
        <v>105</v>
      </c>
      <c r="L1783" s="322" t="s">
        <v>179</v>
      </c>
      <c r="M1783" s="322" t="s">
        <v>195</v>
      </c>
      <c r="N1783" s="439" t="s">
        <v>537</v>
      </c>
    </row>
    <row r="1784" spans="2:14" ht="13.2" x14ac:dyDescent="0.25">
      <c r="B1784" s="317"/>
      <c r="C1784" s="318" t="s">
        <v>2856</v>
      </c>
      <c r="D1784" s="319">
        <v>42431</v>
      </c>
      <c r="E1784" s="318" t="s">
        <v>3865</v>
      </c>
      <c r="F1784" s="323">
        <v>0.2</v>
      </c>
      <c r="G1784" s="323">
        <v>0.2</v>
      </c>
      <c r="H1784" s="323">
        <v>0</v>
      </c>
      <c r="I1784" s="323">
        <v>0</v>
      </c>
      <c r="J1784" s="321" t="s">
        <v>2857</v>
      </c>
      <c r="K1784" s="322" t="s">
        <v>105</v>
      </c>
      <c r="L1784" s="322" t="s">
        <v>140</v>
      </c>
      <c r="M1784" s="322" t="s">
        <v>195</v>
      </c>
      <c r="N1784" s="439" t="s">
        <v>537</v>
      </c>
    </row>
    <row r="1785" spans="2:14" ht="13.2" x14ac:dyDescent="0.25">
      <c r="B1785" s="317"/>
      <c r="C1785" s="318" t="s">
        <v>2856</v>
      </c>
      <c r="D1785" s="319">
        <v>42432</v>
      </c>
      <c r="E1785" s="318" t="s">
        <v>3866</v>
      </c>
      <c r="F1785" s="323">
        <v>0.19</v>
      </c>
      <c r="G1785" s="323">
        <v>0.19</v>
      </c>
      <c r="H1785" s="323">
        <v>0</v>
      </c>
      <c r="I1785" s="323">
        <v>0</v>
      </c>
      <c r="J1785" s="321" t="s">
        <v>2857</v>
      </c>
      <c r="K1785" s="322" t="s">
        <v>105</v>
      </c>
      <c r="L1785" s="322" t="s">
        <v>128</v>
      </c>
      <c r="M1785" s="322" t="s">
        <v>260</v>
      </c>
      <c r="N1785" s="439" t="s">
        <v>537</v>
      </c>
    </row>
    <row r="1786" spans="2:14" ht="13.2" x14ac:dyDescent="0.25">
      <c r="B1786" s="317"/>
      <c r="C1786" s="318" t="s">
        <v>2856</v>
      </c>
      <c r="D1786" s="319">
        <v>42433</v>
      </c>
      <c r="E1786" s="318" t="s">
        <v>3867</v>
      </c>
      <c r="F1786" s="323">
        <v>0.15</v>
      </c>
      <c r="G1786" s="323">
        <v>0.15</v>
      </c>
      <c r="H1786" s="323">
        <v>0</v>
      </c>
      <c r="I1786" s="323">
        <v>0</v>
      </c>
      <c r="J1786" s="321" t="s">
        <v>2857</v>
      </c>
      <c r="K1786" s="322" t="s">
        <v>105</v>
      </c>
      <c r="L1786" s="322" t="s">
        <v>124</v>
      </c>
      <c r="M1786" s="322" t="s">
        <v>92</v>
      </c>
      <c r="N1786" s="439" t="s">
        <v>537</v>
      </c>
    </row>
    <row r="1787" spans="2:14" ht="13.2" x14ac:dyDescent="0.25">
      <c r="B1787" s="317"/>
      <c r="C1787" s="318" t="s">
        <v>2856</v>
      </c>
      <c r="D1787" s="319">
        <v>42438</v>
      </c>
      <c r="E1787" s="318" t="s">
        <v>3868</v>
      </c>
      <c r="F1787" s="323">
        <v>0.155</v>
      </c>
      <c r="G1787" s="323">
        <v>0.155</v>
      </c>
      <c r="H1787" s="323">
        <v>0</v>
      </c>
      <c r="I1787" s="323">
        <v>0</v>
      </c>
      <c r="J1787" s="321" t="s">
        <v>2857</v>
      </c>
      <c r="K1787" s="322" t="s">
        <v>105</v>
      </c>
      <c r="L1787" s="322" t="s">
        <v>124</v>
      </c>
      <c r="M1787" s="322" t="s">
        <v>163</v>
      </c>
      <c r="N1787" s="439" t="s">
        <v>537</v>
      </c>
    </row>
    <row r="1788" spans="2:14" ht="13.2" x14ac:dyDescent="0.25">
      <c r="B1788" s="317"/>
      <c r="C1788" s="318" t="s">
        <v>2856</v>
      </c>
      <c r="D1788" s="319">
        <v>42504</v>
      </c>
      <c r="E1788" s="318" t="s">
        <v>3869</v>
      </c>
      <c r="F1788" s="323">
        <v>8.2000000000000003E-2</v>
      </c>
      <c r="G1788" s="323">
        <v>8.2000000000000003E-2</v>
      </c>
      <c r="H1788" s="323">
        <v>0</v>
      </c>
      <c r="I1788" s="323">
        <v>0</v>
      </c>
      <c r="J1788" s="321" t="s">
        <v>2857</v>
      </c>
      <c r="K1788" s="322" t="s">
        <v>105</v>
      </c>
      <c r="L1788" s="322" t="s">
        <v>102</v>
      </c>
      <c r="M1788" s="322" t="s">
        <v>106</v>
      </c>
      <c r="N1788" s="439" t="s">
        <v>537</v>
      </c>
    </row>
    <row r="1789" spans="2:14" ht="13.2" x14ac:dyDescent="0.25">
      <c r="B1789" s="317"/>
      <c r="C1789" s="318" t="s">
        <v>2856</v>
      </c>
      <c r="D1789" s="319">
        <v>42505</v>
      </c>
      <c r="E1789" s="318" t="s">
        <v>3870</v>
      </c>
      <c r="F1789" s="323">
        <v>0.19</v>
      </c>
      <c r="G1789" s="323">
        <v>0.19</v>
      </c>
      <c r="H1789" s="323">
        <v>0</v>
      </c>
      <c r="I1789" s="323">
        <v>0</v>
      </c>
      <c r="J1789" s="321" t="s">
        <v>2857</v>
      </c>
      <c r="K1789" s="322" t="s">
        <v>105</v>
      </c>
      <c r="L1789" s="322" t="s">
        <v>128</v>
      </c>
      <c r="M1789" s="322" t="s">
        <v>260</v>
      </c>
      <c r="N1789" s="439" t="s">
        <v>537</v>
      </c>
    </row>
    <row r="1790" spans="2:14" ht="13.2" x14ac:dyDescent="0.25">
      <c r="B1790" s="317"/>
      <c r="C1790" s="318" t="s">
        <v>2856</v>
      </c>
      <c r="D1790" s="319">
        <v>42599</v>
      </c>
      <c r="E1790" s="318" t="s">
        <v>3871</v>
      </c>
      <c r="F1790" s="323">
        <v>0.3</v>
      </c>
      <c r="G1790" s="323">
        <v>0.3</v>
      </c>
      <c r="H1790" s="323">
        <v>0</v>
      </c>
      <c r="I1790" s="323">
        <v>0</v>
      </c>
      <c r="J1790" s="321" t="s">
        <v>2857</v>
      </c>
      <c r="K1790" s="322" t="s">
        <v>105</v>
      </c>
      <c r="L1790" s="322" t="s">
        <v>390</v>
      </c>
      <c r="M1790" s="322" t="s">
        <v>92</v>
      </c>
      <c r="N1790" s="439" t="s">
        <v>537</v>
      </c>
    </row>
    <row r="1791" spans="2:14" ht="13.2" x14ac:dyDescent="0.25">
      <c r="B1791" s="317"/>
      <c r="C1791" s="318" t="s">
        <v>2856</v>
      </c>
      <c r="D1791" s="319">
        <v>42600</v>
      </c>
      <c r="E1791" s="318" t="s">
        <v>3872</v>
      </c>
      <c r="F1791" s="323">
        <v>0.45</v>
      </c>
      <c r="G1791" s="323">
        <v>0.45</v>
      </c>
      <c r="H1791" s="323">
        <v>0</v>
      </c>
      <c r="I1791" s="323">
        <v>0</v>
      </c>
      <c r="J1791" s="321" t="s">
        <v>2857</v>
      </c>
      <c r="K1791" s="322" t="s">
        <v>105</v>
      </c>
      <c r="L1791" s="322" t="s">
        <v>102</v>
      </c>
      <c r="M1791" s="322" t="s">
        <v>106</v>
      </c>
      <c r="N1791" s="439" t="s">
        <v>537</v>
      </c>
    </row>
    <row r="1792" spans="2:14" ht="13.2" x14ac:dyDescent="0.25">
      <c r="B1792" s="317"/>
      <c r="C1792" s="318" t="s">
        <v>2856</v>
      </c>
      <c r="D1792" s="319">
        <v>42601</v>
      </c>
      <c r="E1792" s="318" t="s">
        <v>3873</v>
      </c>
      <c r="F1792" s="323">
        <v>0.6</v>
      </c>
      <c r="G1792" s="323">
        <v>0.6</v>
      </c>
      <c r="H1792" s="323">
        <v>0</v>
      </c>
      <c r="I1792" s="323">
        <v>0</v>
      </c>
      <c r="J1792" s="321" t="s">
        <v>2857</v>
      </c>
      <c r="K1792" s="322" t="s">
        <v>105</v>
      </c>
      <c r="L1792" s="322" t="s">
        <v>124</v>
      </c>
      <c r="M1792" s="322" t="s">
        <v>163</v>
      </c>
      <c r="N1792" s="439" t="s">
        <v>537</v>
      </c>
    </row>
    <row r="1793" spans="2:14" ht="13.2" x14ac:dyDescent="0.25">
      <c r="B1793" s="317"/>
      <c r="C1793" s="318" t="s">
        <v>2856</v>
      </c>
      <c r="D1793" s="319">
        <v>42602</v>
      </c>
      <c r="E1793" s="318" t="s">
        <v>3874</v>
      </c>
      <c r="F1793" s="323">
        <v>0.6</v>
      </c>
      <c r="G1793" s="323">
        <v>0.6</v>
      </c>
      <c r="H1793" s="323">
        <v>0</v>
      </c>
      <c r="I1793" s="323">
        <v>0</v>
      </c>
      <c r="J1793" s="321" t="s">
        <v>2857</v>
      </c>
      <c r="K1793" s="322" t="s">
        <v>105</v>
      </c>
      <c r="L1793" s="322" t="s">
        <v>128</v>
      </c>
      <c r="M1793" s="322" t="s">
        <v>163</v>
      </c>
      <c r="N1793" s="439" t="s">
        <v>537</v>
      </c>
    </row>
    <row r="1794" spans="2:14" ht="13.2" x14ac:dyDescent="0.25">
      <c r="B1794" s="317"/>
      <c r="C1794" s="318" t="s">
        <v>2856</v>
      </c>
      <c r="D1794" s="319">
        <v>42611</v>
      </c>
      <c r="E1794" s="318" t="s">
        <v>3875</v>
      </c>
      <c r="F1794" s="323">
        <v>0.5</v>
      </c>
      <c r="G1794" s="323">
        <v>0.5</v>
      </c>
      <c r="H1794" s="323">
        <v>0</v>
      </c>
      <c r="I1794" s="323">
        <v>0</v>
      </c>
      <c r="J1794" s="321" t="s">
        <v>2857</v>
      </c>
      <c r="K1794" s="322" t="s">
        <v>105</v>
      </c>
      <c r="L1794" s="322" t="s">
        <v>124</v>
      </c>
      <c r="M1794" s="322" t="s">
        <v>163</v>
      </c>
      <c r="N1794" s="439" t="s">
        <v>537</v>
      </c>
    </row>
    <row r="1795" spans="2:14" ht="13.2" x14ac:dyDescent="0.25">
      <c r="B1795" s="317"/>
      <c r="C1795" s="318" t="s">
        <v>2856</v>
      </c>
      <c r="D1795" s="319">
        <v>42613</v>
      </c>
      <c r="E1795" s="318" t="s">
        <v>3876</v>
      </c>
      <c r="F1795" s="323">
        <v>0.45</v>
      </c>
      <c r="G1795" s="323">
        <v>0.45</v>
      </c>
      <c r="H1795" s="323">
        <v>0</v>
      </c>
      <c r="I1795" s="323">
        <v>0</v>
      </c>
      <c r="J1795" s="321" t="s">
        <v>2857</v>
      </c>
      <c r="K1795" s="322" t="s">
        <v>105</v>
      </c>
      <c r="L1795" s="322" t="s">
        <v>128</v>
      </c>
      <c r="M1795" s="322" t="s">
        <v>260</v>
      </c>
      <c r="N1795" s="439" t="s">
        <v>537</v>
      </c>
    </row>
    <row r="1796" spans="2:14" ht="13.2" x14ac:dyDescent="0.25">
      <c r="B1796" s="317"/>
      <c r="C1796" s="318" t="s">
        <v>2856</v>
      </c>
      <c r="D1796" s="319">
        <v>42633</v>
      </c>
      <c r="E1796" s="318" t="s">
        <v>3877</v>
      </c>
      <c r="F1796" s="323">
        <v>0.3</v>
      </c>
      <c r="G1796" s="323">
        <v>0.3</v>
      </c>
      <c r="H1796" s="323">
        <v>0</v>
      </c>
      <c r="I1796" s="323">
        <v>0</v>
      </c>
      <c r="J1796" s="321" t="s">
        <v>2857</v>
      </c>
      <c r="K1796" s="322" t="s">
        <v>105</v>
      </c>
      <c r="L1796" s="322" t="s">
        <v>124</v>
      </c>
      <c r="M1796" s="322" t="s">
        <v>163</v>
      </c>
      <c r="N1796" s="439" t="s">
        <v>537</v>
      </c>
    </row>
    <row r="1797" spans="2:14" ht="13.2" x14ac:dyDescent="0.25">
      <c r="B1797" s="317"/>
      <c r="C1797" s="318" t="s">
        <v>2856</v>
      </c>
      <c r="D1797" s="319">
        <v>42813</v>
      </c>
      <c r="E1797" s="318" t="s">
        <v>3878</v>
      </c>
      <c r="F1797" s="323">
        <v>0.25</v>
      </c>
      <c r="G1797" s="323">
        <v>0.25</v>
      </c>
      <c r="H1797" s="323">
        <v>0</v>
      </c>
      <c r="I1797" s="323">
        <v>0</v>
      </c>
      <c r="J1797" s="321" t="s">
        <v>2857</v>
      </c>
      <c r="K1797" s="322" t="s">
        <v>105</v>
      </c>
      <c r="L1797" s="322" t="s">
        <v>390</v>
      </c>
      <c r="M1797" s="322" t="s">
        <v>92</v>
      </c>
      <c r="N1797" s="439" t="s">
        <v>537</v>
      </c>
    </row>
    <row r="1798" spans="2:14" ht="13.2" x14ac:dyDescent="0.25">
      <c r="B1798" s="317"/>
      <c r="C1798" s="318" t="s">
        <v>2856</v>
      </c>
      <c r="D1798" s="319">
        <v>42814</v>
      </c>
      <c r="E1798" s="318" t="s">
        <v>3879</v>
      </c>
      <c r="F1798" s="323">
        <v>0.315</v>
      </c>
      <c r="G1798" s="323">
        <v>0.315</v>
      </c>
      <c r="H1798" s="323">
        <v>0</v>
      </c>
      <c r="I1798" s="323">
        <v>0</v>
      </c>
      <c r="J1798" s="321" t="s">
        <v>2857</v>
      </c>
      <c r="K1798" s="322" t="s">
        <v>105</v>
      </c>
      <c r="L1798" s="322" t="s">
        <v>179</v>
      </c>
      <c r="M1798" s="322" t="s">
        <v>92</v>
      </c>
      <c r="N1798" s="439" t="s">
        <v>537</v>
      </c>
    </row>
    <row r="1799" spans="2:14" ht="13.2" x14ac:dyDescent="0.25">
      <c r="B1799" s="317"/>
      <c r="C1799" s="318" t="s">
        <v>2856</v>
      </c>
      <c r="D1799" s="319">
        <v>42815</v>
      </c>
      <c r="E1799" s="318" t="s">
        <v>3880</v>
      </c>
      <c r="F1799" s="323">
        <v>0.22500000000000001</v>
      </c>
      <c r="G1799" s="323">
        <v>0.22500000000000001</v>
      </c>
      <c r="H1799" s="323">
        <v>0</v>
      </c>
      <c r="I1799" s="323">
        <v>0</v>
      </c>
      <c r="J1799" s="321" t="s">
        <v>2857</v>
      </c>
      <c r="K1799" s="322" t="s">
        <v>105</v>
      </c>
      <c r="L1799" s="322" t="s">
        <v>390</v>
      </c>
      <c r="M1799" s="322" t="s">
        <v>92</v>
      </c>
      <c r="N1799" s="439" t="s">
        <v>537</v>
      </c>
    </row>
    <row r="1800" spans="2:14" ht="13.2" x14ac:dyDescent="0.25">
      <c r="B1800" s="317"/>
      <c r="C1800" s="318" t="s">
        <v>2856</v>
      </c>
      <c r="D1800" s="319">
        <v>42819</v>
      </c>
      <c r="E1800" s="318" t="s">
        <v>3881</v>
      </c>
      <c r="F1800" s="323">
        <v>0.224</v>
      </c>
      <c r="G1800" s="323">
        <v>0.224</v>
      </c>
      <c r="H1800" s="323">
        <v>0</v>
      </c>
      <c r="I1800" s="323">
        <v>0</v>
      </c>
      <c r="J1800" s="321" t="s">
        <v>2857</v>
      </c>
      <c r="K1800" s="322" t="s">
        <v>105</v>
      </c>
      <c r="L1800" s="322" t="s">
        <v>128</v>
      </c>
      <c r="M1800" s="322" t="s">
        <v>260</v>
      </c>
      <c r="N1800" s="439" t="s">
        <v>537</v>
      </c>
    </row>
    <row r="1801" spans="2:14" ht="13.2" x14ac:dyDescent="0.25">
      <c r="B1801" s="317"/>
      <c r="C1801" s="318" t="s">
        <v>2856</v>
      </c>
      <c r="D1801" s="319">
        <v>42820</v>
      </c>
      <c r="E1801" s="318" t="s">
        <v>3882</v>
      </c>
      <c r="F1801" s="323">
        <v>0.224</v>
      </c>
      <c r="G1801" s="323">
        <v>0.224</v>
      </c>
      <c r="H1801" s="323">
        <v>0</v>
      </c>
      <c r="I1801" s="323">
        <v>0</v>
      </c>
      <c r="J1801" s="321" t="s">
        <v>2857</v>
      </c>
      <c r="K1801" s="322" t="s">
        <v>105</v>
      </c>
      <c r="L1801" s="322" t="s">
        <v>128</v>
      </c>
      <c r="M1801" s="322" t="s">
        <v>260</v>
      </c>
      <c r="N1801" s="439" t="s">
        <v>537</v>
      </c>
    </row>
    <row r="1802" spans="2:14" ht="13.2" x14ac:dyDescent="0.25">
      <c r="B1802" s="317"/>
      <c r="C1802" s="318" t="s">
        <v>2856</v>
      </c>
      <c r="D1802" s="319">
        <v>42822</v>
      </c>
      <c r="E1802" s="318" t="s">
        <v>3883</v>
      </c>
      <c r="F1802" s="323">
        <v>0.25</v>
      </c>
      <c r="G1802" s="323">
        <v>0.25</v>
      </c>
      <c r="H1802" s="323">
        <v>0</v>
      </c>
      <c r="I1802" s="323">
        <v>0</v>
      </c>
      <c r="J1802" s="321" t="s">
        <v>2857</v>
      </c>
      <c r="K1802" s="322" t="s">
        <v>105</v>
      </c>
      <c r="L1802" s="322" t="s">
        <v>128</v>
      </c>
      <c r="M1802" s="322" t="s">
        <v>163</v>
      </c>
      <c r="N1802" s="439" t="s">
        <v>537</v>
      </c>
    </row>
    <row r="1803" spans="2:14" ht="13.2" x14ac:dyDescent="0.25">
      <c r="B1803" s="317"/>
      <c r="C1803" s="318" t="s">
        <v>2856</v>
      </c>
      <c r="D1803" s="319">
        <v>42823</v>
      </c>
      <c r="E1803" s="318" t="s">
        <v>3884</v>
      </c>
      <c r="F1803" s="323">
        <v>0.23100000000000001</v>
      </c>
      <c r="G1803" s="323">
        <v>0.23100000000000001</v>
      </c>
      <c r="H1803" s="323">
        <v>0</v>
      </c>
      <c r="I1803" s="323">
        <v>0</v>
      </c>
      <c r="J1803" s="321" t="s">
        <v>2857</v>
      </c>
      <c r="K1803" s="322" t="s">
        <v>105</v>
      </c>
      <c r="L1803" s="322" t="s">
        <v>390</v>
      </c>
      <c r="M1803" s="322" t="s">
        <v>92</v>
      </c>
      <c r="N1803" s="439" t="s">
        <v>537</v>
      </c>
    </row>
    <row r="1804" spans="2:14" ht="13.2" x14ac:dyDescent="0.25">
      <c r="B1804" s="317"/>
      <c r="C1804" s="318" t="s">
        <v>2856</v>
      </c>
      <c r="D1804" s="319">
        <v>43257</v>
      </c>
      <c r="E1804" s="318" t="s">
        <v>3885</v>
      </c>
      <c r="F1804" s="323">
        <v>0.1</v>
      </c>
      <c r="G1804" s="323">
        <v>0.1</v>
      </c>
      <c r="H1804" s="323">
        <v>0</v>
      </c>
      <c r="I1804" s="323">
        <v>0</v>
      </c>
      <c r="J1804" s="321" t="s">
        <v>2857</v>
      </c>
      <c r="K1804" s="322" t="s">
        <v>105</v>
      </c>
      <c r="L1804" s="322" t="s">
        <v>124</v>
      </c>
      <c r="M1804" s="322" t="s">
        <v>106</v>
      </c>
      <c r="N1804" s="439" t="s">
        <v>537</v>
      </c>
    </row>
    <row r="1805" spans="2:14" ht="13.2" x14ac:dyDescent="0.25">
      <c r="B1805" s="317"/>
      <c r="C1805" s="318" t="s">
        <v>2856</v>
      </c>
      <c r="D1805" s="319">
        <v>43262</v>
      </c>
      <c r="E1805" s="318" t="s">
        <v>3886</v>
      </c>
      <c r="F1805" s="323">
        <v>1.76</v>
      </c>
      <c r="G1805" s="323">
        <v>1.76</v>
      </c>
      <c r="H1805" s="323">
        <v>0</v>
      </c>
      <c r="I1805" s="323">
        <v>0</v>
      </c>
      <c r="J1805" s="321" t="s">
        <v>2857</v>
      </c>
      <c r="K1805" s="322" t="s">
        <v>105</v>
      </c>
      <c r="L1805" s="322" t="s">
        <v>102</v>
      </c>
      <c r="M1805" s="322" t="s">
        <v>106</v>
      </c>
      <c r="N1805" s="439" t="s">
        <v>537</v>
      </c>
    </row>
    <row r="1806" spans="2:14" ht="13.2" x14ac:dyDescent="0.25">
      <c r="B1806" s="317"/>
      <c r="C1806" s="318" t="s">
        <v>2856</v>
      </c>
      <c r="D1806" s="319">
        <v>43263</v>
      </c>
      <c r="E1806" s="318" t="s">
        <v>3887</v>
      </c>
      <c r="F1806" s="323">
        <v>8.5999999999999993E-2</v>
      </c>
      <c r="G1806" s="323">
        <v>8.5999999999999993E-2</v>
      </c>
      <c r="H1806" s="323">
        <v>0</v>
      </c>
      <c r="I1806" s="323">
        <v>0</v>
      </c>
      <c r="J1806" s="321" t="s">
        <v>2857</v>
      </c>
      <c r="K1806" s="322" t="s">
        <v>105</v>
      </c>
      <c r="L1806" s="322" t="s">
        <v>390</v>
      </c>
      <c r="M1806" s="322" t="s">
        <v>195</v>
      </c>
      <c r="N1806" s="439" t="s">
        <v>537</v>
      </c>
    </row>
    <row r="1807" spans="2:14" ht="13.2" x14ac:dyDescent="0.25">
      <c r="B1807" s="317"/>
      <c r="C1807" s="318" t="s">
        <v>2856</v>
      </c>
      <c r="D1807" s="319">
        <v>43267</v>
      </c>
      <c r="E1807" s="318" t="s">
        <v>3888</v>
      </c>
      <c r="F1807" s="323">
        <v>7.4999999999999997E-2</v>
      </c>
      <c r="G1807" s="323">
        <v>7.4999999999999997E-2</v>
      </c>
      <c r="H1807" s="323">
        <v>0</v>
      </c>
      <c r="I1807" s="323">
        <v>0</v>
      </c>
      <c r="J1807" s="321" t="s">
        <v>2857</v>
      </c>
      <c r="K1807" s="322" t="s">
        <v>105</v>
      </c>
      <c r="L1807" s="322" t="s">
        <v>140</v>
      </c>
      <c r="M1807" s="322" t="s">
        <v>92</v>
      </c>
      <c r="N1807" s="439" t="s">
        <v>537</v>
      </c>
    </row>
    <row r="1808" spans="2:14" ht="13.2" x14ac:dyDescent="0.25">
      <c r="B1808" s="317"/>
      <c r="C1808" s="318" t="s">
        <v>2856</v>
      </c>
      <c r="D1808" s="319">
        <v>43269</v>
      </c>
      <c r="E1808" s="318" t="s">
        <v>3889</v>
      </c>
      <c r="F1808" s="323">
        <v>9.5000000000000001E-2</v>
      </c>
      <c r="G1808" s="323">
        <v>9.5000000000000001E-2</v>
      </c>
      <c r="H1808" s="323">
        <v>0</v>
      </c>
      <c r="I1808" s="323">
        <v>0</v>
      </c>
      <c r="J1808" s="321" t="s">
        <v>2857</v>
      </c>
      <c r="K1808" s="322" t="s">
        <v>105</v>
      </c>
      <c r="L1808" s="322" t="s">
        <v>140</v>
      </c>
      <c r="M1808" s="322" t="s">
        <v>195</v>
      </c>
      <c r="N1808" s="439" t="s">
        <v>537</v>
      </c>
    </row>
    <row r="1809" spans="2:14" ht="13.2" x14ac:dyDescent="0.25">
      <c r="B1809" s="317"/>
      <c r="C1809" s="318" t="s">
        <v>2856</v>
      </c>
      <c r="D1809" s="319">
        <v>43270</v>
      </c>
      <c r="E1809" s="318" t="s">
        <v>3890</v>
      </c>
      <c r="F1809" s="323">
        <v>0.1</v>
      </c>
      <c r="G1809" s="323">
        <v>0.1</v>
      </c>
      <c r="H1809" s="323">
        <v>0</v>
      </c>
      <c r="I1809" s="323">
        <v>0</v>
      </c>
      <c r="J1809" s="321" t="s">
        <v>2857</v>
      </c>
      <c r="K1809" s="322" t="s">
        <v>105</v>
      </c>
      <c r="L1809" s="322" t="s">
        <v>124</v>
      </c>
      <c r="M1809" s="322" t="s">
        <v>106</v>
      </c>
      <c r="N1809" s="439" t="s">
        <v>537</v>
      </c>
    </row>
    <row r="1810" spans="2:14" ht="13.2" x14ac:dyDescent="0.25">
      <c r="B1810" s="317"/>
      <c r="C1810" s="318" t="s">
        <v>2856</v>
      </c>
      <c r="D1810" s="319">
        <v>43411</v>
      </c>
      <c r="E1810" s="318" t="s">
        <v>3891</v>
      </c>
      <c r="F1810" s="323">
        <v>0.8</v>
      </c>
      <c r="G1810" s="323">
        <v>0.8</v>
      </c>
      <c r="H1810" s="323">
        <v>0</v>
      </c>
      <c r="I1810" s="323">
        <v>0</v>
      </c>
      <c r="J1810" s="321" t="s">
        <v>2857</v>
      </c>
      <c r="K1810" s="322" t="s">
        <v>105</v>
      </c>
      <c r="L1810" s="322" t="s">
        <v>124</v>
      </c>
      <c r="M1810" s="322" t="s">
        <v>106</v>
      </c>
      <c r="N1810" s="439" t="s">
        <v>537</v>
      </c>
    </row>
    <row r="1811" spans="2:14" ht="13.2" x14ac:dyDescent="0.25">
      <c r="B1811" s="317"/>
      <c r="C1811" s="318" t="s">
        <v>2856</v>
      </c>
      <c r="D1811" s="319">
        <v>43416</v>
      </c>
      <c r="E1811" s="318" t="s">
        <v>3892</v>
      </c>
      <c r="F1811" s="323">
        <v>0.26</v>
      </c>
      <c r="G1811" s="323">
        <v>0.26</v>
      </c>
      <c r="H1811" s="323">
        <v>0</v>
      </c>
      <c r="I1811" s="323">
        <v>0</v>
      </c>
      <c r="J1811" s="321" t="s">
        <v>2857</v>
      </c>
      <c r="K1811" s="322" t="s">
        <v>105</v>
      </c>
      <c r="L1811" s="322" t="s">
        <v>124</v>
      </c>
      <c r="M1811" s="322" t="s">
        <v>163</v>
      </c>
      <c r="N1811" s="439" t="s">
        <v>537</v>
      </c>
    </row>
    <row r="1812" spans="2:14" ht="13.2" x14ac:dyDescent="0.25">
      <c r="B1812" s="317"/>
      <c r="C1812" s="318" t="s">
        <v>2856</v>
      </c>
      <c r="D1812" s="319">
        <v>43417</v>
      </c>
      <c r="E1812" s="318" t="s">
        <v>3893</v>
      </c>
      <c r="F1812" s="323">
        <v>0.13500000000000001</v>
      </c>
      <c r="G1812" s="323">
        <v>0.13500000000000001</v>
      </c>
      <c r="H1812" s="323">
        <v>0</v>
      </c>
      <c r="I1812" s="323">
        <v>0</v>
      </c>
      <c r="J1812" s="321" t="s">
        <v>2857</v>
      </c>
      <c r="K1812" s="322" t="s">
        <v>105</v>
      </c>
      <c r="L1812" s="322" t="s">
        <v>124</v>
      </c>
      <c r="M1812" s="322" t="s">
        <v>163</v>
      </c>
      <c r="N1812" s="439" t="s">
        <v>537</v>
      </c>
    </row>
    <row r="1813" spans="2:14" ht="13.2" x14ac:dyDescent="0.25">
      <c r="B1813" s="317"/>
      <c r="C1813" s="318" t="s">
        <v>2856</v>
      </c>
      <c r="D1813" s="319">
        <v>43418</v>
      </c>
      <c r="E1813" s="318" t="s">
        <v>3894</v>
      </c>
      <c r="F1813" s="323">
        <v>0.11600000000000001</v>
      </c>
      <c r="G1813" s="323">
        <v>0.11600000000000001</v>
      </c>
      <c r="H1813" s="323">
        <v>0</v>
      </c>
      <c r="I1813" s="323">
        <v>0</v>
      </c>
      <c r="J1813" s="321" t="s">
        <v>2857</v>
      </c>
      <c r="K1813" s="322" t="s">
        <v>105</v>
      </c>
      <c r="L1813" s="322" t="s">
        <v>390</v>
      </c>
      <c r="M1813" s="322" t="s">
        <v>195</v>
      </c>
      <c r="N1813" s="439" t="s">
        <v>537</v>
      </c>
    </row>
    <row r="1814" spans="2:14" ht="13.2" x14ac:dyDescent="0.25">
      <c r="B1814" s="317"/>
      <c r="C1814" s="318" t="s">
        <v>2856</v>
      </c>
      <c r="D1814" s="319">
        <v>43420</v>
      </c>
      <c r="E1814" s="318" t="s">
        <v>3895</v>
      </c>
      <c r="F1814" s="323">
        <v>0.111</v>
      </c>
      <c r="G1814" s="323">
        <v>0.111</v>
      </c>
      <c r="H1814" s="323">
        <v>0</v>
      </c>
      <c r="I1814" s="323">
        <v>0</v>
      </c>
      <c r="J1814" s="321" t="s">
        <v>2857</v>
      </c>
      <c r="K1814" s="322" t="s">
        <v>105</v>
      </c>
      <c r="L1814" s="322" t="s">
        <v>124</v>
      </c>
      <c r="M1814" s="322" t="s">
        <v>106</v>
      </c>
      <c r="N1814" s="439" t="s">
        <v>537</v>
      </c>
    </row>
    <row r="1815" spans="2:14" ht="13.2" x14ac:dyDescent="0.25">
      <c r="B1815" s="317"/>
      <c r="C1815" s="318" t="s">
        <v>2856</v>
      </c>
      <c r="D1815" s="319">
        <v>43425</v>
      </c>
      <c r="E1815" s="318" t="s">
        <v>3896</v>
      </c>
      <c r="F1815" s="323">
        <v>0.125</v>
      </c>
      <c r="G1815" s="323">
        <v>0.125</v>
      </c>
      <c r="H1815" s="323">
        <v>0</v>
      </c>
      <c r="I1815" s="323">
        <v>0</v>
      </c>
      <c r="J1815" s="321" t="s">
        <v>2857</v>
      </c>
      <c r="K1815" s="322" t="s">
        <v>105</v>
      </c>
      <c r="L1815" s="322" t="s">
        <v>390</v>
      </c>
      <c r="M1815" s="322" t="s">
        <v>92</v>
      </c>
      <c r="N1815" s="439" t="s">
        <v>537</v>
      </c>
    </row>
    <row r="1816" spans="2:14" ht="13.2" x14ac:dyDescent="0.25">
      <c r="B1816" s="317"/>
      <c r="C1816" s="318" t="s">
        <v>2856</v>
      </c>
      <c r="D1816" s="319">
        <v>43489</v>
      </c>
      <c r="E1816" s="318" t="s">
        <v>3897</v>
      </c>
      <c r="F1816" s="323">
        <v>1.1000000000000001</v>
      </c>
      <c r="G1816" s="323">
        <v>1.1000000000000001</v>
      </c>
      <c r="H1816" s="323">
        <v>0</v>
      </c>
      <c r="I1816" s="323">
        <v>0</v>
      </c>
      <c r="J1816" s="321" t="s">
        <v>2857</v>
      </c>
      <c r="K1816" s="322" t="s">
        <v>105</v>
      </c>
      <c r="L1816" s="322" t="s">
        <v>390</v>
      </c>
      <c r="M1816" s="322" t="s">
        <v>195</v>
      </c>
      <c r="N1816" s="439" t="s">
        <v>537</v>
      </c>
    </row>
    <row r="1817" spans="2:14" ht="13.2" x14ac:dyDescent="0.25">
      <c r="B1817" s="317"/>
      <c r="C1817" s="318" t="s">
        <v>2856</v>
      </c>
      <c r="D1817" s="319">
        <v>43528</v>
      </c>
      <c r="E1817" s="318" t="s">
        <v>3898</v>
      </c>
      <c r="F1817" s="323">
        <v>0.10199999999999999</v>
      </c>
      <c r="G1817" s="323">
        <v>0.10199999999999999</v>
      </c>
      <c r="H1817" s="323">
        <v>0</v>
      </c>
      <c r="I1817" s="323">
        <v>0</v>
      </c>
      <c r="J1817" s="321" t="s">
        <v>2857</v>
      </c>
      <c r="K1817" s="322" t="s">
        <v>105</v>
      </c>
      <c r="L1817" s="322" t="s">
        <v>390</v>
      </c>
      <c r="M1817" s="322" t="s">
        <v>92</v>
      </c>
      <c r="N1817" s="439" t="s">
        <v>537</v>
      </c>
    </row>
    <row r="1818" spans="2:14" ht="13.2" x14ac:dyDescent="0.25">
      <c r="B1818" s="317"/>
      <c r="C1818" s="318" t="s">
        <v>2856</v>
      </c>
      <c r="D1818" s="319">
        <v>43529</v>
      </c>
      <c r="E1818" s="318" t="s">
        <v>3899</v>
      </c>
      <c r="F1818" s="323">
        <v>0.11</v>
      </c>
      <c r="G1818" s="323">
        <v>0.11</v>
      </c>
      <c r="H1818" s="323">
        <v>0</v>
      </c>
      <c r="I1818" s="323">
        <v>0</v>
      </c>
      <c r="J1818" s="321" t="s">
        <v>2857</v>
      </c>
      <c r="K1818" s="322" t="s">
        <v>105</v>
      </c>
      <c r="L1818" s="322" t="s">
        <v>124</v>
      </c>
      <c r="M1818" s="322" t="s">
        <v>163</v>
      </c>
      <c r="N1818" s="439" t="s">
        <v>537</v>
      </c>
    </row>
    <row r="1819" spans="2:14" ht="13.2" x14ac:dyDescent="0.25">
      <c r="B1819" s="317"/>
      <c r="C1819" s="318" t="s">
        <v>2856</v>
      </c>
      <c r="D1819" s="319">
        <v>43556</v>
      </c>
      <c r="E1819" s="318" t="s">
        <v>3900</v>
      </c>
      <c r="F1819" s="323">
        <v>0.11</v>
      </c>
      <c r="G1819" s="323">
        <v>0.11</v>
      </c>
      <c r="H1819" s="323">
        <v>0</v>
      </c>
      <c r="I1819" s="323">
        <v>0</v>
      </c>
      <c r="J1819" s="321" t="s">
        <v>2857</v>
      </c>
      <c r="K1819" s="322" t="s">
        <v>105</v>
      </c>
      <c r="L1819" s="322" t="s">
        <v>140</v>
      </c>
      <c r="M1819" s="322" t="s">
        <v>195</v>
      </c>
      <c r="N1819" s="439" t="s">
        <v>537</v>
      </c>
    </row>
    <row r="1820" spans="2:14" ht="13.2" x14ac:dyDescent="0.25">
      <c r="B1820" s="317"/>
      <c r="C1820" s="318" t="s">
        <v>2856</v>
      </c>
      <c r="D1820" s="319">
        <v>43557</v>
      </c>
      <c r="E1820" s="318" t="s">
        <v>3901</v>
      </c>
      <c r="F1820" s="323">
        <v>9.6000000000000002E-2</v>
      </c>
      <c r="G1820" s="323">
        <v>9.6000000000000002E-2</v>
      </c>
      <c r="H1820" s="323">
        <v>0</v>
      </c>
      <c r="I1820" s="323">
        <v>0</v>
      </c>
      <c r="J1820" s="321" t="s">
        <v>2857</v>
      </c>
      <c r="K1820" s="322" t="s">
        <v>105</v>
      </c>
      <c r="L1820" s="322" t="s">
        <v>140</v>
      </c>
      <c r="M1820" s="322" t="s">
        <v>195</v>
      </c>
      <c r="N1820" s="439" t="s">
        <v>537</v>
      </c>
    </row>
    <row r="1821" spans="2:14" ht="13.2" x14ac:dyDescent="0.25">
      <c r="B1821" s="317"/>
      <c r="C1821" s="318" t="s">
        <v>2856</v>
      </c>
      <c r="D1821" s="319">
        <v>43558</v>
      </c>
      <c r="E1821" s="318" t="s">
        <v>3902</v>
      </c>
      <c r="F1821" s="323">
        <v>0.1</v>
      </c>
      <c r="G1821" s="323">
        <v>0.1</v>
      </c>
      <c r="H1821" s="323">
        <v>0</v>
      </c>
      <c r="I1821" s="323">
        <v>0</v>
      </c>
      <c r="J1821" s="321" t="s">
        <v>2857</v>
      </c>
      <c r="K1821" s="322" t="s">
        <v>105</v>
      </c>
      <c r="L1821" s="322" t="s">
        <v>140</v>
      </c>
      <c r="M1821" s="322" t="s">
        <v>195</v>
      </c>
      <c r="N1821" s="439" t="s">
        <v>537</v>
      </c>
    </row>
    <row r="1822" spans="2:14" ht="13.2" x14ac:dyDescent="0.25">
      <c r="B1822" s="317"/>
      <c r="C1822" s="318" t="s">
        <v>2856</v>
      </c>
      <c r="D1822" s="319">
        <v>43603</v>
      </c>
      <c r="E1822" s="318" t="s">
        <v>3903</v>
      </c>
      <c r="F1822" s="323">
        <v>9.5000000000000001E-2</v>
      </c>
      <c r="G1822" s="323">
        <v>9.5000000000000001E-2</v>
      </c>
      <c r="H1822" s="323">
        <v>0</v>
      </c>
      <c r="I1822" s="323">
        <v>0</v>
      </c>
      <c r="J1822" s="321" t="s">
        <v>2857</v>
      </c>
      <c r="K1822" s="322" t="s">
        <v>105</v>
      </c>
      <c r="L1822" s="322" t="s">
        <v>124</v>
      </c>
      <c r="M1822" s="322" t="s">
        <v>106</v>
      </c>
      <c r="N1822" s="439" t="s">
        <v>537</v>
      </c>
    </row>
    <row r="1823" spans="2:14" ht="13.2" x14ac:dyDescent="0.25">
      <c r="B1823" s="317"/>
      <c r="C1823" s="318" t="s">
        <v>2856</v>
      </c>
      <c r="D1823" s="319">
        <v>43604</v>
      </c>
      <c r="E1823" s="318" t="s">
        <v>3904</v>
      </c>
      <c r="F1823" s="323">
        <v>9.5000000000000001E-2</v>
      </c>
      <c r="G1823" s="323">
        <v>9.5000000000000001E-2</v>
      </c>
      <c r="H1823" s="323">
        <v>0</v>
      </c>
      <c r="I1823" s="323">
        <v>0</v>
      </c>
      <c r="J1823" s="321" t="s">
        <v>2857</v>
      </c>
      <c r="K1823" s="322" t="s">
        <v>105</v>
      </c>
      <c r="L1823" s="322" t="s">
        <v>124</v>
      </c>
      <c r="M1823" s="322" t="s">
        <v>92</v>
      </c>
      <c r="N1823" s="439" t="s">
        <v>537</v>
      </c>
    </row>
    <row r="1824" spans="2:14" ht="13.2" x14ac:dyDescent="0.25">
      <c r="B1824" s="317"/>
      <c r="C1824" s="318" t="s">
        <v>2856</v>
      </c>
      <c r="D1824" s="319">
        <v>43605</v>
      </c>
      <c r="E1824" s="318" t="s">
        <v>3905</v>
      </c>
      <c r="F1824" s="323">
        <v>9.5000000000000001E-2</v>
      </c>
      <c r="G1824" s="323">
        <v>9.5000000000000001E-2</v>
      </c>
      <c r="H1824" s="323">
        <v>0</v>
      </c>
      <c r="I1824" s="323">
        <v>0</v>
      </c>
      <c r="J1824" s="321" t="s">
        <v>2857</v>
      </c>
      <c r="K1824" s="322" t="s">
        <v>105</v>
      </c>
      <c r="L1824" s="322" t="s">
        <v>179</v>
      </c>
      <c r="M1824" s="322" t="s">
        <v>195</v>
      </c>
      <c r="N1824" s="439" t="s">
        <v>537</v>
      </c>
    </row>
    <row r="1825" spans="2:14" ht="13.2" x14ac:dyDescent="0.25">
      <c r="B1825" s="317"/>
      <c r="C1825" s="318" t="s">
        <v>2856</v>
      </c>
      <c r="D1825" s="319">
        <v>43606</v>
      </c>
      <c r="E1825" s="318" t="s">
        <v>3906</v>
      </c>
      <c r="F1825" s="323">
        <v>9.5000000000000001E-2</v>
      </c>
      <c r="G1825" s="323">
        <v>9.5000000000000001E-2</v>
      </c>
      <c r="H1825" s="323">
        <v>0</v>
      </c>
      <c r="I1825" s="323">
        <v>0</v>
      </c>
      <c r="J1825" s="321" t="s">
        <v>2857</v>
      </c>
      <c r="K1825" s="322" t="s">
        <v>105</v>
      </c>
      <c r="L1825" s="322" t="s">
        <v>362</v>
      </c>
      <c r="M1825" s="322" t="s">
        <v>106</v>
      </c>
      <c r="N1825" s="439" t="s">
        <v>537</v>
      </c>
    </row>
    <row r="1826" spans="2:14" ht="13.2" x14ac:dyDescent="0.25">
      <c r="B1826" s="317"/>
      <c r="C1826" s="318" t="s">
        <v>2856</v>
      </c>
      <c r="D1826" s="319">
        <v>43608</v>
      </c>
      <c r="E1826" s="318" t="s">
        <v>3907</v>
      </c>
      <c r="F1826" s="323">
        <v>9.5000000000000001E-2</v>
      </c>
      <c r="G1826" s="323">
        <v>9.5000000000000001E-2</v>
      </c>
      <c r="H1826" s="323">
        <v>0</v>
      </c>
      <c r="I1826" s="323">
        <v>0</v>
      </c>
      <c r="J1826" s="321" t="s">
        <v>2857</v>
      </c>
      <c r="K1826" s="322" t="s">
        <v>105</v>
      </c>
      <c r="L1826" s="322" t="s">
        <v>124</v>
      </c>
      <c r="M1826" s="322" t="s">
        <v>163</v>
      </c>
      <c r="N1826" s="439" t="s">
        <v>537</v>
      </c>
    </row>
    <row r="1827" spans="2:14" ht="13.2" x14ac:dyDescent="0.25">
      <c r="B1827" s="317"/>
      <c r="C1827" s="318" t="s">
        <v>2856</v>
      </c>
      <c r="D1827" s="319">
        <v>43609</v>
      </c>
      <c r="E1827" s="318" t="s">
        <v>3908</v>
      </c>
      <c r="F1827" s="323">
        <v>3.3</v>
      </c>
      <c r="G1827" s="323">
        <v>3.3</v>
      </c>
      <c r="H1827" s="323">
        <v>0</v>
      </c>
      <c r="I1827" s="323">
        <v>0</v>
      </c>
      <c r="J1827" s="321" t="s">
        <v>2857</v>
      </c>
      <c r="K1827" s="322" t="s">
        <v>105</v>
      </c>
      <c r="L1827" s="322" t="s">
        <v>124</v>
      </c>
      <c r="M1827" s="322" t="s">
        <v>106</v>
      </c>
      <c r="N1827" s="439" t="s">
        <v>537</v>
      </c>
    </row>
    <row r="1828" spans="2:14" ht="13.2" x14ac:dyDescent="0.25">
      <c r="B1828" s="317"/>
      <c r="C1828" s="318" t="s">
        <v>2856</v>
      </c>
      <c r="D1828" s="319">
        <v>43624</v>
      </c>
      <c r="E1828" s="318" t="s">
        <v>3909</v>
      </c>
      <c r="F1828" s="323">
        <v>0.26</v>
      </c>
      <c r="G1828" s="323">
        <v>0.26</v>
      </c>
      <c r="H1828" s="323">
        <v>0</v>
      </c>
      <c r="I1828" s="323">
        <v>0</v>
      </c>
      <c r="J1828" s="321" t="s">
        <v>2857</v>
      </c>
      <c r="K1828" s="322" t="s">
        <v>105</v>
      </c>
      <c r="L1828" s="322" t="s">
        <v>140</v>
      </c>
      <c r="M1828" s="322" t="s">
        <v>195</v>
      </c>
      <c r="N1828" s="439" t="s">
        <v>537</v>
      </c>
    </row>
    <row r="1829" spans="2:14" ht="13.2" x14ac:dyDescent="0.25">
      <c r="B1829" s="317"/>
      <c r="C1829" s="318" t="s">
        <v>2856</v>
      </c>
      <c r="D1829" s="319">
        <v>43653</v>
      </c>
      <c r="E1829" s="318" t="s">
        <v>3910</v>
      </c>
      <c r="F1829" s="323">
        <v>0.75</v>
      </c>
      <c r="G1829" s="323">
        <v>0.75</v>
      </c>
      <c r="H1829" s="323">
        <v>0</v>
      </c>
      <c r="I1829" s="323">
        <v>0</v>
      </c>
      <c r="J1829" s="321" t="s">
        <v>2857</v>
      </c>
      <c r="K1829" s="322" t="s">
        <v>105</v>
      </c>
      <c r="L1829" s="322" t="s">
        <v>124</v>
      </c>
      <c r="M1829" s="322" t="s">
        <v>163</v>
      </c>
      <c r="N1829" s="439" t="s">
        <v>537</v>
      </c>
    </row>
    <row r="1830" spans="2:14" ht="13.2" x14ac:dyDescent="0.25">
      <c r="B1830" s="317"/>
      <c r="C1830" s="318" t="s">
        <v>2856</v>
      </c>
      <c r="D1830" s="319">
        <v>43655</v>
      </c>
      <c r="E1830" s="318" t="s">
        <v>3911</v>
      </c>
      <c r="F1830" s="323">
        <v>0.22900000000000001</v>
      </c>
      <c r="G1830" s="323">
        <v>0.22900000000000001</v>
      </c>
      <c r="H1830" s="323">
        <v>0</v>
      </c>
      <c r="I1830" s="323">
        <v>0</v>
      </c>
      <c r="J1830" s="321" t="s">
        <v>2857</v>
      </c>
      <c r="K1830" s="322" t="s">
        <v>105</v>
      </c>
      <c r="L1830" s="322" t="s">
        <v>128</v>
      </c>
      <c r="M1830" s="322" t="s">
        <v>260</v>
      </c>
      <c r="N1830" s="439" t="s">
        <v>537</v>
      </c>
    </row>
    <row r="1831" spans="2:14" ht="13.2" x14ac:dyDescent="0.25">
      <c r="B1831" s="317"/>
      <c r="C1831" s="318" t="s">
        <v>2856</v>
      </c>
      <c r="D1831" s="319">
        <v>43656</v>
      </c>
      <c r="E1831" s="318" t="s">
        <v>3912</v>
      </c>
      <c r="F1831" s="323">
        <v>0.3</v>
      </c>
      <c r="G1831" s="323">
        <v>0.3</v>
      </c>
      <c r="H1831" s="323">
        <v>0</v>
      </c>
      <c r="I1831" s="323">
        <v>0</v>
      </c>
      <c r="J1831" s="321" t="s">
        <v>2857</v>
      </c>
      <c r="K1831" s="322" t="s">
        <v>105</v>
      </c>
      <c r="L1831" s="322" t="s">
        <v>124</v>
      </c>
      <c r="M1831" s="322" t="s">
        <v>163</v>
      </c>
      <c r="N1831" s="439" t="s">
        <v>537</v>
      </c>
    </row>
    <row r="1832" spans="2:14" ht="13.2" x14ac:dyDescent="0.25">
      <c r="B1832" s="317"/>
      <c r="C1832" s="318" t="s">
        <v>2856</v>
      </c>
      <c r="D1832" s="319">
        <v>43686</v>
      </c>
      <c r="E1832" s="318" t="s">
        <v>3913</v>
      </c>
      <c r="F1832" s="323">
        <v>0.3</v>
      </c>
      <c r="G1832" s="323">
        <v>0.3</v>
      </c>
      <c r="H1832" s="323">
        <v>0</v>
      </c>
      <c r="I1832" s="323">
        <v>0</v>
      </c>
      <c r="J1832" s="321" t="s">
        <v>2857</v>
      </c>
      <c r="K1832" s="322" t="s">
        <v>105</v>
      </c>
      <c r="L1832" s="322" t="s">
        <v>128</v>
      </c>
      <c r="M1832" s="322" t="s">
        <v>260</v>
      </c>
      <c r="N1832" s="439" t="s">
        <v>537</v>
      </c>
    </row>
    <row r="1833" spans="2:14" ht="13.2" x14ac:dyDescent="0.25">
      <c r="B1833" s="317"/>
      <c r="C1833" s="318" t="s">
        <v>2856</v>
      </c>
      <c r="D1833" s="319">
        <v>43689</v>
      </c>
      <c r="E1833" s="318" t="s">
        <v>3914</v>
      </c>
      <c r="F1833" s="323">
        <v>0.3</v>
      </c>
      <c r="G1833" s="323">
        <v>0.3</v>
      </c>
      <c r="H1833" s="323">
        <v>0</v>
      </c>
      <c r="I1833" s="323">
        <v>0</v>
      </c>
      <c r="J1833" s="321" t="s">
        <v>2857</v>
      </c>
      <c r="K1833" s="322" t="s">
        <v>105</v>
      </c>
      <c r="L1833" s="322" t="s">
        <v>128</v>
      </c>
      <c r="M1833" s="322" t="s">
        <v>260</v>
      </c>
      <c r="N1833" s="439" t="s">
        <v>537</v>
      </c>
    </row>
    <row r="1834" spans="2:14" ht="13.2" x14ac:dyDescent="0.25">
      <c r="B1834" s="317"/>
      <c r="C1834" s="318" t="s">
        <v>2856</v>
      </c>
      <c r="D1834" s="319">
        <v>43690</v>
      </c>
      <c r="E1834" s="318" t="s">
        <v>3915</v>
      </c>
      <c r="F1834" s="323">
        <v>0.14499999999999999</v>
      </c>
      <c r="G1834" s="323">
        <v>0.14499999999999999</v>
      </c>
      <c r="H1834" s="323">
        <v>0</v>
      </c>
      <c r="I1834" s="323">
        <v>0</v>
      </c>
      <c r="J1834" s="321" t="s">
        <v>2857</v>
      </c>
      <c r="K1834" s="322" t="s">
        <v>105</v>
      </c>
      <c r="L1834" s="322" t="s">
        <v>124</v>
      </c>
      <c r="M1834" s="322" t="s">
        <v>163</v>
      </c>
      <c r="N1834" s="439" t="s">
        <v>537</v>
      </c>
    </row>
    <row r="1835" spans="2:14" ht="13.2" x14ac:dyDescent="0.25">
      <c r="B1835" s="317"/>
      <c r="C1835" s="318" t="s">
        <v>2856</v>
      </c>
      <c r="D1835" s="319">
        <v>43691</v>
      </c>
      <c r="E1835" s="318" t="s">
        <v>3916</v>
      </c>
      <c r="F1835" s="323">
        <v>0.28499999999999998</v>
      </c>
      <c r="G1835" s="323">
        <v>0.28499999999999998</v>
      </c>
      <c r="H1835" s="323">
        <v>0</v>
      </c>
      <c r="I1835" s="323">
        <v>0</v>
      </c>
      <c r="J1835" s="321" t="s">
        <v>2857</v>
      </c>
      <c r="K1835" s="322" t="s">
        <v>105</v>
      </c>
      <c r="L1835" s="322" t="s">
        <v>179</v>
      </c>
      <c r="M1835" s="322" t="s">
        <v>92</v>
      </c>
      <c r="N1835" s="439" t="s">
        <v>537</v>
      </c>
    </row>
    <row r="1836" spans="2:14" ht="13.2" x14ac:dyDescent="0.25">
      <c r="B1836" s="317"/>
      <c r="C1836" s="318" t="s">
        <v>2856</v>
      </c>
      <c r="D1836" s="319">
        <v>43695</v>
      </c>
      <c r="E1836" s="318" t="s">
        <v>3917</v>
      </c>
      <c r="F1836" s="323">
        <v>0.252</v>
      </c>
      <c r="G1836" s="323">
        <v>0.252</v>
      </c>
      <c r="H1836" s="323">
        <v>0</v>
      </c>
      <c r="I1836" s="323">
        <v>0</v>
      </c>
      <c r="J1836" s="321" t="s">
        <v>2857</v>
      </c>
      <c r="K1836" s="322" t="s">
        <v>105</v>
      </c>
      <c r="L1836" s="322" t="s">
        <v>128</v>
      </c>
      <c r="M1836" s="322" t="s">
        <v>260</v>
      </c>
      <c r="N1836" s="439" t="s">
        <v>537</v>
      </c>
    </row>
    <row r="1837" spans="2:14" ht="13.2" x14ac:dyDescent="0.25">
      <c r="B1837" s="317"/>
      <c r="C1837" s="318" t="s">
        <v>2856</v>
      </c>
      <c r="D1837" s="319">
        <v>43696</v>
      </c>
      <c r="E1837" s="318" t="s">
        <v>3918</v>
      </c>
      <c r="F1837" s="323">
        <v>0.2</v>
      </c>
      <c r="G1837" s="323">
        <v>0.2</v>
      </c>
      <c r="H1837" s="323">
        <v>0</v>
      </c>
      <c r="I1837" s="323">
        <v>0</v>
      </c>
      <c r="J1837" s="321" t="s">
        <v>2857</v>
      </c>
      <c r="K1837" s="322" t="s">
        <v>105</v>
      </c>
      <c r="L1837" s="322" t="s">
        <v>84</v>
      </c>
      <c r="M1837" s="322" t="s">
        <v>260</v>
      </c>
      <c r="N1837" s="439" t="s">
        <v>537</v>
      </c>
    </row>
    <row r="1838" spans="2:14" ht="13.2" x14ac:dyDescent="0.25">
      <c r="B1838" s="317"/>
      <c r="C1838" s="318" t="s">
        <v>2856</v>
      </c>
      <c r="D1838" s="319">
        <v>43708</v>
      </c>
      <c r="E1838" s="318" t="s">
        <v>3919</v>
      </c>
      <c r="F1838" s="323">
        <v>0.13500000000000001</v>
      </c>
      <c r="G1838" s="323">
        <v>0.13500000000000001</v>
      </c>
      <c r="H1838" s="323">
        <v>0</v>
      </c>
      <c r="I1838" s="323">
        <v>0</v>
      </c>
      <c r="J1838" s="321" t="s">
        <v>2857</v>
      </c>
      <c r="K1838" s="322" t="s">
        <v>105</v>
      </c>
      <c r="L1838" s="322" t="s">
        <v>140</v>
      </c>
      <c r="M1838" s="322" t="s">
        <v>195</v>
      </c>
      <c r="N1838" s="439" t="s">
        <v>537</v>
      </c>
    </row>
    <row r="1839" spans="2:14" ht="13.2" x14ac:dyDescent="0.25">
      <c r="B1839" s="317"/>
      <c r="C1839" s="318" t="s">
        <v>2856</v>
      </c>
      <c r="D1839" s="319">
        <v>43712</v>
      </c>
      <c r="E1839" s="318" t="s">
        <v>3920</v>
      </c>
      <c r="F1839" s="323">
        <v>9.5000000000000001E-2</v>
      </c>
      <c r="G1839" s="323">
        <v>9.5000000000000001E-2</v>
      </c>
      <c r="H1839" s="323">
        <v>0</v>
      </c>
      <c r="I1839" s="323">
        <v>0</v>
      </c>
      <c r="J1839" s="321" t="s">
        <v>2857</v>
      </c>
      <c r="K1839" s="322" t="s">
        <v>105</v>
      </c>
      <c r="L1839" s="322" t="s">
        <v>84</v>
      </c>
      <c r="M1839" s="322" t="s">
        <v>163</v>
      </c>
      <c r="N1839" s="439" t="s">
        <v>537</v>
      </c>
    </row>
    <row r="1840" spans="2:14" ht="13.2" x14ac:dyDescent="0.25">
      <c r="B1840" s="317"/>
      <c r="C1840" s="318" t="s">
        <v>2856</v>
      </c>
      <c r="D1840" s="319">
        <v>43713</v>
      </c>
      <c r="E1840" s="318" t="s">
        <v>3921</v>
      </c>
      <c r="F1840" s="323">
        <v>0.11</v>
      </c>
      <c r="G1840" s="323">
        <v>0.11</v>
      </c>
      <c r="H1840" s="323">
        <v>0</v>
      </c>
      <c r="I1840" s="323">
        <v>0</v>
      </c>
      <c r="J1840" s="321" t="s">
        <v>2857</v>
      </c>
      <c r="K1840" s="322" t="s">
        <v>105</v>
      </c>
      <c r="L1840" s="322" t="s">
        <v>128</v>
      </c>
      <c r="M1840" s="322" t="s">
        <v>260</v>
      </c>
      <c r="N1840" s="439" t="s">
        <v>537</v>
      </c>
    </row>
    <row r="1841" spans="2:14" ht="13.2" x14ac:dyDescent="0.25">
      <c r="B1841" s="317"/>
      <c r="C1841" s="318" t="s">
        <v>2856</v>
      </c>
      <c r="D1841" s="319">
        <v>43714</v>
      </c>
      <c r="E1841" s="318" t="s">
        <v>3922</v>
      </c>
      <c r="F1841" s="323">
        <v>9.5000000000000001E-2</v>
      </c>
      <c r="G1841" s="323">
        <v>9.5000000000000001E-2</v>
      </c>
      <c r="H1841" s="323">
        <v>0</v>
      </c>
      <c r="I1841" s="323">
        <v>0</v>
      </c>
      <c r="J1841" s="321" t="s">
        <v>2857</v>
      </c>
      <c r="K1841" s="322" t="s">
        <v>105</v>
      </c>
      <c r="L1841" s="322" t="s">
        <v>390</v>
      </c>
      <c r="M1841" s="322" t="s">
        <v>195</v>
      </c>
      <c r="N1841" s="439" t="s">
        <v>537</v>
      </c>
    </row>
    <row r="1842" spans="2:14" ht="13.2" x14ac:dyDescent="0.25">
      <c r="B1842" s="317"/>
      <c r="C1842" s="318" t="s">
        <v>2856</v>
      </c>
      <c r="D1842" s="319">
        <v>43715</v>
      </c>
      <c r="E1842" s="318" t="s">
        <v>3923</v>
      </c>
      <c r="F1842" s="323">
        <v>0.1</v>
      </c>
      <c r="G1842" s="323">
        <v>0.1</v>
      </c>
      <c r="H1842" s="323">
        <v>0</v>
      </c>
      <c r="I1842" s="323">
        <v>0</v>
      </c>
      <c r="J1842" s="321" t="s">
        <v>2857</v>
      </c>
      <c r="K1842" s="322" t="s">
        <v>105</v>
      </c>
      <c r="L1842" s="322" t="s">
        <v>124</v>
      </c>
      <c r="M1842" s="322" t="s">
        <v>92</v>
      </c>
      <c r="N1842" s="439" t="s">
        <v>537</v>
      </c>
    </row>
    <row r="1843" spans="2:14" ht="13.2" x14ac:dyDescent="0.25">
      <c r="B1843" s="317"/>
      <c r="C1843" s="318" t="s">
        <v>2856</v>
      </c>
      <c r="D1843" s="319">
        <v>43731</v>
      </c>
      <c r="E1843" s="318" t="s">
        <v>3924</v>
      </c>
      <c r="F1843" s="323">
        <v>9.5000000000000001E-2</v>
      </c>
      <c r="G1843" s="323">
        <v>9.5000000000000001E-2</v>
      </c>
      <c r="H1843" s="323">
        <v>0</v>
      </c>
      <c r="I1843" s="323">
        <v>0</v>
      </c>
      <c r="J1843" s="321" t="s">
        <v>2857</v>
      </c>
      <c r="K1843" s="322" t="s">
        <v>105</v>
      </c>
      <c r="L1843" s="322" t="s">
        <v>179</v>
      </c>
      <c r="M1843" s="322" t="s">
        <v>195</v>
      </c>
      <c r="N1843" s="439" t="s">
        <v>537</v>
      </c>
    </row>
    <row r="1844" spans="2:14" ht="13.2" x14ac:dyDescent="0.25">
      <c r="B1844" s="317"/>
      <c r="C1844" s="318" t="s">
        <v>2856</v>
      </c>
      <c r="D1844" s="319">
        <v>43735</v>
      </c>
      <c r="E1844" s="318" t="s">
        <v>3925</v>
      </c>
      <c r="F1844" s="323">
        <v>9.5000000000000001E-2</v>
      </c>
      <c r="G1844" s="323">
        <v>9.5000000000000001E-2</v>
      </c>
      <c r="H1844" s="323">
        <v>0</v>
      </c>
      <c r="I1844" s="323">
        <v>0</v>
      </c>
      <c r="J1844" s="321" t="s">
        <v>2857</v>
      </c>
      <c r="K1844" s="322" t="s">
        <v>105</v>
      </c>
      <c r="L1844" s="322" t="s">
        <v>124</v>
      </c>
      <c r="M1844" s="322" t="s">
        <v>92</v>
      </c>
      <c r="N1844" s="439" t="s">
        <v>537</v>
      </c>
    </row>
    <row r="1845" spans="2:14" ht="13.2" x14ac:dyDescent="0.25">
      <c r="B1845" s="317"/>
      <c r="C1845" s="318" t="s">
        <v>2856</v>
      </c>
      <c r="D1845" s="319">
        <v>43747</v>
      </c>
      <c r="E1845" s="318" t="s">
        <v>3926</v>
      </c>
      <c r="F1845" s="323">
        <v>9.5000000000000001E-2</v>
      </c>
      <c r="G1845" s="323">
        <v>9.5000000000000001E-2</v>
      </c>
      <c r="H1845" s="323">
        <v>0</v>
      </c>
      <c r="I1845" s="323">
        <v>0</v>
      </c>
      <c r="J1845" s="321" t="s">
        <v>2857</v>
      </c>
      <c r="K1845" s="322" t="s">
        <v>105</v>
      </c>
      <c r="L1845" s="322" t="s">
        <v>124</v>
      </c>
      <c r="M1845" s="322" t="s">
        <v>163</v>
      </c>
      <c r="N1845" s="439" t="s">
        <v>537</v>
      </c>
    </row>
    <row r="1846" spans="2:14" ht="13.2" x14ac:dyDescent="0.25">
      <c r="B1846" s="317"/>
      <c r="C1846" s="318" t="s">
        <v>2856</v>
      </c>
      <c r="D1846" s="319">
        <v>43748</v>
      </c>
      <c r="E1846" s="318" t="s">
        <v>3927</v>
      </c>
      <c r="F1846" s="323">
        <v>8.5000000000000006E-2</v>
      </c>
      <c r="G1846" s="323">
        <v>8.5000000000000006E-2</v>
      </c>
      <c r="H1846" s="323">
        <v>0</v>
      </c>
      <c r="I1846" s="323">
        <v>0</v>
      </c>
      <c r="J1846" s="321" t="s">
        <v>2857</v>
      </c>
      <c r="K1846" s="322" t="s">
        <v>105</v>
      </c>
      <c r="L1846" s="322" t="s">
        <v>84</v>
      </c>
      <c r="M1846" s="322" t="s">
        <v>163</v>
      </c>
      <c r="N1846" s="439" t="s">
        <v>537</v>
      </c>
    </row>
    <row r="1847" spans="2:14" ht="13.2" x14ac:dyDescent="0.25">
      <c r="B1847" s="317"/>
      <c r="C1847" s="318" t="s">
        <v>2856</v>
      </c>
      <c r="D1847" s="319">
        <v>43749</v>
      </c>
      <c r="E1847" s="318" t="s">
        <v>3928</v>
      </c>
      <c r="F1847" s="323">
        <v>8.2000000000000003E-2</v>
      </c>
      <c r="G1847" s="323">
        <v>8.2000000000000003E-2</v>
      </c>
      <c r="H1847" s="323">
        <v>0</v>
      </c>
      <c r="I1847" s="323">
        <v>0</v>
      </c>
      <c r="J1847" s="321" t="s">
        <v>2857</v>
      </c>
      <c r="K1847" s="322" t="s">
        <v>105</v>
      </c>
      <c r="L1847" s="322" t="s">
        <v>84</v>
      </c>
      <c r="M1847" s="322" t="s">
        <v>163</v>
      </c>
      <c r="N1847" s="439" t="s">
        <v>537</v>
      </c>
    </row>
    <row r="1848" spans="2:14" ht="13.2" x14ac:dyDescent="0.25">
      <c r="B1848" s="317"/>
      <c r="C1848" s="318" t="s">
        <v>2856</v>
      </c>
      <c r="D1848" s="319">
        <v>43751</v>
      </c>
      <c r="E1848" s="318" t="s">
        <v>3929</v>
      </c>
      <c r="F1848" s="323">
        <v>9.4E-2</v>
      </c>
      <c r="G1848" s="323">
        <v>9.4E-2</v>
      </c>
      <c r="H1848" s="323">
        <v>0</v>
      </c>
      <c r="I1848" s="323">
        <v>0</v>
      </c>
      <c r="J1848" s="321" t="s">
        <v>2857</v>
      </c>
      <c r="K1848" s="322" t="s">
        <v>105</v>
      </c>
      <c r="L1848" s="322" t="s">
        <v>124</v>
      </c>
      <c r="M1848" s="322" t="s">
        <v>106</v>
      </c>
      <c r="N1848" s="439" t="s">
        <v>537</v>
      </c>
    </row>
    <row r="1849" spans="2:14" ht="13.2" x14ac:dyDescent="0.25">
      <c r="B1849" s="317"/>
      <c r="C1849" s="318" t="s">
        <v>2856</v>
      </c>
      <c r="D1849" s="319">
        <v>43752</v>
      </c>
      <c r="E1849" s="318" t="s">
        <v>3930</v>
      </c>
      <c r="F1849" s="323">
        <v>9.0999999999999998E-2</v>
      </c>
      <c r="G1849" s="323">
        <v>9.0999999999999998E-2</v>
      </c>
      <c r="H1849" s="323">
        <v>0</v>
      </c>
      <c r="I1849" s="323">
        <v>0</v>
      </c>
      <c r="J1849" s="321" t="s">
        <v>2857</v>
      </c>
      <c r="K1849" s="322" t="s">
        <v>105</v>
      </c>
      <c r="L1849" s="322" t="s">
        <v>124</v>
      </c>
      <c r="M1849" s="322" t="s">
        <v>163</v>
      </c>
      <c r="N1849" s="439" t="s">
        <v>537</v>
      </c>
    </row>
    <row r="1850" spans="2:14" ht="13.2" x14ac:dyDescent="0.25">
      <c r="B1850" s="317"/>
      <c r="C1850" s="318" t="s">
        <v>2856</v>
      </c>
      <c r="D1850" s="319">
        <v>43766</v>
      </c>
      <c r="E1850" s="318" t="s">
        <v>3931</v>
      </c>
      <c r="F1850" s="323">
        <v>0.23699999999999999</v>
      </c>
      <c r="G1850" s="323">
        <v>0.23699999999999999</v>
      </c>
      <c r="H1850" s="323">
        <v>0</v>
      </c>
      <c r="I1850" s="323">
        <v>0</v>
      </c>
      <c r="J1850" s="321" t="s">
        <v>2857</v>
      </c>
      <c r="K1850" s="322" t="s">
        <v>105</v>
      </c>
      <c r="L1850" s="322" t="s">
        <v>84</v>
      </c>
      <c r="M1850" s="322" t="s">
        <v>260</v>
      </c>
      <c r="N1850" s="439" t="s">
        <v>537</v>
      </c>
    </row>
    <row r="1851" spans="2:14" ht="13.2" x14ac:dyDescent="0.25">
      <c r="B1851" s="317"/>
      <c r="C1851" s="318" t="s">
        <v>2856</v>
      </c>
      <c r="D1851" s="319">
        <v>43875</v>
      </c>
      <c r="E1851" s="318" t="s">
        <v>3932</v>
      </c>
      <c r="F1851" s="323">
        <v>0.23</v>
      </c>
      <c r="G1851" s="323">
        <v>0.23</v>
      </c>
      <c r="H1851" s="323">
        <v>0</v>
      </c>
      <c r="I1851" s="323">
        <v>0</v>
      </c>
      <c r="J1851" s="321" t="s">
        <v>2857</v>
      </c>
      <c r="K1851" s="322" t="s">
        <v>105</v>
      </c>
      <c r="L1851" s="322" t="s">
        <v>128</v>
      </c>
      <c r="M1851" s="322" t="s">
        <v>260</v>
      </c>
      <c r="N1851" s="439" t="s">
        <v>537</v>
      </c>
    </row>
    <row r="1852" spans="2:14" ht="13.2" x14ac:dyDescent="0.25">
      <c r="B1852" s="317"/>
      <c r="C1852" s="318" t="s">
        <v>2856</v>
      </c>
      <c r="D1852" s="319">
        <v>43876</v>
      </c>
      <c r="E1852" s="318" t="s">
        <v>3933</v>
      </c>
      <c r="F1852" s="323">
        <v>9.5000000000000001E-2</v>
      </c>
      <c r="G1852" s="323">
        <v>9.5000000000000001E-2</v>
      </c>
      <c r="H1852" s="323">
        <v>0</v>
      </c>
      <c r="I1852" s="323">
        <v>0</v>
      </c>
      <c r="J1852" s="321" t="s">
        <v>2857</v>
      </c>
      <c r="K1852" s="322" t="s">
        <v>105</v>
      </c>
      <c r="L1852" s="322" t="s">
        <v>390</v>
      </c>
      <c r="M1852" s="322" t="s">
        <v>195</v>
      </c>
      <c r="N1852" s="439" t="s">
        <v>537</v>
      </c>
    </row>
    <row r="1853" spans="2:14" ht="13.2" x14ac:dyDescent="0.25">
      <c r="B1853" s="317"/>
      <c r="C1853" s="318" t="s">
        <v>2856</v>
      </c>
      <c r="D1853" s="319">
        <v>43878</v>
      </c>
      <c r="E1853" s="318" t="s">
        <v>3934</v>
      </c>
      <c r="F1853" s="323">
        <v>1</v>
      </c>
      <c r="G1853" s="323">
        <v>1</v>
      </c>
      <c r="H1853" s="323">
        <v>0</v>
      </c>
      <c r="I1853" s="323">
        <v>0</v>
      </c>
      <c r="J1853" s="321" t="s">
        <v>2857</v>
      </c>
      <c r="K1853" s="322" t="s">
        <v>105</v>
      </c>
      <c r="L1853" s="322" t="s">
        <v>84</v>
      </c>
      <c r="M1853" s="322" t="s">
        <v>163</v>
      </c>
      <c r="N1853" s="439" t="s">
        <v>537</v>
      </c>
    </row>
    <row r="1854" spans="2:14" ht="13.2" x14ac:dyDescent="0.25">
      <c r="B1854" s="317"/>
      <c r="C1854" s="318" t="s">
        <v>2856</v>
      </c>
      <c r="D1854" s="319">
        <v>43917</v>
      </c>
      <c r="E1854" s="318" t="s">
        <v>3935</v>
      </c>
      <c r="F1854" s="323">
        <v>1.75</v>
      </c>
      <c r="G1854" s="323">
        <v>1.75</v>
      </c>
      <c r="H1854" s="323">
        <v>0</v>
      </c>
      <c r="I1854" s="323">
        <v>0</v>
      </c>
      <c r="J1854" s="321" t="s">
        <v>2857</v>
      </c>
      <c r="K1854" s="322" t="s">
        <v>105</v>
      </c>
      <c r="L1854" s="322" t="s">
        <v>140</v>
      </c>
      <c r="M1854" s="322" t="s">
        <v>195</v>
      </c>
      <c r="N1854" s="439" t="s">
        <v>537</v>
      </c>
    </row>
    <row r="1855" spans="2:14" ht="13.2" x14ac:dyDescent="0.25">
      <c r="B1855" s="317"/>
      <c r="C1855" s="318" t="s">
        <v>2856</v>
      </c>
      <c r="D1855" s="319">
        <v>43992</v>
      </c>
      <c r="E1855" s="318" t="s">
        <v>3936</v>
      </c>
      <c r="F1855" s="323">
        <v>0.46600000000000003</v>
      </c>
      <c r="G1855" s="323">
        <v>0.46600000000000003</v>
      </c>
      <c r="H1855" s="323">
        <v>0</v>
      </c>
      <c r="I1855" s="323">
        <v>0</v>
      </c>
      <c r="J1855" s="321" t="s">
        <v>2857</v>
      </c>
      <c r="K1855" s="322" t="s">
        <v>105</v>
      </c>
      <c r="L1855" s="322" t="s">
        <v>124</v>
      </c>
      <c r="M1855" s="322" t="s">
        <v>106</v>
      </c>
      <c r="N1855" s="439" t="s">
        <v>537</v>
      </c>
    </row>
    <row r="1856" spans="2:14" ht="13.2" x14ac:dyDescent="0.25">
      <c r="B1856" s="317"/>
      <c r="C1856" s="318" t="s">
        <v>2856</v>
      </c>
      <c r="D1856" s="319">
        <v>43995</v>
      </c>
      <c r="E1856" s="318" t="s">
        <v>3937</v>
      </c>
      <c r="F1856" s="323">
        <v>0.1</v>
      </c>
      <c r="G1856" s="323">
        <v>0.1</v>
      </c>
      <c r="H1856" s="323">
        <v>0</v>
      </c>
      <c r="I1856" s="323">
        <v>0</v>
      </c>
      <c r="J1856" s="321" t="s">
        <v>2857</v>
      </c>
      <c r="K1856" s="322" t="s">
        <v>105</v>
      </c>
      <c r="L1856" s="322" t="s">
        <v>179</v>
      </c>
      <c r="M1856" s="322" t="s">
        <v>163</v>
      </c>
      <c r="N1856" s="439" t="s">
        <v>537</v>
      </c>
    </row>
    <row r="1857" spans="2:14" ht="13.2" x14ac:dyDescent="0.25">
      <c r="B1857" s="317"/>
      <c r="C1857" s="318" t="s">
        <v>2856</v>
      </c>
      <c r="D1857" s="319">
        <v>44008</v>
      </c>
      <c r="E1857" s="318" t="s">
        <v>3938</v>
      </c>
      <c r="F1857" s="323">
        <v>0.13</v>
      </c>
      <c r="G1857" s="323">
        <v>0.13</v>
      </c>
      <c r="H1857" s="323">
        <v>0</v>
      </c>
      <c r="I1857" s="323">
        <v>0</v>
      </c>
      <c r="J1857" s="321" t="s">
        <v>2857</v>
      </c>
      <c r="K1857" s="322" t="s">
        <v>105</v>
      </c>
      <c r="L1857" s="322" t="s">
        <v>124</v>
      </c>
      <c r="M1857" s="322" t="s">
        <v>106</v>
      </c>
      <c r="N1857" s="439" t="s">
        <v>537</v>
      </c>
    </row>
    <row r="1858" spans="2:14" ht="13.2" x14ac:dyDescent="0.25">
      <c r="B1858" s="317"/>
      <c r="C1858" s="318" t="s">
        <v>2856</v>
      </c>
      <c r="D1858" s="319">
        <v>44011</v>
      </c>
      <c r="E1858" s="318" t="s">
        <v>3939</v>
      </c>
      <c r="F1858" s="323">
        <v>0.8</v>
      </c>
      <c r="G1858" s="323">
        <v>0.8</v>
      </c>
      <c r="H1858" s="323">
        <v>0</v>
      </c>
      <c r="I1858" s="323">
        <v>0</v>
      </c>
      <c r="J1858" s="321" t="s">
        <v>2857</v>
      </c>
      <c r="K1858" s="322" t="s">
        <v>105</v>
      </c>
      <c r="L1858" s="322" t="s">
        <v>128</v>
      </c>
      <c r="M1858" s="322" t="s">
        <v>260</v>
      </c>
      <c r="N1858" s="439" t="s">
        <v>537</v>
      </c>
    </row>
    <row r="1859" spans="2:14" ht="13.2" x14ac:dyDescent="0.25">
      <c r="B1859" s="317"/>
      <c r="C1859" s="318" t="s">
        <v>2856</v>
      </c>
      <c r="D1859" s="319">
        <v>44026</v>
      </c>
      <c r="E1859" s="318" t="s">
        <v>3940</v>
      </c>
      <c r="F1859" s="323">
        <v>8.4000000000000005E-2</v>
      </c>
      <c r="G1859" s="323">
        <v>8.4000000000000005E-2</v>
      </c>
      <c r="H1859" s="323">
        <v>0</v>
      </c>
      <c r="I1859" s="323">
        <v>0</v>
      </c>
      <c r="J1859" s="321" t="s">
        <v>2857</v>
      </c>
      <c r="K1859" s="322" t="s">
        <v>105</v>
      </c>
      <c r="L1859" s="322" t="s">
        <v>179</v>
      </c>
      <c r="M1859" s="322" t="s">
        <v>195</v>
      </c>
      <c r="N1859" s="439" t="s">
        <v>537</v>
      </c>
    </row>
    <row r="1860" spans="2:14" ht="13.2" x14ac:dyDescent="0.25">
      <c r="B1860" s="317"/>
      <c r="C1860" s="318" t="s">
        <v>2856</v>
      </c>
      <c r="D1860" s="319">
        <v>44027</v>
      </c>
      <c r="E1860" s="318" t="s">
        <v>3941</v>
      </c>
      <c r="F1860" s="323">
        <v>0.28100000000000003</v>
      </c>
      <c r="G1860" s="323">
        <v>0.28100000000000003</v>
      </c>
      <c r="H1860" s="323">
        <v>0</v>
      </c>
      <c r="I1860" s="323">
        <v>0</v>
      </c>
      <c r="J1860" s="321" t="s">
        <v>2857</v>
      </c>
      <c r="K1860" s="322" t="s">
        <v>105</v>
      </c>
      <c r="L1860" s="322" t="s">
        <v>140</v>
      </c>
      <c r="M1860" s="322" t="s">
        <v>195</v>
      </c>
      <c r="N1860" s="439" t="s">
        <v>537</v>
      </c>
    </row>
    <row r="1861" spans="2:14" ht="13.2" x14ac:dyDescent="0.25">
      <c r="B1861" s="317"/>
      <c r="C1861" s="318" t="s">
        <v>2856</v>
      </c>
      <c r="D1861" s="319">
        <v>44028</v>
      </c>
      <c r="E1861" s="318" t="s">
        <v>3942</v>
      </c>
      <c r="F1861" s="323">
        <v>7.4999999999999997E-2</v>
      </c>
      <c r="G1861" s="323">
        <v>7.4999999999999997E-2</v>
      </c>
      <c r="H1861" s="323">
        <v>0</v>
      </c>
      <c r="I1861" s="323">
        <v>0</v>
      </c>
      <c r="J1861" s="321" t="s">
        <v>2857</v>
      </c>
      <c r="K1861" s="322" t="s">
        <v>105</v>
      </c>
      <c r="L1861" s="322" t="s">
        <v>179</v>
      </c>
      <c r="M1861" s="322" t="s">
        <v>195</v>
      </c>
      <c r="N1861" s="439" t="s">
        <v>537</v>
      </c>
    </row>
    <row r="1862" spans="2:14" ht="13.2" x14ac:dyDescent="0.25">
      <c r="B1862" s="317"/>
      <c r="C1862" s="318" t="s">
        <v>2856</v>
      </c>
      <c r="D1862" s="319">
        <v>44029</v>
      </c>
      <c r="E1862" s="318" t="s">
        <v>3943</v>
      </c>
      <c r="F1862" s="323">
        <v>8.1000000000000003E-2</v>
      </c>
      <c r="G1862" s="323">
        <v>8.1000000000000003E-2</v>
      </c>
      <c r="H1862" s="323">
        <v>0</v>
      </c>
      <c r="I1862" s="323">
        <v>0</v>
      </c>
      <c r="J1862" s="321" t="s">
        <v>2857</v>
      </c>
      <c r="K1862" s="322" t="s">
        <v>105</v>
      </c>
      <c r="L1862" s="322" t="s">
        <v>124</v>
      </c>
      <c r="M1862" s="322" t="s">
        <v>163</v>
      </c>
      <c r="N1862" s="439" t="s">
        <v>537</v>
      </c>
    </row>
    <row r="1863" spans="2:14" ht="13.2" x14ac:dyDescent="0.25">
      <c r="B1863" s="317"/>
      <c r="C1863" s="318" t="s">
        <v>2856</v>
      </c>
      <c r="D1863" s="319">
        <v>44035</v>
      </c>
      <c r="E1863" s="318" t="s">
        <v>3944</v>
      </c>
      <c r="F1863" s="323">
        <v>0.48499999999999999</v>
      </c>
      <c r="G1863" s="323">
        <v>0.48499999999999999</v>
      </c>
      <c r="H1863" s="323">
        <v>0</v>
      </c>
      <c r="I1863" s="323">
        <v>0</v>
      </c>
      <c r="J1863" s="321" t="s">
        <v>2857</v>
      </c>
      <c r="K1863" s="322" t="s">
        <v>105</v>
      </c>
      <c r="L1863" s="322" t="s">
        <v>179</v>
      </c>
      <c r="M1863" s="322" t="s">
        <v>195</v>
      </c>
      <c r="N1863" s="439" t="s">
        <v>537</v>
      </c>
    </row>
    <row r="1864" spans="2:14" ht="13.2" x14ac:dyDescent="0.25">
      <c r="B1864" s="317"/>
      <c r="C1864" s="318" t="s">
        <v>2856</v>
      </c>
      <c r="D1864" s="319">
        <v>46211</v>
      </c>
      <c r="E1864" s="318" t="s">
        <v>3945</v>
      </c>
      <c r="F1864" s="323">
        <v>7.4999999999999997E-2</v>
      </c>
      <c r="G1864" s="323">
        <v>7.4999999999999997E-2</v>
      </c>
      <c r="H1864" s="323">
        <v>0</v>
      </c>
      <c r="I1864" s="323">
        <v>0</v>
      </c>
      <c r="J1864" s="321" t="s">
        <v>2857</v>
      </c>
      <c r="K1864" s="322" t="s">
        <v>105</v>
      </c>
      <c r="L1864" s="322" t="s">
        <v>124</v>
      </c>
      <c r="M1864" s="322" t="s">
        <v>106</v>
      </c>
      <c r="N1864" s="439" t="s">
        <v>537</v>
      </c>
    </row>
    <row r="1865" spans="2:14" ht="13.2" x14ac:dyDescent="0.25">
      <c r="B1865" s="317"/>
      <c r="C1865" s="318" t="s">
        <v>2856</v>
      </c>
      <c r="D1865" s="319">
        <v>46212</v>
      </c>
      <c r="E1865" s="318" t="s">
        <v>3946</v>
      </c>
      <c r="F1865" s="323">
        <v>7.4999999999999997E-2</v>
      </c>
      <c r="G1865" s="323">
        <v>7.4999999999999997E-2</v>
      </c>
      <c r="H1865" s="323">
        <v>0</v>
      </c>
      <c r="I1865" s="323">
        <v>0</v>
      </c>
      <c r="J1865" s="321" t="s">
        <v>2857</v>
      </c>
      <c r="K1865" s="322" t="s">
        <v>105</v>
      </c>
      <c r="L1865" s="322" t="s">
        <v>390</v>
      </c>
      <c r="M1865" s="322" t="s">
        <v>195</v>
      </c>
      <c r="N1865" s="439" t="s">
        <v>537</v>
      </c>
    </row>
    <row r="1866" spans="2:14" ht="13.2" x14ac:dyDescent="0.25">
      <c r="B1866" s="317"/>
      <c r="C1866" s="318" t="s">
        <v>2856</v>
      </c>
      <c r="D1866" s="319">
        <v>46213</v>
      </c>
      <c r="E1866" s="318" t="s">
        <v>3947</v>
      </c>
      <c r="F1866" s="323">
        <v>8.5000000000000006E-2</v>
      </c>
      <c r="G1866" s="323">
        <v>8.5000000000000006E-2</v>
      </c>
      <c r="H1866" s="323">
        <v>0</v>
      </c>
      <c r="I1866" s="323">
        <v>0</v>
      </c>
      <c r="J1866" s="321" t="s">
        <v>2857</v>
      </c>
      <c r="K1866" s="322" t="s">
        <v>105</v>
      </c>
      <c r="L1866" s="322" t="s">
        <v>128</v>
      </c>
      <c r="M1866" s="322" t="s">
        <v>260</v>
      </c>
      <c r="N1866" s="439" t="s">
        <v>537</v>
      </c>
    </row>
    <row r="1867" spans="2:14" ht="13.2" x14ac:dyDescent="0.25">
      <c r="B1867" s="317"/>
      <c r="C1867" s="318" t="s">
        <v>2856</v>
      </c>
      <c r="D1867" s="319">
        <v>46221</v>
      </c>
      <c r="E1867" s="318" t="s">
        <v>3948</v>
      </c>
      <c r="F1867" s="323">
        <v>0.09</v>
      </c>
      <c r="G1867" s="323">
        <v>0.09</v>
      </c>
      <c r="H1867" s="323">
        <v>0</v>
      </c>
      <c r="I1867" s="323">
        <v>0</v>
      </c>
      <c r="J1867" s="321" t="s">
        <v>2857</v>
      </c>
      <c r="K1867" s="322" t="s">
        <v>105</v>
      </c>
      <c r="L1867" s="322" t="s">
        <v>84</v>
      </c>
      <c r="M1867" s="322" t="s">
        <v>163</v>
      </c>
      <c r="N1867" s="439" t="s">
        <v>537</v>
      </c>
    </row>
    <row r="1868" spans="2:14" ht="13.2" x14ac:dyDescent="0.25">
      <c r="B1868" s="317"/>
      <c r="C1868" s="318" t="s">
        <v>2856</v>
      </c>
      <c r="D1868" s="319">
        <v>46268</v>
      </c>
      <c r="E1868" s="318" t="s">
        <v>3949</v>
      </c>
      <c r="F1868" s="323">
        <v>0.15</v>
      </c>
      <c r="G1868" s="323">
        <v>0.15</v>
      </c>
      <c r="H1868" s="323">
        <v>0</v>
      </c>
      <c r="I1868" s="323">
        <v>0</v>
      </c>
      <c r="J1868" s="321" t="s">
        <v>2857</v>
      </c>
      <c r="K1868" s="322" t="s">
        <v>105</v>
      </c>
      <c r="L1868" s="322" t="s">
        <v>128</v>
      </c>
      <c r="M1868" s="322" t="s">
        <v>260</v>
      </c>
      <c r="N1868" s="439" t="s">
        <v>537</v>
      </c>
    </row>
    <row r="1869" spans="2:14" ht="13.2" x14ac:dyDescent="0.25">
      <c r="B1869" s="317"/>
      <c r="C1869" s="318" t="s">
        <v>2856</v>
      </c>
      <c r="D1869" s="319">
        <v>46485</v>
      </c>
      <c r="E1869" s="318" t="s">
        <v>3950</v>
      </c>
      <c r="F1869" s="323">
        <v>7.4999999999999997E-2</v>
      </c>
      <c r="G1869" s="323">
        <v>7.4999999999999997E-2</v>
      </c>
      <c r="H1869" s="323">
        <v>0</v>
      </c>
      <c r="I1869" s="323">
        <v>0</v>
      </c>
      <c r="J1869" s="321" t="s">
        <v>2857</v>
      </c>
      <c r="K1869" s="322" t="s">
        <v>105</v>
      </c>
      <c r="L1869" s="322" t="s">
        <v>390</v>
      </c>
      <c r="M1869" s="322" t="s">
        <v>92</v>
      </c>
      <c r="N1869" s="439" t="s">
        <v>537</v>
      </c>
    </row>
    <row r="1870" spans="2:14" ht="13.2" x14ac:dyDescent="0.25">
      <c r="B1870" s="317"/>
      <c r="C1870" s="318" t="s">
        <v>2856</v>
      </c>
      <c r="D1870" s="319">
        <v>46486</v>
      </c>
      <c r="E1870" s="318" t="s">
        <v>3951</v>
      </c>
      <c r="F1870" s="323">
        <v>7.4999999999999997E-2</v>
      </c>
      <c r="G1870" s="323">
        <v>7.4999999999999997E-2</v>
      </c>
      <c r="H1870" s="323">
        <v>0</v>
      </c>
      <c r="I1870" s="323">
        <v>0</v>
      </c>
      <c r="J1870" s="321" t="s">
        <v>2857</v>
      </c>
      <c r="K1870" s="322" t="s">
        <v>105</v>
      </c>
      <c r="L1870" s="322" t="s">
        <v>84</v>
      </c>
      <c r="M1870" s="322" t="s">
        <v>260</v>
      </c>
      <c r="N1870" s="439" t="s">
        <v>537</v>
      </c>
    </row>
    <row r="1871" spans="2:14" ht="13.2" x14ac:dyDescent="0.25">
      <c r="B1871" s="317"/>
      <c r="C1871" s="318" t="s">
        <v>2856</v>
      </c>
      <c r="D1871" s="319">
        <v>46487</v>
      </c>
      <c r="E1871" s="318" t="s">
        <v>3952</v>
      </c>
      <c r="F1871" s="323">
        <v>7.8E-2</v>
      </c>
      <c r="G1871" s="323">
        <v>7.8E-2</v>
      </c>
      <c r="H1871" s="323">
        <v>0</v>
      </c>
      <c r="I1871" s="323">
        <v>0</v>
      </c>
      <c r="J1871" s="321" t="s">
        <v>2857</v>
      </c>
      <c r="K1871" s="322" t="s">
        <v>105</v>
      </c>
      <c r="L1871" s="322" t="s">
        <v>128</v>
      </c>
      <c r="M1871" s="322" t="s">
        <v>260</v>
      </c>
      <c r="N1871" s="439" t="s">
        <v>537</v>
      </c>
    </row>
    <row r="1872" spans="2:14" ht="13.2" x14ac:dyDescent="0.25">
      <c r="B1872" s="317"/>
      <c r="C1872" s="318" t="s">
        <v>2856</v>
      </c>
      <c r="D1872" s="319">
        <v>46537</v>
      </c>
      <c r="E1872" s="318" t="s">
        <v>3953</v>
      </c>
      <c r="F1872" s="323">
        <v>8.2000000000000003E-2</v>
      </c>
      <c r="G1872" s="323">
        <v>8.2000000000000003E-2</v>
      </c>
      <c r="H1872" s="323">
        <v>0</v>
      </c>
      <c r="I1872" s="323">
        <v>0</v>
      </c>
      <c r="J1872" s="321" t="s">
        <v>2857</v>
      </c>
      <c r="K1872" s="322" t="s">
        <v>105</v>
      </c>
      <c r="L1872" s="322" t="s">
        <v>128</v>
      </c>
      <c r="M1872" s="322" t="s">
        <v>260</v>
      </c>
      <c r="N1872" s="439" t="s">
        <v>537</v>
      </c>
    </row>
    <row r="1873" spans="2:14" ht="13.2" x14ac:dyDescent="0.25">
      <c r="B1873" s="317"/>
      <c r="C1873" s="318" t="s">
        <v>2856</v>
      </c>
      <c r="D1873" s="319">
        <v>46538</v>
      </c>
      <c r="E1873" s="318" t="s">
        <v>3954</v>
      </c>
      <c r="F1873" s="323">
        <v>7.4999999999999997E-2</v>
      </c>
      <c r="G1873" s="323">
        <v>7.4999999999999997E-2</v>
      </c>
      <c r="H1873" s="323">
        <v>0</v>
      </c>
      <c r="I1873" s="323">
        <v>0</v>
      </c>
      <c r="J1873" s="321" t="s">
        <v>2857</v>
      </c>
      <c r="K1873" s="322" t="s">
        <v>105</v>
      </c>
      <c r="L1873" s="322" t="s">
        <v>179</v>
      </c>
      <c r="M1873" s="322" t="s">
        <v>195</v>
      </c>
      <c r="N1873" s="439" t="s">
        <v>537</v>
      </c>
    </row>
    <row r="1874" spans="2:14" ht="13.2" x14ac:dyDescent="0.25">
      <c r="B1874" s="317"/>
      <c r="C1874" s="318" t="s">
        <v>2856</v>
      </c>
      <c r="D1874" s="319">
        <v>46541</v>
      </c>
      <c r="E1874" s="318" t="s">
        <v>3955</v>
      </c>
      <c r="F1874" s="323">
        <v>7.4999999999999997E-2</v>
      </c>
      <c r="G1874" s="323">
        <v>7.4999999999999997E-2</v>
      </c>
      <c r="H1874" s="323">
        <v>0</v>
      </c>
      <c r="I1874" s="323">
        <v>0</v>
      </c>
      <c r="J1874" s="321" t="s">
        <v>2857</v>
      </c>
      <c r="K1874" s="322" t="s">
        <v>105</v>
      </c>
      <c r="L1874" s="322" t="s">
        <v>140</v>
      </c>
      <c r="M1874" s="322" t="s">
        <v>92</v>
      </c>
      <c r="N1874" s="439" t="s">
        <v>537</v>
      </c>
    </row>
    <row r="1875" spans="2:14" ht="13.2" x14ac:dyDescent="0.25">
      <c r="B1875" s="317"/>
      <c r="C1875" s="318" t="s">
        <v>2856</v>
      </c>
      <c r="D1875" s="319">
        <v>46662</v>
      </c>
      <c r="E1875" s="318" t="s">
        <v>3956</v>
      </c>
      <c r="F1875" s="323">
        <v>0.3</v>
      </c>
      <c r="G1875" s="323">
        <v>0.3</v>
      </c>
      <c r="H1875" s="323">
        <v>0</v>
      </c>
      <c r="I1875" s="323">
        <v>0</v>
      </c>
      <c r="J1875" s="321" t="s">
        <v>2857</v>
      </c>
      <c r="K1875" s="322" t="s">
        <v>105</v>
      </c>
      <c r="L1875" s="322" t="s">
        <v>84</v>
      </c>
      <c r="M1875" s="322" t="s">
        <v>260</v>
      </c>
      <c r="N1875" s="439" t="s">
        <v>537</v>
      </c>
    </row>
    <row r="1876" spans="2:14" ht="13.2" x14ac:dyDescent="0.25">
      <c r="B1876" s="317"/>
      <c r="C1876" s="318" t="s">
        <v>2856</v>
      </c>
      <c r="D1876" s="319">
        <v>46665</v>
      </c>
      <c r="E1876" s="318" t="s">
        <v>3957</v>
      </c>
      <c r="F1876" s="323">
        <v>0.17</v>
      </c>
      <c r="G1876" s="323">
        <v>0.17</v>
      </c>
      <c r="H1876" s="323">
        <v>0</v>
      </c>
      <c r="I1876" s="323">
        <v>0</v>
      </c>
      <c r="J1876" s="321" t="s">
        <v>2857</v>
      </c>
      <c r="K1876" s="322" t="s">
        <v>105</v>
      </c>
      <c r="L1876" s="322" t="s">
        <v>390</v>
      </c>
      <c r="M1876" s="322" t="s">
        <v>195</v>
      </c>
      <c r="N1876" s="439" t="s">
        <v>537</v>
      </c>
    </row>
    <row r="1877" spans="2:14" ht="13.2" x14ac:dyDescent="0.25">
      <c r="B1877" s="317"/>
      <c r="C1877" s="318" t="s">
        <v>2856</v>
      </c>
      <c r="D1877" s="319">
        <v>46666</v>
      </c>
      <c r="E1877" s="318" t="s">
        <v>3958</v>
      </c>
      <c r="F1877" s="323">
        <v>0.224</v>
      </c>
      <c r="G1877" s="323">
        <v>0.224</v>
      </c>
      <c r="H1877" s="323">
        <v>0</v>
      </c>
      <c r="I1877" s="323">
        <v>0</v>
      </c>
      <c r="J1877" s="321" t="s">
        <v>2857</v>
      </c>
      <c r="K1877" s="322" t="s">
        <v>105</v>
      </c>
      <c r="L1877" s="322" t="s">
        <v>128</v>
      </c>
      <c r="M1877" s="322" t="s">
        <v>260</v>
      </c>
      <c r="N1877" s="439" t="s">
        <v>537</v>
      </c>
    </row>
    <row r="1878" spans="2:14" ht="13.2" x14ac:dyDescent="0.25">
      <c r="B1878" s="317"/>
      <c r="C1878" s="318" t="s">
        <v>2856</v>
      </c>
      <c r="D1878" s="319">
        <v>46667</v>
      </c>
      <c r="E1878" s="318" t="s">
        <v>3959</v>
      </c>
      <c r="F1878" s="323">
        <v>8.5000000000000006E-2</v>
      </c>
      <c r="G1878" s="323">
        <v>8.5000000000000006E-2</v>
      </c>
      <c r="H1878" s="323">
        <v>0</v>
      </c>
      <c r="I1878" s="323">
        <v>0</v>
      </c>
      <c r="J1878" s="321" t="s">
        <v>2857</v>
      </c>
      <c r="K1878" s="322" t="s">
        <v>105</v>
      </c>
      <c r="L1878" s="322" t="s">
        <v>390</v>
      </c>
      <c r="M1878" s="322" t="s">
        <v>195</v>
      </c>
      <c r="N1878" s="439" t="s">
        <v>537</v>
      </c>
    </row>
    <row r="1879" spans="2:14" ht="13.2" x14ac:dyDescent="0.25">
      <c r="B1879" s="317"/>
      <c r="C1879" s="318" t="s">
        <v>2856</v>
      </c>
      <c r="D1879" s="319">
        <v>46718</v>
      </c>
      <c r="E1879" s="318" t="s">
        <v>3960</v>
      </c>
      <c r="F1879" s="323">
        <v>0.14399999999999999</v>
      </c>
      <c r="G1879" s="323">
        <v>0.14399999999999999</v>
      </c>
      <c r="H1879" s="323">
        <v>0</v>
      </c>
      <c r="I1879" s="323">
        <v>0</v>
      </c>
      <c r="J1879" s="321" t="s">
        <v>2857</v>
      </c>
      <c r="K1879" s="322" t="s">
        <v>105</v>
      </c>
      <c r="L1879" s="322" t="s">
        <v>135</v>
      </c>
      <c r="M1879" s="322" t="s">
        <v>260</v>
      </c>
      <c r="N1879" s="439" t="s">
        <v>537</v>
      </c>
    </row>
    <row r="1880" spans="2:14" ht="13.2" x14ac:dyDescent="0.25">
      <c r="B1880" s="317"/>
      <c r="C1880" s="318" t="s">
        <v>2856</v>
      </c>
      <c r="D1880" s="319">
        <v>46732</v>
      </c>
      <c r="E1880" s="318" t="s">
        <v>3961</v>
      </c>
      <c r="F1880" s="323">
        <v>0.995</v>
      </c>
      <c r="G1880" s="323">
        <v>0.995</v>
      </c>
      <c r="H1880" s="323">
        <v>0</v>
      </c>
      <c r="I1880" s="323">
        <v>0</v>
      </c>
      <c r="J1880" s="321" t="s">
        <v>2857</v>
      </c>
      <c r="K1880" s="322" t="s">
        <v>105</v>
      </c>
      <c r="L1880" s="322" t="s">
        <v>124</v>
      </c>
      <c r="M1880" s="322" t="s">
        <v>106</v>
      </c>
      <c r="N1880" s="439" t="s">
        <v>537</v>
      </c>
    </row>
    <row r="1881" spans="2:14" ht="13.2" x14ac:dyDescent="0.25">
      <c r="B1881" s="317"/>
      <c r="C1881" s="318" t="s">
        <v>2856</v>
      </c>
      <c r="D1881" s="319">
        <v>46947</v>
      </c>
      <c r="E1881" s="318" t="s">
        <v>3962</v>
      </c>
      <c r="F1881" s="323">
        <v>0.22500000000000001</v>
      </c>
      <c r="G1881" s="323">
        <v>0.22500000000000001</v>
      </c>
      <c r="H1881" s="323">
        <v>0</v>
      </c>
      <c r="I1881" s="323">
        <v>0</v>
      </c>
      <c r="J1881" s="321" t="s">
        <v>2857</v>
      </c>
      <c r="K1881" s="322" t="s">
        <v>105</v>
      </c>
      <c r="L1881" s="322" t="s">
        <v>124</v>
      </c>
      <c r="M1881" s="322" t="s">
        <v>163</v>
      </c>
      <c r="N1881" s="439" t="s">
        <v>537</v>
      </c>
    </row>
    <row r="1882" spans="2:14" ht="13.2" x14ac:dyDescent="0.25">
      <c r="B1882" s="317"/>
      <c r="C1882" s="318" t="s">
        <v>2856</v>
      </c>
      <c r="D1882" s="319">
        <v>46953</v>
      </c>
      <c r="E1882" s="318" t="s">
        <v>3963</v>
      </c>
      <c r="F1882" s="323">
        <v>7.4999999999999997E-2</v>
      </c>
      <c r="G1882" s="323">
        <v>7.4999999999999997E-2</v>
      </c>
      <c r="H1882" s="323">
        <v>0</v>
      </c>
      <c r="I1882" s="323">
        <v>0</v>
      </c>
      <c r="J1882" s="321" t="s">
        <v>2857</v>
      </c>
      <c r="K1882" s="322" t="s">
        <v>105</v>
      </c>
      <c r="L1882" s="322" t="s">
        <v>390</v>
      </c>
      <c r="M1882" s="322" t="s">
        <v>195</v>
      </c>
      <c r="N1882" s="439" t="s">
        <v>537</v>
      </c>
    </row>
    <row r="1883" spans="2:14" ht="13.2" x14ac:dyDescent="0.25">
      <c r="B1883" s="317"/>
      <c r="C1883" s="318" t="s">
        <v>2856</v>
      </c>
      <c r="D1883" s="319">
        <v>46954</v>
      </c>
      <c r="E1883" s="318" t="s">
        <v>3964</v>
      </c>
      <c r="F1883" s="323">
        <v>7.0000000000000007E-2</v>
      </c>
      <c r="G1883" s="323">
        <v>7.0000000000000007E-2</v>
      </c>
      <c r="H1883" s="323">
        <v>0</v>
      </c>
      <c r="I1883" s="323">
        <v>0</v>
      </c>
      <c r="J1883" s="321" t="s">
        <v>2857</v>
      </c>
      <c r="K1883" s="322" t="s">
        <v>105</v>
      </c>
      <c r="L1883" s="322" t="s">
        <v>140</v>
      </c>
      <c r="M1883" s="322" t="s">
        <v>195</v>
      </c>
      <c r="N1883" s="439" t="s">
        <v>537</v>
      </c>
    </row>
    <row r="1884" spans="2:14" ht="13.2" x14ac:dyDescent="0.25">
      <c r="B1884" s="317"/>
      <c r="C1884" s="318" t="s">
        <v>2856</v>
      </c>
      <c r="D1884" s="319">
        <v>46955</v>
      </c>
      <c r="E1884" s="318" t="s">
        <v>3965</v>
      </c>
      <c r="F1884" s="323">
        <v>0.251</v>
      </c>
      <c r="G1884" s="323">
        <v>0.251</v>
      </c>
      <c r="H1884" s="323">
        <v>0</v>
      </c>
      <c r="I1884" s="323">
        <v>0</v>
      </c>
      <c r="J1884" s="321" t="s">
        <v>2857</v>
      </c>
      <c r="K1884" s="322" t="s">
        <v>105</v>
      </c>
      <c r="L1884" s="322" t="s">
        <v>124</v>
      </c>
      <c r="M1884" s="322" t="s">
        <v>163</v>
      </c>
      <c r="N1884" s="439" t="s">
        <v>537</v>
      </c>
    </row>
    <row r="1885" spans="2:14" ht="13.2" x14ac:dyDescent="0.25">
      <c r="B1885" s="317"/>
      <c r="C1885" s="318" t="s">
        <v>2856</v>
      </c>
      <c r="D1885" s="319">
        <v>46982</v>
      </c>
      <c r="E1885" s="318" t="s">
        <v>3966</v>
      </c>
      <c r="F1885" s="323">
        <v>8.5000000000000006E-2</v>
      </c>
      <c r="G1885" s="323">
        <v>8.5000000000000006E-2</v>
      </c>
      <c r="H1885" s="323">
        <v>0</v>
      </c>
      <c r="I1885" s="323">
        <v>0</v>
      </c>
      <c r="J1885" s="321" t="s">
        <v>2857</v>
      </c>
      <c r="K1885" s="322" t="s">
        <v>105</v>
      </c>
      <c r="L1885" s="322" t="s">
        <v>179</v>
      </c>
      <c r="M1885" s="322" t="s">
        <v>195</v>
      </c>
      <c r="N1885" s="439" t="s">
        <v>537</v>
      </c>
    </row>
    <row r="1886" spans="2:14" ht="13.2" x14ac:dyDescent="0.25">
      <c r="B1886" s="317"/>
      <c r="C1886" s="318" t="s">
        <v>2856</v>
      </c>
      <c r="D1886" s="319">
        <v>46993</v>
      </c>
      <c r="E1886" s="318" t="s">
        <v>3967</v>
      </c>
      <c r="F1886" s="323">
        <v>0.995</v>
      </c>
      <c r="G1886" s="323">
        <v>0.995</v>
      </c>
      <c r="H1886" s="323">
        <v>0</v>
      </c>
      <c r="I1886" s="323">
        <v>0</v>
      </c>
      <c r="J1886" s="321" t="s">
        <v>2857</v>
      </c>
      <c r="K1886" s="322" t="s">
        <v>105</v>
      </c>
      <c r="L1886" s="322" t="s">
        <v>124</v>
      </c>
      <c r="M1886" s="322" t="s">
        <v>163</v>
      </c>
      <c r="N1886" s="439" t="s">
        <v>537</v>
      </c>
    </row>
    <row r="1887" spans="2:14" ht="13.2" x14ac:dyDescent="0.25">
      <c r="B1887" s="317"/>
      <c r="C1887" s="318" t="s">
        <v>2856</v>
      </c>
      <c r="D1887" s="319">
        <v>47003</v>
      </c>
      <c r="E1887" s="318" t="s">
        <v>3968</v>
      </c>
      <c r="F1887" s="323">
        <v>0.64800000000000002</v>
      </c>
      <c r="G1887" s="323">
        <v>0.64800000000000002</v>
      </c>
      <c r="H1887" s="323">
        <v>0</v>
      </c>
      <c r="I1887" s="323">
        <v>0</v>
      </c>
      <c r="J1887" s="321" t="s">
        <v>2857</v>
      </c>
      <c r="K1887" s="322" t="s">
        <v>105</v>
      </c>
      <c r="L1887" s="322" t="s">
        <v>179</v>
      </c>
      <c r="M1887" s="322" t="s">
        <v>92</v>
      </c>
      <c r="N1887" s="439" t="s">
        <v>537</v>
      </c>
    </row>
    <row r="1888" spans="2:14" ht="13.2" x14ac:dyDescent="0.25">
      <c r="B1888" s="317"/>
      <c r="C1888" s="318" t="s">
        <v>2856</v>
      </c>
      <c r="D1888" s="319">
        <v>47004</v>
      </c>
      <c r="E1888" s="318" t="s">
        <v>3969</v>
      </c>
      <c r="F1888" s="323">
        <v>0.76</v>
      </c>
      <c r="G1888" s="323">
        <v>0.76</v>
      </c>
      <c r="H1888" s="323">
        <v>0</v>
      </c>
      <c r="I1888" s="323">
        <v>0</v>
      </c>
      <c r="J1888" s="321" t="s">
        <v>2857</v>
      </c>
      <c r="K1888" s="322" t="s">
        <v>105</v>
      </c>
      <c r="L1888" s="322" t="s">
        <v>124</v>
      </c>
      <c r="M1888" s="322" t="s">
        <v>163</v>
      </c>
      <c r="N1888" s="439" t="s">
        <v>537</v>
      </c>
    </row>
    <row r="1889" spans="2:14" ht="13.2" x14ac:dyDescent="0.25">
      <c r="B1889" s="317"/>
      <c r="C1889" s="318" t="s">
        <v>2856</v>
      </c>
      <c r="D1889" s="319">
        <v>47007</v>
      </c>
      <c r="E1889" s="318" t="s">
        <v>3970</v>
      </c>
      <c r="F1889" s="323">
        <v>0.14000000000000001</v>
      </c>
      <c r="G1889" s="323">
        <v>0.14000000000000001</v>
      </c>
      <c r="H1889" s="323">
        <v>0</v>
      </c>
      <c r="I1889" s="323">
        <v>0</v>
      </c>
      <c r="J1889" s="321" t="s">
        <v>2857</v>
      </c>
      <c r="K1889" s="322" t="s">
        <v>105</v>
      </c>
      <c r="L1889" s="322" t="s">
        <v>390</v>
      </c>
      <c r="M1889" s="322" t="s">
        <v>92</v>
      </c>
      <c r="N1889" s="439" t="s">
        <v>537</v>
      </c>
    </row>
    <row r="1890" spans="2:14" ht="13.2" x14ac:dyDescent="0.25">
      <c r="B1890" s="317"/>
      <c r="C1890" s="318" t="s">
        <v>2856</v>
      </c>
      <c r="D1890" s="319">
        <v>47008</v>
      </c>
      <c r="E1890" s="318" t="s">
        <v>3971</v>
      </c>
      <c r="F1890" s="323">
        <v>8.5000000000000006E-2</v>
      </c>
      <c r="G1890" s="323">
        <v>8.5000000000000006E-2</v>
      </c>
      <c r="H1890" s="323">
        <v>0</v>
      </c>
      <c r="I1890" s="323">
        <v>0</v>
      </c>
      <c r="J1890" s="321" t="s">
        <v>2857</v>
      </c>
      <c r="K1890" s="322" t="s">
        <v>105</v>
      </c>
      <c r="L1890" s="322" t="s">
        <v>140</v>
      </c>
      <c r="M1890" s="322" t="s">
        <v>92</v>
      </c>
      <c r="N1890" s="439" t="s">
        <v>537</v>
      </c>
    </row>
    <row r="1891" spans="2:14" ht="13.2" x14ac:dyDescent="0.25">
      <c r="B1891" s="317"/>
      <c r="C1891" s="318" t="s">
        <v>2856</v>
      </c>
      <c r="D1891" s="319">
        <v>47032</v>
      </c>
      <c r="E1891" s="318" t="s">
        <v>3972</v>
      </c>
      <c r="F1891" s="323">
        <v>0.41799999999999998</v>
      </c>
      <c r="G1891" s="323">
        <v>0.41799999999999998</v>
      </c>
      <c r="H1891" s="323">
        <v>0</v>
      </c>
      <c r="I1891" s="323">
        <v>0</v>
      </c>
      <c r="J1891" s="321" t="s">
        <v>2857</v>
      </c>
      <c r="K1891" s="322" t="s">
        <v>105</v>
      </c>
      <c r="L1891" s="322" t="s">
        <v>140</v>
      </c>
      <c r="M1891" s="322" t="s">
        <v>195</v>
      </c>
      <c r="N1891" s="439" t="s">
        <v>537</v>
      </c>
    </row>
    <row r="1892" spans="2:14" ht="13.2" x14ac:dyDescent="0.25">
      <c r="B1892" s="317"/>
      <c r="C1892" s="318" t="s">
        <v>2856</v>
      </c>
      <c r="D1892" s="319">
        <v>47033</v>
      </c>
      <c r="E1892" s="318" t="s">
        <v>3973</v>
      </c>
      <c r="F1892" s="323">
        <v>0.441</v>
      </c>
      <c r="G1892" s="323">
        <v>0.441</v>
      </c>
      <c r="H1892" s="323">
        <v>0</v>
      </c>
      <c r="I1892" s="323">
        <v>0</v>
      </c>
      <c r="J1892" s="321" t="s">
        <v>2857</v>
      </c>
      <c r="K1892" s="322" t="s">
        <v>105</v>
      </c>
      <c r="L1892" s="322" t="s">
        <v>140</v>
      </c>
      <c r="M1892" s="322" t="s">
        <v>92</v>
      </c>
      <c r="N1892" s="439" t="s">
        <v>537</v>
      </c>
    </row>
    <row r="1893" spans="2:14" ht="13.2" x14ac:dyDescent="0.25">
      <c r="B1893" s="317"/>
      <c r="C1893" s="318" t="s">
        <v>2856</v>
      </c>
      <c r="D1893" s="319">
        <v>47034</v>
      </c>
      <c r="E1893" s="318" t="s">
        <v>3974</v>
      </c>
      <c r="F1893" s="323">
        <v>0.441</v>
      </c>
      <c r="G1893" s="323">
        <v>0.441</v>
      </c>
      <c r="H1893" s="323">
        <v>0</v>
      </c>
      <c r="I1893" s="323">
        <v>0</v>
      </c>
      <c r="J1893" s="321" t="s">
        <v>2857</v>
      </c>
      <c r="K1893" s="322" t="s">
        <v>105</v>
      </c>
      <c r="L1893" s="322" t="s">
        <v>84</v>
      </c>
      <c r="M1893" s="322" t="s">
        <v>163</v>
      </c>
      <c r="N1893" s="439" t="s">
        <v>537</v>
      </c>
    </row>
    <row r="1894" spans="2:14" ht="13.2" x14ac:dyDescent="0.25">
      <c r="B1894" s="317"/>
      <c r="C1894" s="318" t="s">
        <v>2856</v>
      </c>
      <c r="D1894" s="319">
        <v>47035</v>
      </c>
      <c r="E1894" s="318" t="s">
        <v>3975</v>
      </c>
      <c r="F1894" s="323">
        <v>0.30199999999999999</v>
      </c>
      <c r="G1894" s="323">
        <v>0.30199999999999999</v>
      </c>
      <c r="H1894" s="323">
        <v>0</v>
      </c>
      <c r="I1894" s="323">
        <v>0</v>
      </c>
      <c r="J1894" s="321" t="s">
        <v>2857</v>
      </c>
      <c r="K1894" s="322" t="s">
        <v>105</v>
      </c>
      <c r="L1894" s="322" t="s">
        <v>124</v>
      </c>
      <c r="M1894" s="322" t="s">
        <v>92</v>
      </c>
      <c r="N1894" s="439" t="s">
        <v>537</v>
      </c>
    </row>
    <row r="1895" spans="2:14" ht="13.2" x14ac:dyDescent="0.25">
      <c r="B1895" s="317"/>
      <c r="C1895" s="318" t="s">
        <v>2856</v>
      </c>
      <c r="D1895" s="319">
        <v>47036</v>
      </c>
      <c r="E1895" s="318" t="s">
        <v>3976</v>
      </c>
      <c r="F1895" s="323">
        <v>0.36799999999999999</v>
      </c>
      <c r="G1895" s="323">
        <v>0.36799999999999999</v>
      </c>
      <c r="H1895" s="323">
        <v>0</v>
      </c>
      <c r="I1895" s="323">
        <v>0</v>
      </c>
      <c r="J1895" s="321" t="s">
        <v>2857</v>
      </c>
      <c r="K1895" s="322" t="s">
        <v>105</v>
      </c>
      <c r="L1895" s="322" t="s">
        <v>124</v>
      </c>
      <c r="M1895" s="322" t="s">
        <v>163</v>
      </c>
      <c r="N1895" s="439" t="s">
        <v>537</v>
      </c>
    </row>
    <row r="1896" spans="2:14" ht="13.2" x14ac:dyDescent="0.25">
      <c r="B1896" s="317"/>
      <c r="C1896" s="318" t="s">
        <v>2856</v>
      </c>
      <c r="D1896" s="319">
        <v>47037</v>
      </c>
      <c r="E1896" s="318" t="s">
        <v>3977</v>
      </c>
      <c r="F1896" s="323">
        <v>0.23200000000000001</v>
      </c>
      <c r="G1896" s="323">
        <v>0.23200000000000001</v>
      </c>
      <c r="H1896" s="323">
        <v>0</v>
      </c>
      <c r="I1896" s="323">
        <v>0</v>
      </c>
      <c r="J1896" s="321" t="s">
        <v>2857</v>
      </c>
      <c r="K1896" s="322" t="s">
        <v>105</v>
      </c>
      <c r="L1896" s="322" t="s">
        <v>128</v>
      </c>
      <c r="M1896" s="322" t="s">
        <v>260</v>
      </c>
      <c r="N1896" s="439" t="s">
        <v>537</v>
      </c>
    </row>
    <row r="1897" spans="2:14" ht="13.2" x14ac:dyDescent="0.25">
      <c r="B1897" s="317"/>
      <c r="C1897" s="318" t="s">
        <v>2856</v>
      </c>
      <c r="D1897" s="319">
        <v>47060</v>
      </c>
      <c r="E1897" s="318" t="s">
        <v>3978</v>
      </c>
      <c r="F1897" s="323">
        <v>0.12</v>
      </c>
      <c r="G1897" s="323">
        <v>0.12</v>
      </c>
      <c r="H1897" s="323">
        <v>0</v>
      </c>
      <c r="I1897" s="323">
        <v>0</v>
      </c>
      <c r="J1897" s="321" t="s">
        <v>2857</v>
      </c>
      <c r="K1897" s="322" t="s">
        <v>105</v>
      </c>
      <c r="L1897" s="322" t="s">
        <v>124</v>
      </c>
      <c r="M1897" s="322" t="s">
        <v>106</v>
      </c>
      <c r="N1897" s="439" t="s">
        <v>537</v>
      </c>
    </row>
    <row r="1898" spans="2:14" ht="13.2" x14ac:dyDescent="0.25">
      <c r="B1898" s="317"/>
      <c r="C1898" s="318" t="s">
        <v>2856</v>
      </c>
      <c r="D1898" s="319">
        <v>47063</v>
      </c>
      <c r="E1898" s="318" t="s">
        <v>3979</v>
      </c>
      <c r="F1898" s="323">
        <v>0.1</v>
      </c>
      <c r="G1898" s="323">
        <v>0.1</v>
      </c>
      <c r="H1898" s="323">
        <v>0</v>
      </c>
      <c r="I1898" s="323">
        <v>0</v>
      </c>
      <c r="J1898" s="321" t="s">
        <v>2857</v>
      </c>
      <c r="K1898" s="322" t="s">
        <v>105</v>
      </c>
      <c r="L1898" s="322" t="s">
        <v>124</v>
      </c>
      <c r="M1898" s="322" t="s">
        <v>106</v>
      </c>
      <c r="N1898" s="439" t="s">
        <v>537</v>
      </c>
    </row>
    <row r="1899" spans="2:14" ht="13.2" x14ac:dyDescent="0.25">
      <c r="B1899" s="317"/>
      <c r="C1899" s="318" t="s">
        <v>2856</v>
      </c>
      <c r="D1899" s="319">
        <v>47064</v>
      </c>
      <c r="E1899" s="318" t="s">
        <v>3980</v>
      </c>
      <c r="F1899" s="323">
        <v>0.09</v>
      </c>
      <c r="G1899" s="323">
        <v>0.09</v>
      </c>
      <c r="H1899" s="323">
        <v>0</v>
      </c>
      <c r="I1899" s="323">
        <v>0</v>
      </c>
      <c r="J1899" s="321" t="s">
        <v>2857</v>
      </c>
      <c r="K1899" s="322" t="s">
        <v>105</v>
      </c>
      <c r="L1899" s="322" t="s">
        <v>84</v>
      </c>
      <c r="M1899" s="322" t="s">
        <v>260</v>
      </c>
      <c r="N1899" s="439" t="s">
        <v>537</v>
      </c>
    </row>
    <row r="1900" spans="2:14" ht="13.2" x14ac:dyDescent="0.25">
      <c r="B1900" s="317"/>
      <c r="C1900" s="318" t="s">
        <v>2856</v>
      </c>
      <c r="D1900" s="319">
        <v>47092</v>
      </c>
      <c r="E1900" s="318" t="s">
        <v>3981</v>
      </c>
      <c r="F1900" s="323">
        <v>0.75</v>
      </c>
      <c r="G1900" s="323">
        <v>0.75</v>
      </c>
      <c r="H1900" s="323">
        <v>0</v>
      </c>
      <c r="I1900" s="323">
        <v>0</v>
      </c>
      <c r="J1900" s="321" t="s">
        <v>2857</v>
      </c>
      <c r="K1900" s="322" t="s">
        <v>105</v>
      </c>
      <c r="L1900" s="322" t="s">
        <v>179</v>
      </c>
      <c r="M1900" s="322" t="s">
        <v>92</v>
      </c>
      <c r="N1900" s="439" t="s">
        <v>537</v>
      </c>
    </row>
    <row r="1901" spans="2:14" ht="13.2" x14ac:dyDescent="0.25">
      <c r="B1901" s="317"/>
      <c r="C1901" s="318" t="s">
        <v>2856</v>
      </c>
      <c r="D1901" s="319">
        <v>47093</v>
      </c>
      <c r="E1901" s="318" t="s">
        <v>3982</v>
      </c>
      <c r="F1901" s="323">
        <v>0.499</v>
      </c>
      <c r="G1901" s="323">
        <v>0.499</v>
      </c>
      <c r="H1901" s="323">
        <v>0</v>
      </c>
      <c r="I1901" s="323">
        <v>0</v>
      </c>
      <c r="J1901" s="321" t="s">
        <v>2857</v>
      </c>
      <c r="K1901" s="322" t="s">
        <v>105</v>
      </c>
      <c r="L1901" s="322" t="s">
        <v>179</v>
      </c>
      <c r="M1901" s="322" t="s">
        <v>92</v>
      </c>
      <c r="N1901" s="439" t="s">
        <v>537</v>
      </c>
    </row>
    <row r="1902" spans="2:14" ht="13.2" x14ac:dyDescent="0.25">
      <c r="B1902" s="317"/>
      <c r="C1902" s="318" t="s">
        <v>2856</v>
      </c>
      <c r="D1902" s="319">
        <v>47094</v>
      </c>
      <c r="E1902" s="318" t="s">
        <v>3983</v>
      </c>
      <c r="F1902" s="323">
        <v>0.27800000000000002</v>
      </c>
      <c r="G1902" s="323">
        <v>0.27800000000000002</v>
      </c>
      <c r="H1902" s="323">
        <v>0</v>
      </c>
      <c r="I1902" s="323">
        <v>0</v>
      </c>
      <c r="J1902" s="321" t="s">
        <v>2857</v>
      </c>
      <c r="K1902" s="322" t="s">
        <v>105</v>
      </c>
      <c r="L1902" s="322" t="s">
        <v>128</v>
      </c>
      <c r="M1902" s="322" t="s">
        <v>260</v>
      </c>
      <c r="N1902" s="439" t="s">
        <v>537</v>
      </c>
    </row>
    <row r="1903" spans="2:14" ht="13.2" x14ac:dyDescent="0.25">
      <c r="B1903" s="317"/>
      <c r="C1903" s="318" t="s">
        <v>2856</v>
      </c>
      <c r="D1903" s="319">
        <v>47096</v>
      </c>
      <c r="E1903" s="318" t="s">
        <v>3984</v>
      </c>
      <c r="F1903" s="323">
        <v>0.15</v>
      </c>
      <c r="G1903" s="323">
        <v>0.15</v>
      </c>
      <c r="H1903" s="323">
        <v>0</v>
      </c>
      <c r="I1903" s="323">
        <v>0</v>
      </c>
      <c r="J1903" s="321" t="s">
        <v>2857</v>
      </c>
      <c r="K1903" s="322" t="s">
        <v>105</v>
      </c>
      <c r="L1903" s="322" t="s">
        <v>84</v>
      </c>
      <c r="M1903" s="322" t="s">
        <v>163</v>
      </c>
      <c r="N1903" s="439" t="s">
        <v>537</v>
      </c>
    </row>
    <row r="1904" spans="2:14" ht="13.2" x14ac:dyDescent="0.25">
      <c r="B1904" s="317"/>
      <c r="C1904" s="318" t="s">
        <v>2856</v>
      </c>
      <c r="D1904" s="319">
        <v>47097</v>
      </c>
      <c r="E1904" s="318" t="s">
        <v>3985</v>
      </c>
      <c r="F1904" s="323">
        <v>0.99</v>
      </c>
      <c r="G1904" s="323">
        <v>0.99</v>
      </c>
      <c r="H1904" s="323">
        <v>0</v>
      </c>
      <c r="I1904" s="323">
        <v>0</v>
      </c>
      <c r="J1904" s="321" t="s">
        <v>2857</v>
      </c>
      <c r="K1904" s="322" t="s">
        <v>105</v>
      </c>
      <c r="L1904" s="322" t="s">
        <v>390</v>
      </c>
      <c r="M1904" s="322" t="s">
        <v>195</v>
      </c>
      <c r="N1904" s="439" t="s">
        <v>537</v>
      </c>
    </row>
    <row r="1905" spans="2:14" ht="13.2" x14ac:dyDescent="0.25">
      <c r="B1905" s="317"/>
      <c r="C1905" s="318" t="s">
        <v>2856</v>
      </c>
      <c r="D1905" s="319">
        <v>47126</v>
      </c>
      <c r="E1905" s="318" t="s">
        <v>3986</v>
      </c>
      <c r="F1905" s="323">
        <v>0.13200000000000001</v>
      </c>
      <c r="G1905" s="323">
        <v>0.13200000000000001</v>
      </c>
      <c r="H1905" s="323">
        <v>0</v>
      </c>
      <c r="I1905" s="323">
        <v>0</v>
      </c>
      <c r="J1905" s="321" t="s">
        <v>2857</v>
      </c>
      <c r="K1905" s="322" t="s">
        <v>105</v>
      </c>
      <c r="L1905" s="322" t="s">
        <v>390</v>
      </c>
      <c r="M1905" s="322" t="s">
        <v>195</v>
      </c>
      <c r="N1905" s="439" t="s">
        <v>537</v>
      </c>
    </row>
    <row r="1906" spans="2:14" ht="13.2" x14ac:dyDescent="0.25">
      <c r="B1906" s="317"/>
      <c r="C1906" s="318" t="s">
        <v>2856</v>
      </c>
      <c r="D1906" s="319">
        <v>47127</v>
      </c>
      <c r="E1906" s="318" t="s">
        <v>3987</v>
      </c>
      <c r="F1906" s="323">
        <v>0.14399999999999999</v>
      </c>
      <c r="G1906" s="323">
        <v>0.14399999999999999</v>
      </c>
      <c r="H1906" s="323">
        <v>0</v>
      </c>
      <c r="I1906" s="323">
        <v>0</v>
      </c>
      <c r="J1906" s="321" t="s">
        <v>2857</v>
      </c>
      <c r="K1906" s="322" t="s">
        <v>105</v>
      </c>
      <c r="L1906" s="322" t="s">
        <v>390</v>
      </c>
      <c r="M1906" s="322" t="s">
        <v>195</v>
      </c>
      <c r="N1906" s="439" t="s">
        <v>537</v>
      </c>
    </row>
    <row r="1907" spans="2:14" ht="13.2" x14ac:dyDescent="0.25">
      <c r="B1907" s="317"/>
      <c r="C1907" s="318" t="s">
        <v>2856</v>
      </c>
      <c r="D1907" s="319">
        <v>47128</v>
      </c>
      <c r="E1907" s="318" t="s">
        <v>3988</v>
      </c>
      <c r="F1907" s="323">
        <v>0.19500000000000001</v>
      </c>
      <c r="G1907" s="323">
        <v>0.19500000000000001</v>
      </c>
      <c r="H1907" s="323">
        <v>0</v>
      </c>
      <c r="I1907" s="323">
        <v>0</v>
      </c>
      <c r="J1907" s="321" t="s">
        <v>2857</v>
      </c>
      <c r="K1907" s="322" t="s">
        <v>105</v>
      </c>
      <c r="L1907" s="322" t="s">
        <v>390</v>
      </c>
      <c r="M1907" s="322" t="s">
        <v>195</v>
      </c>
      <c r="N1907" s="439" t="s">
        <v>537</v>
      </c>
    </row>
    <row r="1908" spans="2:14" ht="13.2" x14ac:dyDescent="0.25">
      <c r="B1908" s="317"/>
      <c r="C1908" s="318" t="s">
        <v>2856</v>
      </c>
      <c r="D1908" s="319">
        <v>47129</v>
      </c>
      <c r="E1908" s="318" t="s">
        <v>3989</v>
      </c>
      <c r="F1908" s="323">
        <v>0.129</v>
      </c>
      <c r="G1908" s="323">
        <v>0.129</v>
      </c>
      <c r="H1908" s="323">
        <v>0</v>
      </c>
      <c r="I1908" s="323">
        <v>0</v>
      </c>
      <c r="J1908" s="321" t="s">
        <v>2857</v>
      </c>
      <c r="K1908" s="322" t="s">
        <v>105</v>
      </c>
      <c r="L1908" s="322" t="s">
        <v>390</v>
      </c>
      <c r="M1908" s="322" t="s">
        <v>195</v>
      </c>
      <c r="N1908" s="439" t="s">
        <v>537</v>
      </c>
    </row>
    <row r="1909" spans="2:14" ht="13.2" x14ac:dyDescent="0.25">
      <c r="B1909" s="317"/>
      <c r="C1909" s="318" t="s">
        <v>2856</v>
      </c>
      <c r="D1909" s="319">
        <v>47263</v>
      </c>
      <c r="E1909" s="318" t="s">
        <v>3990</v>
      </c>
      <c r="F1909" s="323">
        <v>0.15</v>
      </c>
      <c r="G1909" s="323">
        <v>0.15</v>
      </c>
      <c r="H1909" s="323">
        <v>0</v>
      </c>
      <c r="I1909" s="323">
        <v>0</v>
      </c>
      <c r="J1909" s="321" t="s">
        <v>2857</v>
      </c>
      <c r="K1909" s="322" t="s">
        <v>105</v>
      </c>
      <c r="L1909" s="322" t="s">
        <v>124</v>
      </c>
      <c r="M1909" s="322" t="s">
        <v>163</v>
      </c>
      <c r="N1909" s="439" t="s">
        <v>537</v>
      </c>
    </row>
    <row r="1910" spans="2:14" ht="13.2" x14ac:dyDescent="0.25">
      <c r="B1910" s="317"/>
      <c r="C1910" s="318" t="s">
        <v>2856</v>
      </c>
      <c r="D1910" s="319">
        <v>47264</v>
      </c>
      <c r="E1910" s="318" t="s">
        <v>3991</v>
      </c>
      <c r="F1910" s="323">
        <v>0.1</v>
      </c>
      <c r="G1910" s="323">
        <v>0.1</v>
      </c>
      <c r="H1910" s="323">
        <v>0</v>
      </c>
      <c r="I1910" s="323">
        <v>0</v>
      </c>
      <c r="J1910" s="321" t="s">
        <v>2857</v>
      </c>
      <c r="K1910" s="322" t="s">
        <v>105</v>
      </c>
      <c r="L1910" s="322" t="s">
        <v>128</v>
      </c>
      <c r="M1910" s="322" t="s">
        <v>260</v>
      </c>
      <c r="N1910" s="439" t="s">
        <v>537</v>
      </c>
    </row>
    <row r="1911" spans="2:14" ht="13.2" x14ac:dyDescent="0.25">
      <c r="B1911" s="317"/>
      <c r="C1911" s="318" t="s">
        <v>2856</v>
      </c>
      <c r="D1911" s="319">
        <v>47266</v>
      </c>
      <c r="E1911" s="318" t="s">
        <v>3992</v>
      </c>
      <c r="F1911" s="323">
        <v>0.1</v>
      </c>
      <c r="G1911" s="323">
        <v>0.1</v>
      </c>
      <c r="H1911" s="323">
        <v>0</v>
      </c>
      <c r="I1911" s="323">
        <v>0</v>
      </c>
      <c r="J1911" s="321" t="s">
        <v>2857</v>
      </c>
      <c r="K1911" s="322" t="s">
        <v>105</v>
      </c>
      <c r="L1911" s="322" t="s">
        <v>128</v>
      </c>
      <c r="M1911" s="322" t="s">
        <v>260</v>
      </c>
      <c r="N1911" s="439" t="s">
        <v>537</v>
      </c>
    </row>
    <row r="1912" spans="2:14" ht="13.2" x14ac:dyDescent="0.25">
      <c r="B1912" s="317"/>
      <c r="C1912" s="318" t="s">
        <v>2856</v>
      </c>
      <c r="D1912" s="319">
        <v>47267</v>
      </c>
      <c r="E1912" s="318" t="s">
        <v>3993</v>
      </c>
      <c r="F1912" s="323">
        <v>0.24099999999999999</v>
      </c>
      <c r="G1912" s="323">
        <v>0.24099999999999999</v>
      </c>
      <c r="H1912" s="323">
        <v>0</v>
      </c>
      <c r="I1912" s="323">
        <v>0</v>
      </c>
      <c r="J1912" s="321" t="s">
        <v>2857</v>
      </c>
      <c r="K1912" s="322" t="s">
        <v>105</v>
      </c>
      <c r="L1912" s="322" t="s">
        <v>135</v>
      </c>
      <c r="M1912" s="322" t="s">
        <v>260</v>
      </c>
      <c r="N1912" s="439" t="s">
        <v>537</v>
      </c>
    </row>
    <row r="1913" spans="2:14" ht="13.2" x14ac:dyDescent="0.25">
      <c r="B1913" s="317"/>
      <c r="C1913" s="318" t="s">
        <v>2856</v>
      </c>
      <c r="D1913" s="319">
        <v>47282</v>
      </c>
      <c r="E1913" s="318" t="s">
        <v>3994</v>
      </c>
      <c r="F1913" s="323">
        <v>0.22500000000000001</v>
      </c>
      <c r="G1913" s="323">
        <v>0.22500000000000001</v>
      </c>
      <c r="H1913" s="323">
        <v>0</v>
      </c>
      <c r="I1913" s="323">
        <v>0</v>
      </c>
      <c r="J1913" s="321" t="s">
        <v>2857</v>
      </c>
      <c r="K1913" s="322" t="s">
        <v>105</v>
      </c>
      <c r="L1913" s="322" t="s">
        <v>390</v>
      </c>
      <c r="M1913" s="322" t="s">
        <v>195</v>
      </c>
      <c r="N1913" s="439" t="s">
        <v>537</v>
      </c>
    </row>
    <row r="1914" spans="2:14" ht="13.2" x14ac:dyDescent="0.25">
      <c r="B1914" s="317"/>
      <c r="C1914" s="318" t="s">
        <v>2856</v>
      </c>
      <c r="D1914" s="319">
        <v>47312</v>
      </c>
      <c r="E1914" s="318" t="s">
        <v>3995</v>
      </c>
      <c r="F1914" s="323">
        <v>0.49099999999999999</v>
      </c>
      <c r="G1914" s="323">
        <v>0.49099999999999999</v>
      </c>
      <c r="H1914" s="323">
        <v>0</v>
      </c>
      <c r="I1914" s="323">
        <v>0</v>
      </c>
      <c r="J1914" s="321" t="s">
        <v>2857</v>
      </c>
      <c r="K1914" s="322" t="s">
        <v>105</v>
      </c>
      <c r="L1914" s="322" t="s">
        <v>84</v>
      </c>
      <c r="M1914" s="322" t="s">
        <v>163</v>
      </c>
      <c r="N1914" s="439" t="s">
        <v>537</v>
      </c>
    </row>
    <row r="1915" spans="2:14" ht="13.2" x14ac:dyDescent="0.25">
      <c r="B1915" s="317"/>
      <c r="C1915" s="318" t="s">
        <v>2856</v>
      </c>
      <c r="D1915" s="319">
        <v>47313</v>
      </c>
      <c r="E1915" s="318" t="s">
        <v>3996</v>
      </c>
      <c r="F1915" s="323">
        <v>0.371</v>
      </c>
      <c r="G1915" s="323">
        <v>0.371</v>
      </c>
      <c r="H1915" s="323">
        <v>0</v>
      </c>
      <c r="I1915" s="323">
        <v>0</v>
      </c>
      <c r="J1915" s="321" t="s">
        <v>2857</v>
      </c>
      <c r="K1915" s="322" t="s">
        <v>105</v>
      </c>
      <c r="L1915" s="322" t="s">
        <v>84</v>
      </c>
      <c r="M1915" s="322" t="s">
        <v>163</v>
      </c>
      <c r="N1915" s="439" t="s">
        <v>537</v>
      </c>
    </row>
    <row r="1916" spans="2:14" ht="13.2" x14ac:dyDescent="0.25">
      <c r="B1916" s="317"/>
      <c r="C1916" s="318" t="s">
        <v>2856</v>
      </c>
      <c r="D1916" s="319">
        <v>47365</v>
      </c>
      <c r="E1916" s="318" t="s">
        <v>3997</v>
      </c>
      <c r="F1916" s="323">
        <v>0.41399999999999998</v>
      </c>
      <c r="G1916" s="323">
        <v>0.41399999999999998</v>
      </c>
      <c r="H1916" s="323">
        <v>0</v>
      </c>
      <c r="I1916" s="323">
        <v>0</v>
      </c>
      <c r="J1916" s="321" t="s">
        <v>2857</v>
      </c>
      <c r="K1916" s="322" t="s">
        <v>105</v>
      </c>
      <c r="L1916" s="322" t="s">
        <v>102</v>
      </c>
      <c r="M1916" s="322" t="s">
        <v>106</v>
      </c>
      <c r="N1916" s="439" t="s">
        <v>537</v>
      </c>
    </row>
    <row r="1917" spans="2:14" ht="13.2" x14ac:dyDescent="0.25">
      <c r="B1917" s="317"/>
      <c r="C1917" s="318" t="s">
        <v>2856</v>
      </c>
      <c r="D1917" s="319">
        <v>47379</v>
      </c>
      <c r="E1917" s="318" t="s">
        <v>3998</v>
      </c>
      <c r="F1917" s="323">
        <v>0.27800000000000002</v>
      </c>
      <c r="G1917" s="323">
        <v>0.27800000000000002</v>
      </c>
      <c r="H1917" s="323">
        <v>0</v>
      </c>
      <c r="I1917" s="323">
        <v>0</v>
      </c>
      <c r="J1917" s="321" t="s">
        <v>2857</v>
      </c>
      <c r="K1917" s="322" t="s">
        <v>105</v>
      </c>
      <c r="L1917" s="322" t="s">
        <v>124</v>
      </c>
      <c r="M1917" s="322" t="s">
        <v>163</v>
      </c>
      <c r="N1917" s="439" t="s">
        <v>537</v>
      </c>
    </row>
    <row r="1918" spans="2:14" ht="13.2" x14ac:dyDescent="0.25">
      <c r="B1918" s="317"/>
      <c r="C1918" s="318" t="s">
        <v>2856</v>
      </c>
      <c r="D1918" s="319">
        <v>47413</v>
      </c>
      <c r="E1918" s="318" t="s">
        <v>3999</v>
      </c>
      <c r="F1918" s="323">
        <v>0.15</v>
      </c>
      <c r="G1918" s="323">
        <v>0.15</v>
      </c>
      <c r="H1918" s="323">
        <v>0</v>
      </c>
      <c r="I1918" s="323">
        <v>0</v>
      </c>
      <c r="J1918" s="321" t="s">
        <v>2857</v>
      </c>
      <c r="K1918" s="322" t="s">
        <v>105</v>
      </c>
      <c r="L1918" s="322" t="s">
        <v>84</v>
      </c>
      <c r="M1918" s="322" t="s">
        <v>163</v>
      </c>
      <c r="N1918" s="439" t="s">
        <v>537</v>
      </c>
    </row>
    <row r="1919" spans="2:14" ht="13.2" x14ac:dyDescent="0.25">
      <c r="B1919" s="317"/>
      <c r="C1919" s="318" t="s">
        <v>2856</v>
      </c>
      <c r="D1919" s="319">
        <v>47414</v>
      </c>
      <c r="E1919" s="318" t="s">
        <v>4000</v>
      </c>
      <c r="F1919" s="323">
        <v>0.1</v>
      </c>
      <c r="G1919" s="323">
        <v>0.1</v>
      </c>
      <c r="H1919" s="323">
        <v>0</v>
      </c>
      <c r="I1919" s="323">
        <v>0</v>
      </c>
      <c r="J1919" s="321" t="s">
        <v>2857</v>
      </c>
      <c r="K1919" s="322" t="s">
        <v>105</v>
      </c>
      <c r="L1919" s="322" t="s">
        <v>84</v>
      </c>
      <c r="M1919" s="322" t="s">
        <v>163</v>
      </c>
      <c r="N1919" s="439" t="s">
        <v>537</v>
      </c>
    </row>
    <row r="1920" spans="2:14" ht="13.2" x14ac:dyDescent="0.25">
      <c r="B1920" s="317"/>
      <c r="C1920" s="318" t="s">
        <v>2856</v>
      </c>
      <c r="D1920" s="319">
        <v>47415</v>
      </c>
      <c r="E1920" s="318" t="s">
        <v>4001</v>
      </c>
      <c r="F1920" s="323">
        <v>0.75</v>
      </c>
      <c r="G1920" s="323">
        <v>0.75</v>
      </c>
      <c r="H1920" s="323">
        <v>0</v>
      </c>
      <c r="I1920" s="323">
        <v>0</v>
      </c>
      <c r="J1920" s="321" t="s">
        <v>2857</v>
      </c>
      <c r="K1920" s="322" t="s">
        <v>105</v>
      </c>
      <c r="L1920" s="322" t="s">
        <v>84</v>
      </c>
      <c r="M1920" s="322" t="s">
        <v>163</v>
      </c>
      <c r="N1920" s="439" t="s">
        <v>537</v>
      </c>
    </row>
    <row r="1921" spans="2:14" ht="13.2" x14ac:dyDescent="0.25">
      <c r="B1921" s="317"/>
      <c r="C1921" s="318" t="s">
        <v>2856</v>
      </c>
      <c r="D1921" s="319">
        <v>47423</v>
      </c>
      <c r="E1921" s="318" t="s">
        <v>4002</v>
      </c>
      <c r="F1921" s="323">
        <v>2</v>
      </c>
      <c r="G1921" s="323">
        <v>2</v>
      </c>
      <c r="H1921" s="323">
        <v>0</v>
      </c>
      <c r="I1921" s="323">
        <v>0</v>
      </c>
      <c r="J1921" s="321" t="s">
        <v>2857</v>
      </c>
      <c r="K1921" s="322" t="s">
        <v>105</v>
      </c>
      <c r="L1921" s="322" t="s">
        <v>179</v>
      </c>
      <c r="M1921" s="322" t="s">
        <v>195</v>
      </c>
      <c r="N1921" s="439" t="s">
        <v>537</v>
      </c>
    </row>
    <row r="1922" spans="2:14" ht="13.2" x14ac:dyDescent="0.25">
      <c r="B1922" s="317"/>
      <c r="C1922" s="318" t="s">
        <v>2856</v>
      </c>
      <c r="D1922" s="319">
        <v>47983</v>
      </c>
      <c r="E1922" s="318" t="s">
        <v>4003</v>
      </c>
      <c r="F1922" s="323">
        <v>0.49</v>
      </c>
      <c r="G1922" s="323">
        <v>0.49</v>
      </c>
      <c r="H1922" s="323">
        <v>0</v>
      </c>
      <c r="I1922" s="323">
        <v>0</v>
      </c>
      <c r="J1922" s="321" t="s">
        <v>2857</v>
      </c>
      <c r="K1922" s="322" t="s">
        <v>105</v>
      </c>
      <c r="L1922" s="322" t="s">
        <v>140</v>
      </c>
      <c r="M1922" s="322" t="s">
        <v>195</v>
      </c>
      <c r="N1922" s="439" t="s">
        <v>537</v>
      </c>
    </row>
    <row r="1923" spans="2:14" ht="13.2" x14ac:dyDescent="0.25">
      <c r="B1923" s="317"/>
      <c r="C1923" s="318" t="s">
        <v>2856</v>
      </c>
      <c r="D1923" s="319">
        <v>47984</v>
      </c>
      <c r="E1923" s="318" t="s">
        <v>4004</v>
      </c>
      <c r="F1923" s="323">
        <v>0.46</v>
      </c>
      <c r="G1923" s="323">
        <v>0.46</v>
      </c>
      <c r="H1923" s="323">
        <v>0</v>
      </c>
      <c r="I1923" s="323">
        <v>0</v>
      </c>
      <c r="J1923" s="321" t="s">
        <v>2857</v>
      </c>
      <c r="K1923" s="322" t="s">
        <v>105</v>
      </c>
      <c r="L1923" s="322" t="s">
        <v>124</v>
      </c>
      <c r="M1923" s="322" t="s">
        <v>163</v>
      </c>
      <c r="N1923" s="439" t="s">
        <v>537</v>
      </c>
    </row>
    <row r="1924" spans="2:14" ht="13.2" x14ac:dyDescent="0.25">
      <c r="B1924" s="317"/>
      <c r="C1924" s="318" t="s">
        <v>2856</v>
      </c>
      <c r="D1924" s="319">
        <v>47987</v>
      </c>
      <c r="E1924" s="318" t="s">
        <v>4005</v>
      </c>
      <c r="F1924" s="323">
        <v>0.1</v>
      </c>
      <c r="G1924" s="323">
        <v>0.1</v>
      </c>
      <c r="H1924" s="323">
        <v>0</v>
      </c>
      <c r="I1924" s="323">
        <v>0</v>
      </c>
      <c r="J1924" s="321" t="s">
        <v>2857</v>
      </c>
      <c r="K1924" s="322" t="s">
        <v>105</v>
      </c>
      <c r="L1924" s="322" t="s">
        <v>124</v>
      </c>
      <c r="M1924" s="322" t="s">
        <v>106</v>
      </c>
      <c r="N1924" s="439" t="s">
        <v>537</v>
      </c>
    </row>
    <row r="1925" spans="2:14" ht="13.2" x14ac:dyDescent="0.25">
      <c r="B1925" s="317"/>
      <c r="C1925" s="318" t="s">
        <v>2856</v>
      </c>
      <c r="D1925" s="319">
        <v>48583</v>
      </c>
      <c r="E1925" s="318" t="s">
        <v>4006</v>
      </c>
      <c r="F1925" s="323">
        <v>0.48</v>
      </c>
      <c r="G1925" s="323">
        <v>0.48</v>
      </c>
      <c r="H1925" s="323">
        <v>0</v>
      </c>
      <c r="I1925" s="323">
        <v>0</v>
      </c>
      <c r="J1925" s="321" t="s">
        <v>2857</v>
      </c>
      <c r="K1925" s="322" t="s">
        <v>105</v>
      </c>
      <c r="L1925" s="322" t="s">
        <v>124</v>
      </c>
      <c r="M1925" s="322" t="s">
        <v>106</v>
      </c>
      <c r="N1925" s="439" t="s">
        <v>537</v>
      </c>
    </row>
    <row r="1926" spans="2:14" ht="13.2" x14ac:dyDescent="0.25">
      <c r="B1926" s="317"/>
      <c r="C1926" s="318" t="s">
        <v>2856</v>
      </c>
      <c r="D1926" s="319">
        <v>48650</v>
      </c>
      <c r="E1926" s="318" t="s">
        <v>4007</v>
      </c>
      <c r="F1926" s="323">
        <v>7.4999999999999997E-2</v>
      </c>
      <c r="G1926" s="323">
        <v>7.4999999999999997E-2</v>
      </c>
      <c r="H1926" s="323">
        <v>0</v>
      </c>
      <c r="I1926" s="323">
        <v>0</v>
      </c>
      <c r="J1926" s="321" t="s">
        <v>2857</v>
      </c>
      <c r="K1926" s="322" t="s">
        <v>105</v>
      </c>
      <c r="L1926" s="322" t="s">
        <v>124</v>
      </c>
      <c r="M1926" s="322" t="s">
        <v>163</v>
      </c>
      <c r="N1926" s="439" t="s">
        <v>537</v>
      </c>
    </row>
    <row r="1927" spans="2:14" ht="13.2" x14ac:dyDescent="0.25">
      <c r="B1927" s="317"/>
      <c r="C1927" s="318" t="s">
        <v>2856</v>
      </c>
      <c r="D1927" s="319">
        <v>48672</v>
      </c>
      <c r="E1927" s="318" t="s">
        <v>4008</v>
      </c>
      <c r="F1927" s="323">
        <v>0.17199999999999999</v>
      </c>
      <c r="G1927" s="323">
        <v>0.17199999999999999</v>
      </c>
      <c r="H1927" s="323">
        <v>0</v>
      </c>
      <c r="I1927" s="323">
        <v>0</v>
      </c>
      <c r="J1927" s="321" t="s">
        <v>2857</v>
      </c>
      <c r="K1927" s="322" t="s">
        <v>105</v>
      </c>
      <c r="L1927" s="322" t="s">
        <v>84</v>
      </c>
      <c r="M1927" s="322" t="s">
        <v>163</v>
      </c>
      <c r="N1927" s="439" t="s">
        <v>537</v>
      </c>
    </row>
    <row r="1928" spans="2:14" ht="13.2" x14ac:dyDescent="0.25">
      <c r="B1928" s="317"/>
      <c r="C1928" s="318" t="s">
        <v>2856</v>
      </c>
      <c r="D1928" s="319">
        <v>48748</v>
      </c>
      <c r="E1928" s="318" t="s">
        <v>4009</v>
      </c>
      <c r="F1928" s="323">
        <v>7.9000000000000001E-2</v>
      </c>
      <c r="G1928" s="323">
        <v>7.9000000000000001E-2</v>
      </c>
      <c r="H1928" s="323">
        <v>0</v>
      </c>
      <c r="I1928" s="323">
        <v>0</v>
      </c>
      <c r="J1928" s="321" t="s">
        <v>2857</v>
      </c>
      <c r="K1928" s="322" t="s">
        <v>105</v>
      </c>
      <c r="L1928" s="322" t="s">
        <v>84</v>
      </c>
      <c r="M1928" s="322" t="s">
        <v>163</v>
      </c>
      <c r="N1928" s="439" t="s">
        <v>537</v>
      </c>
    </row>
    <row r="1929" spans="2:14" ht="13.2" x14ac:dyDescent="0.25">
      <c r="B1929" s="317"/>
      <c r="C1929" s="318" t="s">
        <v>2856</v>
      </c>
      <c r="D1929" s="319">
        <v>48756</v>
      </c>
      <c r="E1929" s="318" t="s">
        <v>4010</v>
      </c>
      <c r="F1929" s="323">
        <v>0.13500000000000001</v>
      </c>
      <c r="G1929" s="323">
        <v>0.13500000000000001</v>
      </c>
      <c r="H1929" s="323">
        <v>0</v>
      </c>
      <c r="I1929" s="323">
        <v>0</v>
      </c>
      <c r="J1929" s="321" t="s">
        <v>2857</v>
      </c>
      <c r="K1929" s="322" t="s">
        <v>105</v>
      </c>
      <c r="L1929" s="322" t="s">
        <v>390</v>
      </c>
      <c r="M1929" s="322" t="s">
        <v>195</v>
      </c>
      <c r="N1929" s="439" t="s">
        <v>537</v>
      </c>
    </row>
    <row r="1930" spans="2:14" ht="13.2" x14ac:dyDescent="0.25">
      <c r="B1930" s="317"/>
      <c r="C1930" s="318" t="s">
        <v>2856</v>
      </c>
      <c r="D1930" s="319">
        <v>48764</v>
      </c>
      <c r="E1930" s="318" t="s">
        <v>4011</v>
      </c>
      <c r="F1930" s="323">
        <v>0.12</v>
      </c>
      <c r="G1930" s="323">
        <v>0.12</v>
      </c>
      <c r="H1930" s="323">
        <v>0</v>
      </c>
      <c r="I1930" s="323">
        <v>0</v>
      </c>
      <c r="J1930" s="321" t="s">
        <v>2857</v>
      </c>
      <c r="K1930" s="322" t="s">
        <v>105</v>
      </c>
      <c r="L1930" s="322" t="s">
        <v>390</v>
      </c>
      <c r="M1930" s="322" t="s">
        <v>195</v>
      </c>
      <c r="N1930" s="439" t="s">
        <v>537</v>
      </c>
    </row>
    <row r="1931" spans="2:14" ht="13.2" x14ac:dyDescent="0.25">
      <c r="B1931" s="317"/>
      <c r="C1931" s="318" t="s">
        <v>2856</v>
      </c>
      <c r="D1931" s="319">
        <v>48765</v>
      </c>
      <c r="E1931" s="318" t="s">
        <v>4012</v>
      </c>
      <c r="F1931" s="323">
        <v>9.6000000000000002E-2</v>
      </c>
      <c r="G1931" s="323">
        <v>9.6000000000000002E-2</v>
      </c>
      <c r="H1931" s="323">
        <v>0</v>
      </c>
      <c r="I1931" s="323">
        <v>0</v>
      </c>
      <c r="J1931" s="321" t="s">
        <v>2857</v>
      </c>
      <c r="K1931" s="322" t="s">
        <v>105</v>
      </c>
      <c r="L1931" s="322" t="s">
        <v>390</v>
      </c>
      <c r="M1931" s="322" t="s">
        <v>195</v>
      </c>
      <c r="N1931" s="439" t="s">
        <v>537</v>
      </c>
    </row>
    <row r="1932" spans="2:14" ht="13.2" x14ac:dyDescent="0.25">
      <c r="B1932" s="317"/>
      <c r="C1932" s="318" t="s">
        <v>2856</v>
      </c>
      <c r="D1932" s="319">
        <v>48768</v>
      </c>
      <c r="E1932" s="318" t="s">
        <v>4013</v>
      </c>
      <c r="F1932" s="323">
        <v>6.3E-2</v>
      </c>
      <c r="G1932" s="323">
        <v>6.3E-2</v>
      </c>
      <c r="H1932" s="323">
        <v>0</v>
      </c>
      <c r="I1932" s="323">
        <v>0</v>
      </c>
      <c r="J1932" s="321" t="s">
        <v>2857</v>
      </c>
      <c r="K1932" s="322" t="s">
        <v>105</v>
      </c>
      <c r="L1932" s="322" t="s">
        <v>390</v>
      </c>
      <c r="M1932" s="322" t="s">
        <v>195</v>
      </c>
      <c r="N1932" s="439" t="s">
        <v>537</v>
      </c>
    </row>
    <row r="1933" spans="2:14" ht="13.2" x14ac:dyDescent="0.25">
      <c r="B1933" s="317"/>
      <c r="C1933" s="318" t="s">
        <v>2856</v>
      </c>
      <c r="D1933" s="319">
        <v>48812</v>
      </c>
      <c r="E1933" s="318" t="s">
        <v>4014</v>
      </c>
      <c r="F1933" s="323">
        <v>0.1</v>
      </c>
      <c r="G1933" s="323">
        <v>0.1</v>
      </c>
      <c r="H1933" s="323">
        <v>0</v>
      </c>
      <c r="I1933" s="323">
        <v>0</v>
      </c>
      <c r="J1933" s="321" t="s">
        <v>2857</v>
      </c>
      <c r="K1933" s="322" t="s">
        <v>105</v>
      </c>
      <c r="L1933" s="322" t="s">
        <v>124</v>
      </c>
      <c r="M1933" s="322" t="s">
        <v>163</v>
      </c>
      <c r="N1933" s="439" t="s">
        <v>537</v>
      </c>
    </row>
    <row r="1934" spans="2:14" ht="13.2" x14ac:dyDescent="0.25">
      <c r="B1934" s="317"/>
      <c r="C1934" s="318" t="s">
        <v>2856</v>
      </c>
      <c r="D1934" s="319">
        <v>48813</v>
      </c>
      <c r="E1934" s="318" t="s">
        <v>4015</v>
      </c>
      <c r="F1934" s="323">
        <v>0.14000000000000001</v>
      </c>
      <c r="G1934" s="323">
        <v>0.14000000000000001</v>
      </c>
      <c r="H1934" s="323">
        <v>0</v>
      </c>
      <c r="I1934" s="323">
        <v>0</v>
      </c>
      <c r="J1934" s="321" t="s">
        <v>2857</v>
      </c>
      <c r="K1934" s="322" t="s">
        <v>105</v>
      </c>
      <c r="L1934" s="322" t="s">
        <v>84</v>
      </c>
      <c r="M1934" s="322" t="s">
        <v>260</v>
      </c>
      <c r="N1934" s="439" t="s">
        <v>537</v>
      </c>
    </row>
    <row r="1935" spans="2:14" ht="13.2" x14ac:dyDescent="0.25">
      <c r="B1935" s="317"/>
      <c r="C1935" s="318" t="s">
        <v>2856</v>
      </c>
      <c r="D1935" s="319">
        <v>48814</v>
      </c>
      <c r="E1935" s="318" t="s">
        <v>4016</v>
      </c>
      <c r="F1935" s="323">
        <v>0.252</v>
      </c>
      <c r="G1935" s="323">
        <v>0.252</v>
      </c>
      <c r="H1935" s="323">
        <v>0</v>
      </c>
      <c r="I1935" s="323">
        <v>0</v>
      </c>
      <c r="J1935" s="321" t="s">
        <v>2857</v>
      </c>
      <c r="K1935" s="322" t="s">
        <v>105</v>
      </c>
      <c r="L1935" s="322" t="s">
        <v>218</v>
      </c>
      <c r="M1935" s="322" t="s">
        <v>106</v>
      </c>
      <c r="N1935" s="439" t="s">
        <v>537</v>
      </c>
    </row>
    <row r="1936" spans="2:14" ht="13.2" x14ac:dyDescent="0.25">
      <c r="B1936" s="317"/>
      <c r="C1936" s="318" t="s">
        <v>2856</v>
      </c>
      <c r="D1936" s="319">
        <v>48821</v>
      </c>
      <c r="E1936" s="318" t="s">
        <v>4017</v>
      </c>
      <c r="F1936" s="323">
        <v>0.3</v>
      </c>
      <c r="G1936" s="323">
        <v>0.3</v>
      </c>
      <c r="H1936" s="323">
        <v>0</v>
      </c>
      <c r="I1936" s="323">
        <v>0</v>
      </c>
      <c r="J1936" s="321" t="s">
        <v>2857</v>
      </c>
      <c r="K1936" s="322" t="s">
        <v>105</v>
      </c>
      <c r="L1936" s="322" t="s">
        <v>84</v>
      </c>
      <c r="M1936" s="322" t="s">
        <v>163</v>
      </c>
      <c r="N1936" s="439" t="s">
        <v>537</v>
      </c>
    </row>
    <row r="1937" spans="2:14" ht="13.2" x14ac:dyDescent="0.25">
      <c r="B1937" s="317"/>
      <c r="C1937" s="318" t="s">
        <v>2856</v>
      </c>
      <c r="D1937" s="319">
        <v>48823</v>
      </c>
      <c r="E1937" s="318" t="s">
        <v>4018</v>
      </c>
      <c r="F1937" s="323">
        <v>0.14000000000000001</v>
      </c>
      <c r="G1937" s="323">
        <v>0.14000000000000001</v>
      </c>
      <c r="H1937" s="323">
        <v>0</v>
      </c>
      <c r="I1937" s="323">
        <v>0</v>
      </c>
      <c r="J1937" s="321" t="s">
        <v>2857</v>
      </c>
      <c r="K1937" s="322" t="s">
        <v>105</v>
      </c>
      <c r="L1937" s="322" t="s">
        <v>124</v>
      </c>
      <c r="M1937" s="322" t="s">
        <v>106</v>
      </c>
      <c r="N1937" s="439" t="s">
        <v>537</v>
      </c>
    </row>
    <row r="1938" spans="2:14" ht="13.2" x14ac:dyDescent="0.25">
      <c r="B1938" s="317"/>
      <c r="C1938" s="318" t="s">
        <v>2856</v>
      </c>
      <c r="D1938" s="319">
        <v>48825</v>
      </c>
      <c r="E1938" s="318" t="s">
        <v>4019</v>
      </c>
      <c r="F1938" s="323">
        <v>0.255</v>
      </c>
      <c r="G1938" s="323">
        <v>0.255</v>
      </c>
      <c r="H1938" s="323">
        <v>0</v>
      </c>
      <c r="I1938" s="323">
        <v>0</v>
      </c>
      <c r="J1938" s="321" t="s">
        <v>2857</v>
      </c>
      <c r="K1938" s="322" t="s">
        <v>105</v>
      </c>
      <c r="L1938" s="322" t="s">
        <v>390</v>
      </c>
      <c r="M1938" s="322" t="s">
        <v>92</v>
      </c>
      <c r="N1938" s="439" t="s">
        <v>537</v>
      </c>
    </row>
    <row r="1939" spans="2:14" ht="13.2" x14ac:dyDescent="0.25">
      <c r="B1939" s="317"/>
      <c r="C1939" s="318" t="s">
        <v>2856</v>
      </c>
      <c r="D1939" s="319">
        <v>48826</v>
      </c>
      <c r="E1939" s="318" t="s">
        <v>4020</v>
      </c>
      <c r="F1939" s="323">
        <v>1.4139999999999999</v>
      </c>
      <c r="G1939" s="323">
        <v>1.4139999999999999</v>
      </c>
      <c r="H1939" s="323">
        <v>0</v>
      </c>
      <c r="I1939" s="323">
        <v>0</v>
      </c>
      <c r="J1939" s="321" t="s">
        <v>2857</v>
      </c>
      <c r="K1939" s="322" t="s">
        <v>105</v>
      </c>
      <c r="L1939" s="322" t="s">
        <v>124</v>
      </c>
      <c r="M1939" s="322" t="s">
        <v>106</v>
      </c>
      <c r="N1939" s="439" t="s">
        <v>537</v>
      </c>
    </row>
    <row r="1940" spans="2:14" ht="13.2" x14ac:dyDescent="0.25">
      <c r="B1940" s="317"/>
      <c r="C1940" s="318" t="s">
        <v>2856</v>
      </c>
      <c r="D1940" s="319">
        <v>48827</v>
      </c>
      <c r="E1940" s="318" t="s">
        <v>4021</v>
      </c>
      <c r="F1940" s="323">
        <v>0.26</v>
      </c>
      <c r="G1940" s="323">
        <v>0.26</v>
      </c>
      <c r="H1940" s="323">
        <v>0</v>
      </c>
      <c r="I1940" s="323">
        <v>0</v>
      </c>
      <c r="J1940" s="321" t="s">
        <v>2857</v>
      </c>
      <c r="K1940" s="322" t="s">
        <v>105</v>
      </c>
      <c r="L1940" s="322" t="s">
        <v>124</v>
      </c>
      <c r="M1940" s="322" t="s">
        <v>163</v>
      </c>
      <c r="N1940" s="439" t="s">
        <v>537</v>
      </c>
    </row>
    <row r="1941" spans="2:14" ht="13.2" x14ac:dyDescent="0.25">
      <c r="B1941" s="317"/>
      <c r="C1941" s="318" t="s">
        <v>2856</v>
      </c>
      <c r="D1941" s="319">
        <v>48840</v>
      </c>
      <c r="E1941" s="318" t="s">
        <v>4022</v>
      </c>
      <c r="F1941" s="323">
        <v>0.23</v>
      </c>
      <c r="G1941" s="323">
        <v>0.23</v>
      </c>
      <c r="H1941" s="323">
        <v>0</v>
      </c>
      <c r="I1941" s="323">
        <v>0</v>
      </c>
      <c r="J1941" s="321" t="s">
        <v>2857</v>
      </c>
      <c r="K1941" s="322" t="s">
        <v>105</v>
      </c>
      <c r="L1941" s="322" t="s">
        <v>84</v>
      </c>
      <c r="M1941" s="322" t="s">
        <v>163</v>
      </c>
      <c r="N1941" s="439" t="s">
        <v>537</v>
      </c>
    </row>
    <row r="1942" spans="2:14" ht="13.2" x14ac:dyDescent="0.25">
      <c r="B1942" s="317"/>
      <c r="C1942" s="318" t="s">
        <v>2856</v>
      </c>
      <c r="D1942" s="319">
        <v>48841</v>
      </c>
      <c r="E1942" s="318" t="s">
        <v>4023</v>
      </c>
      <c r="F1942" s="323">
        <v>7.5999999999999998E-2</v>
      </c>
      <c r="G1942" s="323">
        <v>7.5999999999999998E-2</v>
      </c>
      <c r="H1942" s="323">
        <v>0</v>
      </c>
      <c r="I1942" s="323">
        <v>0</v>
      </c>
      <c r="J1942" s="321" t="s">
        <v>2857</v>
      </c>
      <c r="K1942" s="322" t="s">
        <v>105</v>
      </c>
      <c r="L1942" s="322" t="s">
        <v>84</v>
      </c>
      <c r="M1942" s="322" t="s">
        <v>163</v>
      </c>
      <c r="N1942" s="439" t="s">
        <v>537</v>
      </c>
    </row>
    <row r="1943" spans="2:14" ht="13.2" x14ac:dyDescent="0.25">
      <c r="B1943" s="317"/>
      <c r="C1943" s="318" t="s">
        <v>2856</v>
      </c>
      <c r="D1943" s="319">
        <v>48847</v>
      </c>
      <c r="E1943" s="318" t="s">
        <v>4024</v>
      </c>
      <c r="F1943" s="323">
        <v>9.1999999999999998E-2</v>
      </c>
      <c r="G1943" s="323">
        <v>9.1999999999999998E-2</v>
      </c>
      <c r="H1943" s="323">
        <v>0</v>
      </c>
      <c r="I1943" s="323">
        <v>0</v>
      </c>
      <c r="J1943" s="321" t="s">
        <v>2857</v>
      </c>
      <c r="K1943" s="322" t="s">
        <v>105</v>
      </c>
      <c r="L1943" s="322" t="s">
        <v>140</v>
      </c>
      <c r="M1943" s="322" t="s">
        <v>195</v>
      </c>
      <c r="N1943" s="439" t="s">
        <v>537</v>
      </c>
    </row>
    <row r="1944" spans="2:14" ht="13.2" x14ac:dyDescent="0.25">
      <c r="B1944" s="317"/>
      <c r="C1944" s="318" t="s">
        <v>2856</v>
      </c>
      <c r="D1944" s="319">
        <v>48848</v>
      </c>
      <c r="E1944" s="318" t="s">
        <v>4025</v>
      </c>
      <c r="F1944" s="323">
        <v>6.8000000000000005E-2</v>
      </c>
      <c r="G1944" s="323">
        <v>6.8000000000000005E-2</v>
      </c>
      <c r="H1944" s="323">
        <v>0</v>
      </c>
      <c r="I1944" s="323">
        <v>0</v>
      </c>
      <c r="J1944" s="321" t="s">
        <v>2857</v>
      </c>
      <c r="K1944" s="322" t="s">
        <v>105</v>
      </c>
      <c r="L1944" s="322" t="s">
        <v>84</v>
      </c>
      <c r="M1944" s="322" t="s">
        <v>163</v>
      </c>
      <c r="N1944" s="439" t="s">
        <v>537</v>
      </c>
    </row>
    <row r="1945" spans="2:14" ht="13.2" x14ac:dyDescent="0.25">
      <c r="B1945" s="317"/>
      <c r="C1945" s="318" t="s">
        <v>2856</v>
      </c>
      <c r="D1945" s="319">
        <v>48849</v>
      </c>
      <c r="E1945" s="318" t="s">
        <v>4026</v>
      </c>
      <c r="F1945" s="323">
        <v>7.0000000000000007E-2</v>
      </c>
      <c r="G1945" s="323">
        <v>7.0000000000000007E-2</v>
      </c>
      <c r="H1945" s="323">
        <v>0</v>
      </c>
      <c r="I1945" s="323">
        <v>0</v>
      </c>
      <c r="J1945" s="321" t="s">
        <v>2857</v>
      </c>
      <c r="K1945" s="322" t="s">
        <v>105</v>
      </c>
      <c r="L1945" s="322" t="s">
        <v>124</v>
      </c>
      <c r="M1945" s="322" t="s">
        <v>106</v>
      </c>
      <c r="N1945" s="439" t="s">
        <v>537</v>
      </c>
    </row>
    <row r="1946" spans="2:14" ht="13.2" x14ac:dyDescent="0.25">
      <c r="B1946" s="317"/>
      <c r="C1946" s="318" t="s">
        <v>2856</v>
      </c>
      <c r="D1946" s="319">
        <v>48850</v>
      </c>
      <c r="E1946" s="318" t="s">
        <v>4027</v>
      </c>
      <c r="F1946" s="323">
        <v>0.25</v>
      </c>
      <c r="G1946" s="323">
        <v>0.25</v>
      </c>
      <c r="H1946" s="323">
        <v>0</v>
      </c>
      <c r="I1946" s="323">
        <v>0</v>
      </c>
      <c r="J1946" s="321" t="s">
        <v>2857</v>
      </c>
      <c r="K1946" s="322" t="s">
        <v>105</v>
      </c>
      <c r="L1946" s="322" t="s">
        <v>102</v>
      </c>
      <c r="M1946" s="322" t="s">
        <v>106</v>
      </c>
      <c r="N1946" s="439" t="s">
        <v>537</v>
      </c>
    </row>
    <row r="1947" spans="2:14" ht="13.2" x14ac:dyDescent="0.25">
      <c r="B1947" s="317"/>
      <c r="C1947" s="318" t="s">
        <v>2856</v>
      </c>
      <c r="D1947" s="319">
        <v>48856</v>
      </c>
      <c r="E1947" s="318" t="s">
        <v>4028</v>
      </c>
      <c r="F1947" s="323">
        <v>0.108</v>
      </c>
      <c r="G1947" s="323">
        <v>0.108</v>
      </c>
      <c r="H1947" s="323">
        <v>0</v>
      </c>
      <c r="I1947" s="323">
        <v>0</v>
      </c>
      <c r="J1947" s="321" t="s">
        <v>2857</v>
      </c>
      <c r="K1947" s="322" t="s">
        <v>105</v>
      </c>
      <c r="L1947" s="322" t="s">
        <v>128</v>
      </c>
      <c r="M1947" s="322" t="s">
        <v>260</v>
      </c>
      <c r="N1947" s="439" t="s">
        <v>537</v>
      </c>
    </row>
    <row r="1948" spans="2:14" ht="13.2" x14ac:dyDescent="0.25">
      <c r="B1948" s="317"/>
      <c r="C1948" s="318" t="s">
        <v>2856</v>
      </c>
      <c r="D1948" s="319">
        <v>48857</v>
      </c>
      <c r="E1948" s="318" t="s">
        <v>4029</v>
      </c>
      <c r="F1948" s="323">
        <v>0.112</v>
      </c>
      <c r="G1948" s="323">
        <v>0.112</v>
      </c>
      <c r="H1948" s="323">
        <v>0</v>
      </c>
      <c r="I1948" s="323">
        <v>0</v>
      </c>
      <c r="J1948" s="321" t="s">
        <v>2857</v>
      </c>
      <c r="K1948" s="322" t="s">
        <v>105</v>
      </c>
      <c r="L1948" s="322" t="s">
        <v>102</v>
      </c>
      <c r="M1948" s="322" t="s">
        <v>106</v>
      </c>
      <c r="N1948" s="439" t="s">
        <v>537</v>
      </c>
    </row>
    <row r="1949" spans="2:14" ht="13.2" x14ac:dyDescent="0.25">
      <c r="B1949" s="317"/>
      <c r="C1949" s="318" t="s">
        <v>2856</v>
      </c>
      <c r="D1949" s="319">
        <v>48860</v>
      </c>
      <c r="E1949" s="318" t="s">
        <v>4030</v>
      </c>
      <c r="F1949" s="323">
        <v>7.0000000000000007E-2</v>
      </c>
      <c r="G1949" s="323">
        <v>7.0000000000000007E-2</v>
      </c>
      <c r="H1949" s="323">
        <v>0</v>
      </c>
      <c r="I1949" s="323">
        <v>0</v>
      </c>
      <c r="J1949" s="321" t="s">
        <v>2857</v>
      </c>
      <c r="K1949" s="322" t="s">
        <v>105</v>
      </c>
      <c r="L1949" s="322" t="s">
        <v>140</v>
      </c>
      <c r="M1949" s="322" t="s">
        <v>195</v>
      </c>
      <c r="N1949" s="439" t="s">
        <v>537</v>
      </c>
    </row>
    <row r="1950" spans="2:14" ht="13.2" x14ac:dyDescent="0.25">
      <c r="B1950" s="317"/>
      <c r="C1950" s="318" t="s">
        <v>2856</v>
      </c>
      <c r="D1950" s="319">
        <v>48861</v>
      </c>
      <c r="E1950" s="318" t="s">
        <v>4031</v>
      </c>
      <c r="F1950" s="323">
        <v>0.08</v>
      </c>
      <c r="G1950" s="323">
        <v>0.08</v>
      </c>
      <c r="H1950" s="323">
        <v>0</v>
      </c>
      <c r="I1950" s="323">
        <v>0</v>
      </c>
      <c r="J1950" s="321" t="s">
        <v>2857</v>
      </c>
      <c r="K1950" s="322" t="s">
        <v>105</v>
      </c>
      <c r="L1950" s="322" t="s">
        <v>102</v>
      </c>
      <c r="M1950" s="322" t="s">
        <v>106</v>
      </c>
      <c r="N1950" s="439" t="s">
        <v>537</v>
      </c>
    </row>
    <row r="1951" spans="2:14" ht="13.2" x14ac:dyDescent="0.25">
      <c r="B1951" s="317"/>
      <c r="C1951" s="318" t="s">
        <v>2856</v>
      </c>
      <c r="D1951" s="319">
        <v>48872</v>
      </c>
      <c r="E1951" s="318" t="s">
        <v>4032</v>
      </c>
      <c r="F1951" s="323">
        <v>0.1</v>
      </c>
      <c r="G1951" s="323">
        <v>0.1</v>
      </c>
      <c r="H1951" s="323">
        <v>0</v>
      </c>
      <c r="I1951" s="323">
        <v>0</v>
      </c>
      <c r="J1951" s="321" t="s">
        <v>2857</v>
      </c>
      <c r="K1951" s="322" t="s">
        <v>105</v>
      </c>
      <c r="L1951" s="322" t="s">
        <v>124</v>
      </c>
      <c r="M1951" s="322" t="s">
        <v>106</v>
      </c>
      <c r="N1951" s="439" t="s">
        <v>537</v>
      </c>
    </row>
    <row r="1952" spans="2:14" ht="13.2" x14ac:dyDescent="0.25">
      <c r="B1952" s="317"/>
      <c r="C1952" s="318" t="s">
        <v>2856</v>
      </c>
      <c r="D1952" s="319">
        <v>48895</v>
      </c>
      <c r="E1952" s="318" t="s">
        <v>4033</v>
      </c>
      <c r="F1952" s="323">
        <v>0.15</v>
      </c>
      <c r="G1952" s="323">
        <v>0.15</v>
      </c>
      <c r="H1952" s="323">
        <v>0</v>
      </c>
      <c r="I1952" s="323">
        <v>0</v>
      </c>
      <c r="J1952" s="321" t="s">
        <v>2857</v>
      </c>
      <c r="K1952" s="322" t="s">
        <v>105</v>
      </c>
      <c r="L1952" s="322" t="s">
        <v>179</v>
      </c>
      <c r="M1952" s="322" t="s">
        <v>195</v>
      </c>
      <c r="N1952" s="439" t="s">
        <v>537</v>
      </c>
    </row>
    <row r="1953" spans="2:14" ht="13.2" x14ac:dyDescent="0.25">
      <c r="B1953" s="317"/>
      <c r="C1953" s="318" t="s">
        <v>2856</v>
      </c>
      <c r="D1953" s="319">
        <v>48896</v>
      </c>
      <c r="E1953" s="318" t="s">
        <v>4034</v>
      </c>
      <c r="F1953" s="323">
        <v>0.3</v>
      </c>
      <c r="G1953" s="323">
        <v>0.3</v>
      </c>
      <c r="H1953" s="323">
        <v>0</v>
      </c>
      <c r="I1953" s="323">
        <v>0</v>
      </c>
      <c r="J1953" s="321" t="s">
        <v>2857</v>
      </c>
      <c r="K1953" s="322" t="s">
        <v>105</v>
      </c>
      <c r="L1953" s="322" t="s">
        <v>128</v>
      </c>
      <c r="M1953" s="322" t="s">
        <v>260</v>
      </c>
      <c r="N1953" s="439" t="s">
        <v>537</v>
      </c>
    </row>
    <row r="1954" spans="2:14" ht="13.2" x14ac:dyDescent="0.25">
      <c r="B1954" s="317"/>
      <c r="C1954" s="318" t="s">
        <v>2856</v>
      </c>
      <c r="D1954" s="319">
        <v>48916</v>
      </c>
      <c r="E1954" s="318" t="s">
        <v>4035</v>
      </c>
      <c r="F1954" s="323">
        <v>0.252</v>
      </c>
      <c r="G1954" s="323">
        <v>0.252</v>
      </c>
      <c r="H1954" s="323">
        <v>0</v>
      </c>
      <c r="I1954" s="323">
        <v>0</v>
      </c>
      <c r="J1954" s="321" t="s">
        <v>2857</v>
      </c>
      <c r="K1954" s="322" t="s">
        <v>105</v>
      </c>
      <c r="L1954" s="322" t="s">
        <v>124</v>
      </c>
      <c r="M1954" s="322" t="s">
        <v>106</v>
      </c>
      <c r="N1954" s="439" t="s">
        <v>537</v>
      </c>
    </row>
    <row r="1955" spans="2:14" ht="13.2" x14ac:dyDescent="0.25">
      <c r="B1955" s="317"/>
      <c r="C1955" s="318" t="s">
        <v>2856</v>
      </c>
      <c r="D1955" s="319">
        <v>48949</v>
      </c>
      <c r="E1955" s="318" t="s">
        <v>4036</v>
      </c>
      <c r="F1955" s="323">
        <v>0.1</v>
      </c>
      <c r="G1955" s="323">
        <v>0.1</v>
      </c>
      <c r="H1955" s="323">
        <v>0</v>
      </c>
      <c r="I1955" s="323">
        <v>0</v>
      </c>
      <c r="J1955" s="321" t="s">
        <v>2857</v>
      </c>
      <c r="K1955" s="322" t="s">
        <v>105</v>
      </c>
      <c r="L1955" s="322" t="s">
        <v>124</v>
      </c>
      <c r="M1955" s="322" t="s">
        <v>106</v>
      </c>
      <c r="N1955" s="439" t="s">
        <v>537</v>
      </c>
    </row>
    <row r="1956" spans="2:14" ht="13.2" x14ac:dyDescent="0.25">
      <c r="B1956" s="317"/>
      <c r="C1956" s="318" t="s">
        <v>2856</v>
      </c>
      <c r="D1956" s="319">
        <v>48955</v>
      </c>
      <c r="E1956" s="318" t="s">
        <v>4037</v>
      </c>
      <c r="F1956" s="323">
        <v>7.1999999999999995E-2</v>
      </c>
      <c r="G1956" s="323">
        <v>7.1999999999999995E-2</v>
      </c>
      <c r="H1956" s="323">
        <v>0</v>
      </c>
      <c r="I1956" s="323">
        <v>0</v>
      </c>
      <c r="J1956" s="321" t="s">
        <v>2857</v>
      </c>
      <c r="K1956" s="322" t="s">
        <v>105</v>
      </c>
      <c r="L1956" s="322" t="s">
        <v>179</v>
      </c>
      <c r="M1956" s="322" t="s">
        <v>195</v>
      </c>
      <c r="N1956" s="439" t="s">
        <v>537</v>
      </c>
    </row>
    <row r="1957" spans="2:14" ht="13.2" x14ac:dyDescent="0.25">
      <c r="B1957" s="317"/>
      <c r="C1957" s="318" t="s">
        <v>2856</v>
      </c>
      <c r="D1957" s="319">
        <v>48963</v>
      </c>
      <c r="E1957" s="318" t="s">
        <v>4038</v>
      </c>
      <c r="F1957" s="323">
        <v>0.47599999999999998</v>
      </c>
      <c r="G1957" s="323">
        <v>0.47599999999999998</v>
      </c>
      <c r="H1957" s="323">
        <v>0</v>
      </c>
      <c r="I1957" s="323">
        <v>0</v>
      </c>
      <c r="J1957" s="321" t="s">
        <v>2857</v>
      </c>
      <c r="K1957" s="322" t="s">
        <v>105</v>
      </c>
      <c r="L1957" s="322" t="s">
        <v>124</v>
      </c>
      <c r="M1957" s="322" t="s">
        <v>163</v>
      </c>
      <c r="N1957" s="439" t="s">
        <v>537</v>
      </c>
    </row>
    <row r="1958" spans="2:14" ht="13.2" x14ac:dyDescent="0.25">
      <c r="B1958" s="317"/>
      <c r="C1958" s="318" t="s">
        <v>2856</v>
      </c>
      <c r="D1958" s="319">
        <v>49002</v>
      </c>
      <c r="E1958" s="318" t="s">
        <v>4039</v>
      </c>
      <c r="F1958" s="323">
        <v>0.27</v>
      </c>
      <c r="G1958" s="323">
        <v>0.27</v>
      </c>
      <c r="H1958" s="323">
        <v>0</v>
      </c>
      <c r="I1958" s="323">
        <v>0</v>
      </c>
      <c r="J1958" s="321" t="s">
        <v>2857</v>
      </c>
      <c r="K1958" s="322" t="s">
        <v>105</v>
      </c>
      <c r="L1958" s="322" t="s">
        <v>179</v>
      </c>
      <c r="M1958" s="322" t="s">
        <v>195</v>
      </c>
      <c r="N1958" s="439" t="s">
        <v>537</v>
      </c>
    </row>
    <row r="1959" spans="2:14" ht="13.2" x14ac:dyDescent="0.25">
      <c r="B1959" s="317"/>
      <c r="C1959" s="318" t="s">
        <v>2856</v>
      </c>
      <c r="D1959" s="319">
        <v>49003</v>
      </c>
      <c r="E1959" s="318" t="s">
        <v>4040</v>
      </c>
      <c r="F1959" s="323">
        <v>0.15</v>
      </c>
      <c r="G1959" s="323">
        <v>0.15</v>
      </c>
      <c r="H1959" s="323">
        <v>0</v>
      </c>
      <c r="I1959" s="323">
        <v>0</v>
      </c>
      <c r="J1959" s="321" t="s">
        <v>2857</v>
      </c>
      <c r="K1959" s="322" t="s">
        <v>105</v>
      </c>
      <c r="L1959" s="322" t="s">
        <v>179</v>
      </c>
      <c r="M1959" s="322" t="s">
        <v>92</v>
      </c>
      <c r="N1959" s="439" t="s">
        <v>537</v>
      </c>
    </row>
    <row r="1960" spans="2:14" ht="13.2" x14ac:dyDescent="0.25">
      <c r="B1960" s="317"/>
      <c r="C1960" s="318" t="s">
        <v>2856</v>
      </c>
      <c r="D1960" s="319">
        <v>49017</v>
      </c>
      <c r="E1960" s="318" t="s">
        <v>4041</v>
      </c>
      <c r="F1960" s="323">
        <v>7.4999999999999997E-2</v>
      </c>
      <c r="G1960" s="323">
        <v>7.4999999999999997E-2</v>
      </c>
      <c r="H1960" s="323">
        <v>0</v>
      </c>
      <c r="I1960" s="323">
        <v>0</v>
      </c>
      <c r="J1960" s="321" t="s">
        <v>2857</v>
      </c>
      <c r="K1960" s="322" t="s">
        <v>105</v>
      </c>
      <c r="L1960" s="322" t="s">
        <v>362</v>
      </c>
      <c r="M1960" s="322" t="s">
        <v>106</v>
      </c>
      <c r="N1960" s="439" t="s">
        <v>537</v>
      </c>
    </row>
    <row r="1961" spans="2:14" ht="13.2" x14ac:dyDescent="0.25">
      <c r="B1961" s="317"/>
      <c r="C1961" s="318" t="s">
        <v>2856</v>
      </c>
      <c r="D1961" s="319">
        <v>49031</v>
      </c>
      <c r="E1961" s="318" t="s">
        <v>4042</v>
      </c>
      <c r="F1961" s="323">
        <v>0.97199999999999998</v>
      </c>
      <c r="G1961" s="323">
        <v>0.97199999999999998</v>
      </c>
      <c r="H1961" s="323">
        <v>0</v>
      </c>
      <c r="I1961" s="323">
        <v>0</v>
      </c>
      <c r="J1961" s="321" t="s">
        <v>2857</v>
      </c>
      <c r="K1961" s="322" t="s">
        <v>105</v>
      </c>
      <c r="L1961" s="322" t="s">
        <v>179</v>
      </c>
      <c r="M1961" s="322" t="s">
        <v>195</v>
      </c>
      <c r="N1961" s="439" t="s">
        <v>537</v>
      </c>
    </row>
    <row r="1962" spans="2:14" ht="13.2" x14ac:dyDescent="0.25">
      <c r="B1962" s="317"/>
      <c r="C1962" s="318" t="s">
        <v>2856</v>
      </c>
      <c r="D1962" s="319">
        <v>49198</v>
      </c>
      <c r="E1962" s="318" t="s">
        <v>4043</v>
      </c>
      <c r="F1962" s="323">
        <v>0.14399999999999999</v>
      </c>
      <c r="G1962" s="323">
        <v>0.14399999999999999</v>
      </c>
      <c r="H1962" s="323">
        <v>0</v>
      </c>
      <c r="I1962" s="323">
        <v>0</v>
      </c>
      <c r="J1962" s="321" t="s">
        <v>2857</v>
      </c>
      <c r="K1962" s="322" t="s">
        <v>105</v>
      </c>
      <c r="L1962" s="322" t="s">
        <v>179</v>
      </c>
      <c r="M1962" s="322" t="s">
        <v>195</v>
      </c>
      <c r="N1962" s="439" t="s">
        <v>537</v>
      </c>
    </row>
    <row r="1963" spans="2:14" ht="13.2" x14ac:dyDescent="0.25">
      <c r="B1963" s="317"/>
      <c r="C1963" s="318" t="s">
        <v>2856</v>
      </c>
      <c r="D1963" s="319">
        <v>49202</v>
      </c>
      <c r="E1963" s="318" t="s">
        <v>4044</v>
      </c>
      <c r="F1963" s="323">
        <v>0.1</v>
      </c>
      <c r="G1963" s="323">
        <v>0.1</v>
      </c>
      <c r="H1963" s="323">
        <v>0</v>
      </c>
      <c r="I1963" s="323">
        <v>0</v>
      </c>
      <c r="J1963" s="321" t="s">
        <v>2857</v>
      </c>
      <c r="K1963" s="322" t="s">
        <v>105</v>
      </c>
      <c r="L1963" s="322" t="s">
        <v>124</v>
      </c>
      <c r="M1963" s="322" t="s">
        <v>163</v>
      </c>
      <c r="N1963" s="439" t="s">
        <v>537</v>
      </c>
    </row>
    <row r="1964" spans="2:14" ht="13.2" x14ac:dyDescent="0.25">
      <c r="B1964" s="317"/>
      <c r="C1964" s="318" t="s">
        <v>2856</v>
      </c>
      <c r="D1964" s="319">
        <v>49203</v>
      </c>
      <c r="E1964" s="318" t="s">
        <v>4045</v>
      </c>
      <c r="F1964" s="323">
        <v>0.2</v>
      </c>
      <c r="G1964" s="323">
        <v>0.2</v>
      </c>
      <c r="H1964" s="323">
        <v>0</v>
      </c>
      <c r="I1964" s="323">
        <v>0</v>
      </c>
      <c r="J1964" s="321" t="s">
        <v>2857</v>
      </c>
      <c r="K1964" s="322" t="s">
        <v>105</v>
      </c>
      <c r="L1964" s="322" t="s">
        <v>124</v>
      </c>
      <c r="M1964" s="322" t="s">
        <v>163</v>
      </c>
      <c r="N1964" s="439" t="s">
        <v>537</v>
      </c>
    </row>
    <row r="1965" spans="2:14" ht="13.2" x14ac:dyDescent="0.25">
      <c r="B1965" s="317"/>
      <c r="C1965" s="318" t="s">
        <v>2856</v>
      </c>
      <c r="D1965" s="319">
        <v>49213</v>
      </c>
      <c r="E1965" s="318" t="s">
        <v>4046</v>
      </c>
      <c r="F1965" s="323">
        <v>8.2000000000000003E-2</v>
      </c>
      <c r="G1965" s="323">
        <v>8.2000000000000003E-2</v>
      </c>
      <c r="H1965" s="323">
        <v>0</v>
      </c>
      <c r="I1965" s="323">
        <v>0</v>
      </c>
      <c r="J1965" s="321" t="s">
        <v>2857</v>
      </c>
      <c r="K1965" s="322" t="s">
        <v>105</v>
      </c>
      <c r="L1965" s="322" t="s">
        <v>128</v>
      </c>
      <c r="M1965" s="322" t="s">
        <v>260</v>
      </c>
      <c r="N1965" s="439" t="s">
        <v>537</v>
      </c>
    </row>
    <row r="1966" spans="2:14" ht="13.2" x14ac:dyDescent="0.25">
      <c r="B1966" s="317"/>
      <c r="C1966" s="318" t="s">
        <v>2856</v>
      </c>
      <c r="D1966" s="319">
        <v>49216</v>
      </c>
      <c r="E1966" s="318" t="s">
        <v>4047</v>
      </c>
      <c r="F1966" s="323">
        <v>0.38600000000000001</v>
      </c>
      <c r="G1966" s="323">
        <v>0.38600000000000001</v>
      </c>
      <c r="H1966" s="323">
        <v>0</v>
      </c>
      <c r="I1966" s="323">
        <v>0</v>
      </c>
      <c r="J1966" s="321" t="s">
        <v>2857</v>
      </c>
      <c r="K1966" s="322" t="s">
        <v>105</v>
      </c>
      <c r="L1966" s="322" t="s">
        <v>124</v>
      </c>
      <c r="M1966" s="322" t="s">
        <v>92</v>
      </c>
      <c r="N1966" s="439" t="s">
        <v>537</v>
      </c>
    </row>
    <row r="1967" spans="2:14" ht="13.2" x14ac:dyDescent="0.25">
      <c r="B1967" s="317"/>
      <c r="C1967" s="318" t="s">
        <v>2856</v>
      </c>
      <c r="D1967" s="319">
        <v>49217</v>
      </c>
      <c r="E1967" s="318" t="s">
        <v>4048</v>
      </c>
      <c r="F1967" s="323">
        <v>0.17599999999999999</v>
      </c>
      <c r="G1967" s="323">
        <v>0.17599999999999999</v>
      </c>
      <c r="H1967" s="323">
        <v>0</v>
      </c>
      <c r="I1967" s="323">
        <v>0</v>
      </c>
      <c r="J1967" s="321" t="s">
        <v>2857</v>
      </c>
      <c r="K1967" s="322" t="s">
        <v>105</v>
      </c>
      <c r="L1967" s="322" t="s">
        <v>362</v>
      </c>
      <c r="M1967" s="322" t="s">
        <v>106</v>
      </c>
      <c r="N1967" s="439" t="s">
        <v>537</v>
      </c>
    </row>
    <row r="1968" spans="2:14" ht="13.2" x14ac:dyDescent="0.25">
      <c r="B1968" s="317"/>
      <c r="C1968" s="318" t="s">
        <v>2856</v>
      </c>
      <c r="D1968" s="319">
        <v>49240</v>
      </c>
      <c r="E1968" s="318" t="s">
        <v>4049</v>
      </c>
      <c r="F1968" s="323">
        <v>0.183</v>
      </c>
      <c r="G1968" s="323">
        <v>0.183</v>
      </c>
      <c r="H1968" s="323">
        <v>0</v>
      </c>
      <c r="I1968" s="323">
        <v>0</v>
      </c>
      <c r="J1968" s="321" t="s">
        <v>2857</v>
      </c>
      <c r="K1968" s="322" t="s">
        <v>105</v>
      </c>
      <c r="L1968" s="322" t="s">
        <v>390</v>
      </c>
      <c r="M1968" s="322" t="s">
        <v>195</v>
      </c>
      <c r="N1968" s="439" t="s">
        <v>537</v>
      </c>
    </row>
    <row r="1969" spans="2:14" ht="13.2" x14ac:dyDescent="0.25">
      <c r="B1969" s="317"/>
      <c r="C1969" s="318" t="s">
        <v>2856</v>
      </c>
      <c r="D1969" s="319">
        <v>49242</v>
      </c>
      <c r="E1969" s="318" t="s">
        <v>4050</v>
      </c>
      <c r="F1969" s="323">
        <v>0.10100000000000001</v>
      </c>
      <c r="G1969" s="323">
        <v>0.10100000000000001</v>
      </c>
      <c r="H1969" s="323">
        <v>0</v>
      </c>
      <c r="I1969" s="323">
        <v>0</v>
      </c>
      <c r="J1969" s="321" t="s">
        <v>2857</v>
      </c>
      <c r="K1969" s="322" t="s">
        <v>105</v>
      </c>
      <c r="L1969" s="322" t="s">
        <v>124</v>
      </c>
      <c r="M1969" s="322" t="s">
        <v>163</v>
      </c>
      <c r="N1969" s="439" t="s">
        <v>537</v>
      </c>
    </row>
    <row r="1970" spans="2:14" ht="13.2" x14ac:dyDescent="0.25">
      <c r="B1970" s="317"/>
      <c r="C1970" s="318" t="s">
        <v>2856</v>
      </c>
      <c r="D1970" s="319">
        <v>49249</v>
      </c>
      <c r="E1970" s="318" t="s">
        <v>4051</v>
      </c>
      <c r="F1970" s="323">
        <v>0.46800000000000003</v>
      </c>
      <c r="G1970" s="323">
        <v>0.46800000000000003</v>
      </c>
      <c r="H1970" s="323">
        <v>0</v>
      </c>
      <c r="I1970" s="323">
        <v>0</v>
      </c>
      <c r="J1970" s="321" t="s">
        <v>2857</v>
      </c>
      <c r="K1970" s="322" t="s">
        <v>105</v>
      </c>
      <c r="L1970" s="322" t="s">
        <v>218</v>
      </c>
      <c r="M1970" s="322" t="s">
        <v>106</v>
      </c>
      <c r="N1970" s="439" t="s">
        <v>537</v>
      </c>
    </row>
    <row r="1971" spans="2:14" ht="13.2" x14ac:dyDescent="0.25">
      <c r="B1971" s="317"/>
      <c r="C1971" s="318" t="s">
        <v>2856</v>
      </c>
      <c r="D1971" s="319">
        <v>49250</v>
      </c>
      <c r="E1971" s="318" t="s">
        <v>4052</v>
      </c>
      <c r="F1971" s="323">
        <v>0.08</v>
      </c>
      <c r="G1971" s="323">
        <v>0.08</v>
      </c>
      <c r="H1971" s="323">
        <v>0</v>
      </c>
      <c r="I1971" s="323">
        <v>0</v>
      </c>
      <c r="J1971" s="321" t="s">
        <v>2857</v>
      </c>
      <c r="K1971" s="322" t="s">
        <v>105</v>
      </c>
      <c r="L1971" s="322" t="s">
        <v>112</v>
      </c>
      <c r="M1971" s="322" t="s">
        <v>106</v>
      </c>
      <c r="N1971" s="439" t="s">
        <v>537</v>
      </c>
    </row>
    <row r="1972" spans="2:14" ht="13.2" x14ac:dyDescent="0.25">
      <c r="B1972" s="317"/>
      <c r="C1972" s="318" t="s">
        <v>2856</v>
      </c>
      <c r="D1972" s="319">
        <v>49279</v>
      </c>
      <c r="E1972" s="318" t="s">
        <v>4053</v>
      </c>
      <c r="F1972" s="323">
        <v>0.3</v>
      </c>
      <c r="G1972" s="323">
        <v>0.3</v>
      </c>
      <c r="H1972" s="323">
        <v>0</v>
      </c>
      <c r="I1972" s="323">
        <v>0</v>
      </c>
      <c r="J1972" s="321" t="s">
        <v>2857</v>
      </c>
      <c r="K1972" s="322" t="s">
        <v>105</v>
      </c>
      <c r="L1972" s="322" t="s">
        <v>84</v>
      </c>
      <c r="M1972" s="322" t="s">
        <v>163</v>
      </c>
      <c r="N1972" s="439" t="s">
        <v>537</v>
      </c>
    </row>
    <row r="1973" spans="2:14" ht="13.2" x14ac:dyDescent="0.25">
      <c r="B1973" s="317"/>
      <c r="C1973" s="318" t="s">
        <v>2856</v>
      </c>
      <c r="D1973" s="319">
        <v>49290</v>
      </c>
      <c r="E1973" s="318" t="s">
        <v>4054</v>
      </c>
      <c r="F1973" s="323">
        <v>0.113</v>
      </c>
      <c r="G1973" s="323">
        <v>0.113</v>
      </c>
      <c r="H1973" s="323">
        <v>0</v>
      </c>
      <c r="I1973" s="323">
        <v>0</v>
      </c>
      <c r="J1973" s="321" t="s">
        <v>2857</v>
      </c>
      <c r="K1973" s="322" t="s">
        <v>105</v>
      </c>
      <c r="L1973" s="322" t="s">
        <v>102</v>
      </c>
      <c r="M1973" s="322" t="s">
        <v>106</v>
      </c>
      <c r="N1973" s="439" t="s">
        <v>537</v>
      </c>
    </row>
    <row r="1974" spans="2:14" ht="13.2" x14ac:dyDescent="0.25">
      <c r="B1974" s="317"/>
      <c r="C1974" s="318" t="s">
        <v>2856</v>
      </c>
      <c r="D1974" s="319">
        <v>49291</v>
      </c>
      <c r="E1974" s="318" t="s">
        <v>4055</v>
      </c>
      <c r="F1974" s="323">
        <v>0.28399999999999997</v>
      </c>
      <c r="G1974" s="323">
        <v>0.28399999999999997</v>
      </c>
      <c r="H1974" s="323">
        <v>0</v>
      </c>
      <c r="I1974" s="323">
        <v>0</v>
      </c>
      <c r="J1974" s="321" t="s">
        <v>2857</v>
      </c>
      <c r="K1974" s="322" t="s">
        <v>105</v>
      </c>
      <c r="L1974" s="322" t="s">
        <v>131</v>
      </c>
      <c r="M1974" s="322" t="s">
        <v>195</v>
      </c>
      <c r="N1974" s="439" t="s">
        <v>537</v>
      </c>
    </row>
    <row r="1975" spans="2:14" ht="13.2" x14ac:dyDescent="0.25">
      <c r="B1975" s="317"/>
      <c r="C1975" s="318" t="s">
        <v>2856</v>
      </c>
      <c r="D1975" s="319">
        <v>49327</v>
      </c>
      <c r="E1975" s="318" t="s">
        <v>4056</v>
      </c>
      <c r="F1975" s="323">
        <v>0.24</v>
      </c>
      <c r="G1975" s="323">
        <v>0.24</v>
      </c>
      <c r="H1975" s="323">
        <v>0</v>
      </c>
      <c r="I1975" s="323">
        <v>0</v>
      </c>
      <c r="J1975" s="321" t="s">
        <v>2857</v>
      </c>
      <c r="K1975" s="322" t="s">
        <v>105</v>
      </c>
      <c r="L1975" s="322" t="s">
        <v>179</v>
      </c>
      <c r="M1975" s="322" t="s">
        <v>92</v>
      </c>
      <c r="N1975" s="439" t="s">
        <v>537</v>
      </c>
    </row>
    <row r="1976" spans="2:14" ht="13.2" x14ac:dyDescent="0.25">
      <c r="B1976" s="317"/>
      <c r="C1976" s="318" t="s">
        <v>2856</v>
      </c>
      <c r="D1976" s="319">
        <v>49335</v>
      </c>
      <c r="E1976" s="318" t="s">
        <v>4057</v>
      </c>
      <c r="F1976" s="323">
        <v>0.66</v>
      </c>
      <c r="G1976" s="323">
        <v>0.66</v>
      </c>
      <c r="H1976" s="323">
        <v>0</v>
      </c>
      <c r="I1976" s="323">
        <v>0</v>
      </c>
      <c r="J1976" s="321" t="s">
        <v>2857</v>
      </c>
      <c r="K1976" s="322" t="s">
        <v>105</v>
      </c>
      <c r="L1976" s="322" t="s">
        <v>124</v>
      </c>
      <c r="M1976" s="322" t="s">
        <v>163</v>
      </c>
      <c r="N1976" s="439" t="s">
        <v>537</v>
      </c>
    </row>
    <row r="1977" spans="2:14" ht="13.2" x14ac:dyDescent="0.25">
      <c r="B1977" s="317"/>
      <c r="C1977" s="318" t="s">
        <v>2856</v>
      </c>
      <c r="D1977" s="319">
        <v>49369</v>
      </c>
      <c r="E1977" s="318" t="s">
        <v>4058</v>
      </c>
      <c r="F1977" s="323">
        <v>0.14299999999999999</v>
      </c>
      <c r="G1977" s="323">
        <v>0.14299999999999999</v>
      </c>
      <c r="H1977" s="323">
        <v>0</v>
      </c>
      <c r="I1977" s="323">
        <v>0</v>
      </c>
      <c r="J1977" s="321" t="s">
        <v>2857</v>
      </c>
      <c r="K1977" s="322" t="s">
        <v>105</v>
      </c>
      <c r="L1977" s="322" t="s">
        <v>140</v>
      </c>
      <c r="M1977" s="322" t="s">
        <v>195</v>
      </c>
      <c r="N1977" s="439" t="s">
        <v>537</v>
      </c>
    </row>
    <row r="1978" spans="2:14" ht="13.2" x14ac:dyDescent="0.25">
      <c r="B1978" s="317"/>
      <c r="C1978" s="318" t="s">
        <v>2856</v>
      </c>
      <c r="D1978" s="319">
        <v>49394</v>
      </c>
      <c r="E1978" s="318" t="s">
        <v>4059</v>
      </c>
      <c r="F1978" s="323">
        <v>0.26600000000000001</v>
      </c>
      <c r="G1978" s="323">
        <v>0.26600000000000001</v>
      </c>
      <c r="H1978" s="323">
        <v>0</v>
      </c>
      <c r="I1978" s="323">
        <v>0</v>
      </c>
      <c r="J1978" s="321" t="s">
        <v>2857</v>
      </c>
      <c r="K1978" s="322" t="s">
        <v>105</v>
      </c>
      <c r="L1978" s="322" t="s">
        <v>390</v>
      </c>
      <c r="M1978" s="322" t="s">
        <v>195</v>
      </c>
      <c r="N1978" s="439" t="s">
        <v>537</v>
      </c>
    </row>
    <row r="1979" spans="2:14" ht="13.2" x14ac:dyDescent="0.25">
      <c r="B1979" s="317"/>
      <c r="C1979" s="318" t="s">
        <v>2856</v>
      </c>
      <c r="D1979" s="319">
        <v>49396</v>
      </c>
      <c r="E1979" s="318" t="s">
        <v>4060</v>
      </c>
      <c r="F1979" s="323">
        <v>0.105</v>
      </c>
      <c r="G1979" s="323">
        <v>0.105</v>
      </c>
      <c r="H1979" s="323">
        <v>0</v>
      </c>
      <c r="I1979" s="323">
        <v>0</v>
      </c>
      <c r="J1979" s="321" t="s">
        <v>2857</v>
      </c>
      <c r="K1979" s="322" t="s">
        <v>105</v>
      </c>
      <c r="L1979" s="322" t="s">
        <v>390</v>
      </c>
      <c r="M1979" s="322" t="s">
        <v>195</v>
      </c>
      <c r="N1979" s="439" t="s">
        <v>537</v>
      </c>
    </row>
    <row r="1980" spans="2:14" ht="13.2" x14ac:dyDescent="0.25">
      <c r="B1980" s="317"/>
      <c r="C1980" s="318" t="s">
        <v>2856</v>
      </c>
      <c r="D1980" s="319">
        <v>49429</v>
      </c>
      <c r="E1980" s="318" t="s">
        <v>4061</v>
      </c>
      <c r="F1980" s="323">
        <v>0.95199999999999996</v>
      </c>
      <c r="G1980" s="323">
        <v>0.95199999999999996</v>
      </c>
      <c r="H1980" s="323">
        <v>0</v>
      </c>
      <c r="I1980" s="323">
        <v>0</v>
      </c>
      <c r="J1980" s="321" t="s">
        <v>2857</v>
      </c>
      <c r="K1980" s="322" t="s">
        <v>105</v>
      </c>
      <c r="L1980" s="322" t="s">
        <v>179</v>
      </c>
      <c r="M1980" s="322" t="s">
        <v>92</v>
      </c>
      <c r="N1980" s="439" t="s">
        <v>537</v>
      </c>
    </row>
    <row r="1981" spans="2:14" ht="13.2" x14ac:dyDescent="0.25">
      <c r="B1981" s="317"/>
      <c r="C1981" s="318" t="s">
        <v>2856</v>
      </c>
      <c r="D1981" s="319">
        <v>49430</v>
      </c>
      <c r="E1981" s="318" t="s">
        <v>4062</v>
      </c>
      <c r="F1981" s="323">
        <v>7.5999999999999998E-2</v>
      </c>
      <c r="G1981" s="323">
        <v>7.5999999999999998E-2</v>
      </c>
      <c r="H1981" s="323">
        <v>0</v>
      </c>
      <c r="I1981" s="323">
        <v>0</v>
      </c>
      <c r="J1981" s="321" t="s">
        <v>2857</v>
      </c>
      <c r="K1981" s="322" t="s">
        <v>105</v>
      </c>
      <c r="L1981" s="322" t="s">
        <v>124</v>
      </c>
      <c r="M1981" s="322" t="s">
        <v>106</v>
      </c>
      <c r="N1981" s="439" t="s">
        <v>537</v>
      </c>
    </row>
    <row r="1982" spans="2:14" ht="13.2" x14ac:dyDescent="0.25">
      <c r="B1982" s="317"/>
      <c r="C1982" s="318" t="s">
        <v>2856</v>
      </c>
      <c r="D1982" s="319">
        <v>49638</v>
      </c>
      <c r="E1982" s="318" t="s">
        <v>4063</v>
      </c>
      <c r="F1982" s="323">
        <v>0.44600000000000001</v>
      </c>
      <c r="G1982" s="323">
        <v>0.44600000000000001</v>
      </c>
      <c r="H1982" s="323">
        <v>0</v>
      </c>
      <c r="I1982" s="323">
        <v>0</v>
      </c>
      <c r="J1982" s="321" t="s">
        <v>2857</v>
      </c>
      <c r="K1982" s="322" t="s">
        <v>105</v>
      </c>
      <c r="L1982" s="322" t="s">
        <v>390</v>
      </c>
      <c r="M1982" s="322" t="s">
        <v>195</v>
      </c>
      <c r="N1982" s="439" t="s">
        <v>537</v>
      </c>
    </row>
    <row r="1983" spans="2:14" ht="13.2" x14ac:dyDescent="0.25">
      <c r="B1983" s="317"/>
      <c r="C1983" s="318" t="s">
        <v>2856</v>
      </c>
      <c r="D1983" s="319">
        <v>49688</v>
      </c>
      <c r="E1983" s="318" t="s">
        <v>4064</v>
      </c>
      <c r="F1983" s="323">
        <v>0.36</v>
      </c>
      <c r="G1983" s="323">
        <v>0.36</v>
      </c>
      <c r="H1983" s="323">
        <v>0</v>
      </c>
      <c r="I1983" s="323">
        <v>0</v>
      </c>
      <c r="J1983" s="321" t="s">
        <v>2857</v>
      </c>
      <c r="K1983" s="322" t="s">
        <v>105</v>
      </c>
      <c r="L1983" s="322" t="s">
        <v>124</v>
      </c>
      <c r="M1983" s="322" t="s">
        <v>106</v>
      </c>
      <c r="N1983" s="439" t="s">
        <v>537</v>
      </c>
    </row>
    <row r="1984" spans="2:14" ht="13.2" x14ac:dyDescent="0.25">
      <c r="B1984" s="317"/>
      <c r="C1984" s="318" t="s">
        <v>2856</v>
      </c>
      <c r="D1984" s="319">
        <v>49763</v>
      </c>
      <c r="E1984" s="318" t="s">
        <v>4065</v>
      </c>
      <c r="F1984" s="323">
        <v>0.85</v>
      </c>
      <c r="G1984" s="323">
        <v>0.85</v>
      </c>
      <c r="H1984" s="323">
        <v>0</v>
      </c>
      <c r="I1984" s="323">
        <v>0</v>
      </c>
      <c r="J1984" s="321" t="s">
        <v>2857</v>
      </c>
      <c r="K1984" s="322" t="s">
        <v>105</v>
      </c>
      <c r="L1984" s="322" t="s">
        <v>124</v>
      </c>
      <c r="M1984" s="322" t="s">
        <v>163</v>
      </c>
      <c r="N1984" s="439" t="s">
        <v>537</v>
      </c>
    </row>
    <row r="1985" spans="2:14" ht="13.2" x14ac:dyDescent="0.25">
      <c r="B1985" s="317"/>
      <c r="C1985" s="318" t="s">
        <v>2856</v>
      </c>
      <c r="D1985" s="319">
        <v>49769</v>
      </c>
      <c r="E1985" s="318" t="s">
        <v>4066</v>
      </c>
      <c r="F1985" s="323">
        <v>0.39600000000000002</v>
      </c>
      <c r="G1985" s="323">
        <v>0.39600000000000002</v>
      </c>
      <c r="H1985" s="323">
        <v>0</v>
      </c>
      <c r="I1985" s="323">
        <v>0</v>
      </c>
      <c r="J1985" s="321" t="s">
        <v>2857</v>
      </c>
      <c r="K1985" s="322" t="s">
        <v>105</v>
      </c>
      <c r="L1985" s="322" t="s">
        <v>84</v>
      </c>
      <c r="M1985" s="322" t="s">
        <v>163</v>
      </c>
      <c r="N1985" s="439" t="s">
        <v>537</v>
      </c>
    </row>
    <row r="1986" spans="2:14" ht="13.2" x14ac:dyDescent="0.25">
      <c r="B1986" s="317"/>
      <c r="C1986" s="318" t="s">
        <v>2856</v>
      </c>
      <c r="D1986" s="319">
        <v>49771</v>
      </c>
      <c r="E1986" s="318" t="s">
        <v>4067</v>
      </c>
      <c r="F1986" s="323">
        <v>0.112</v>
      </c>
      <c r="G1986" s="323">
        <v>0.112</v>
      </c>
      <c r="H1986" s="323">
        <v>0</v>
      </c>
      <c r="I1986" s="323">
        <v>0</v>
      </c>
      <c r="J1986" s="321" t="s">
        <v>2857</v>
      </c>
      <c r="K1986" s="322" t="s">
        <v>105</v>
      </c>
      <c r="L1986" s="322" t="s">
        <v>140</v>
      </c>
      <c r="M1986" s="322" t="s">
        <v>195</v>
      </c>
      <c r="N1986" s="439" t="s">
        <v>537</v>
      </c>
    </row>
    <row r="1987" spans="2:14" ht="13.2" x14ac:dyDescent="0.25">
      <c r="B1987" s="317"/>
      <c r="C1987" s="318" t="s">
        <v>2856</v>
      </c>
      <c r="D1987" s="319">
        <v>49787</v>
      </c>
      <c r="E1987" s="318" t="s">
        <v>4068</v>
      </c>
      <c r="F1987" s="323">
        <v>0.12</v>
      </c>
      <c r="G1987" s="323">
        <v>0.12</v>
      </c>
      <c r="H1987" s="323">
        <v>0</v>
      </c>
      <c r="I1987" s="323">
        <v>0</v>
      </c>
      <c r="J1987" s="321" t="s">
        <v>2857</v>
      </c>
      <c r="K1987" s="322" t="s">
        <v>105</v>
      </c>
      <c r="L1987" s="322" t="s">
        <v>179</v>
      </c>
      <c r="M1987" s="322" t="s">
        <v>195</v>
      </c>
      <c r="N1987" s="439" t="s">
        <v>537</v>
      </c>
    </row>
    <row r="1988" spans="2:14" ht="13.2" x14ac:dyDescent="0.25">
      <c r="B1988" s="317"/>
      <c r="C1988" s="318" t="s">
        <v>2856</v>
      </c>
      <c r="D1988" s="319">
        <v>49792</v>
      </c>
      <c r="E1988" s="318" t="s">
        <v>4069</v>
      </c>
      <c r="F1988" s="323">
        <v>0.216</v>
      </c>
      <c r="G1988" s="323">
        <v>0.216</v>
      </c>
      <c r="H1988" s="323">
        <v>0</v>
      </c>
      <c r="I1988" s="323">
        <v>0</v>
      </c>
      <c r="J1988" s="321" t="s">
        <v>2857</v>
      </c>
      <c r="K1988" s="322" t="s">
        <v>105</v>
      </c>
      <c r="L1988" s="322" t="s">
        <v>179</v>
      </c>
      <c r="M1988" s="322" t="s">
        <v>195</v>
      </c>
      <c r="N1988" s="439" t="s">
        <v>537</v>
      </c>
    </row>
    <row r="1989" spans="2:14" ht="13.2" x14ac:dyDescent="0.25">
      <c r="B1989" s="317"/>
      <c r="C1989" s="318" t="s">
        <v>2856</v>
      </c>
      <c r="D1989" s="319">
        <v>49894</v>
      </c>
      <c r="E1989" s="318" t="s">
        <v>4070</v>
      </c>
      <c r="F1989" s="323">
        <v>0.56000000000000005</v>
      </c>
      <c r="G1989" s="323">
        <v>0.56000000000000005</v>
      </c>
      <c r="H1989" s="323">
        <v>0</v>
      </c>
      <c r="I1989" s="323">
        <v>0</v>
      </c>
      <c r="J1989" s="321" t="s">
        <v>2857</v>
      </c>
      <c r="K1989" s="322" t="s">
        <v>105</v>
      </c>
      <c r="L1989" s="322" t="s">
        <v>218</v>
      </c>
      <c r="M1989" s="322" t="s">
        <v>106</v>
      </c>
      <c r="N1989" s="439" t="s">
        <v>537</v>
      </c>
    </row>
    <row r="1990" spans="2:14" ht="13.2" x14ac:dyDescent="0.25">
      <c r="B1990" s="317"/>
      <c r="C1990" s="318" t="s">
        <v>2856</v>
      </c>
      <c r="D1990" s="319">
        <v>49943</v>
      </c>
      <c r="E1990" s="318" t="s">
        <v>4071</v>
      </c>
      <c r="F1990" s="323">
        <v>0.48</v>
      </c>
      <c r="G1990" s="323">
        <v>0.48</v>
      </c>
      <c r="H1990" s="323">
        <v>0</v>
      </c>
      <c r="I1990" s="323">
        <v>0</v>
      </c>
      <c r="J1990" s="321" t="s">
        <v>2857</v>
      </c>
      <c r="K1990" s="322" t="s">
        <v>105</v>
      </c>
      <c r="L1990" s="322" t="s">
        <v>140</v>
      </c>
      <c r="M1990" s="322" t="s">
        <v>195</v>
      </c>
      <c r="N1990" s="439" t="s">
        <v>537</v>
      </c>
    </row>
    <row r="1991" spans="2:14" ht="13.2" x14ac:dyDescent="0.25">
      <c r="B1991" s="317"/>
      <c r="C1991" s="318" t="s">
        <v>2856</v>
      </c>
      <c r="D1991" s="319">
        <v>50021</v>
      </c>
      <c r="E1991" s="318" t="s">
        <v>4072</v>
      </c>
      <c r="F1991" s="323">
        <v>0.13800000000000001</v>
      </c>
      <c r="G1991" s="323">
        <v>0.13800000000000001</v>
      </c>
      <c r="H1991" s="323">
        <v>0</v>
      </c>
      <c r="I1991" s="323">
        <v>0</v>
      </c>
      <c r="J1991" s="321" t="s">
        <v>2857</v>
      </c>
      <c r="K1991" s="322" t="s">
        <v>105</v>
      </c>
      <c r="L1991" s="322" t="s">
        <v>124</v>
      </c>
      <c r="M1991" s="322" t="s">
        <v>163</v>
      </c>
      <c r="N1991" s="439" t="s">
        <v>537</v>
      </c>
    </row>
    <row r="1992" spans="2:14" ht="13.2" x14ac:dyDescent="0.25">
      <c r="B1992" s="317"/>
      <c r="C1992" s="318" t="s">
        <v>2856</v>
      </c>
      <c r="D1992" s="319">
        <v>50022</v>
      </c>
      <c r="E1992" s="318" t="s">
        <v>4073</v>
      </c>
      <c r="F1992" s="323">
        <v>0.36599999999999999</v>
      </c>
      <c r="G1992" s="323">
        <v>0.36599999999999999</v>
      </c>
      <c r="H1992" s="323">
        <v>0</v>
      </c>
      <c r="I1992" s="323">
        <v>0</v>
      </c>
      <c r="J1992" s="321" t="s">
        <v>2857</v>
      </c>
      <c r="K1992" s="322" t="s">
        <v>105</v>
      </c>
      <c r="L1992" s="322" t="s">
        <v>84</v>
      </c>
      <c r="M1992" s="322" t="s">
        <v>163</v>
      </c>
      <c r="N1992" s="439" t="s">
        <v>537</v>
      </c>
    </row>
    <row r="1993" spans="2:14" ht="13.2" x14ac:dyDescent="0.25">
      <c r="B1993" s="317"/>
      <c r="C1993" s="318" t="s">
        <v>2856</v>
      </c>
      <c r="D1993" s="319">
        <v>50024</v>
      </c>
      <c r="E1993" s="318" t="s">
        <v>4074</v>
      </c>
      <c r="F1993" s="323">
        <v>1.143</v>
      </c>
      <c r="G1993" s="323">
        <v>1.143</v>
      </c>
      <c r="H1993" s="323">
        <v>0</v>
      </c>
      <c r="I1993" s="323">
        <v>0</v>
      </c>
      <c r="J1993" s="321" t="s">
        <v>2857</v>
      </c>
      <c r="K1993" s="322" t="s">
        <v>105</v>
      </c>
      <c r="L1993" s="322" t="s">
        <v>179</v>
      </c>
      <c r="M1993" s="322" t="s">
        <v>92</v>
      </c>
      <c r="N1993" s="439" t="s">
        <v>537</v>
      </c>
    </row>
    <row r="1994" spans="2:14" ht="13.2" x14ac:dyDescent="0.25">
      <c r="B1994" s="317"/>
      <c r="C1994" s="318" t="s">
        <v>2856</v>
      </c>
      <c r="D1994" s="319">
        <v>50028</v>
      </c>
      <c r="E1994" s="318" t="s">
        <v>4075</v>
      </c>
      <c r="F1994" s="323">
        <v>0.432</v>
      </c>
      <c r="G1994" s="323">
        <v>0.432</v>
      </c>
      <c r="H1994" s="323">
        <v>0</v>
      </c>
      <c r="I1994" s="323">
        <v>0</v>
      </c>
      <c r="J1994" s="321" t="s">
        <v>2857</v>
      </c>
      <c r="K1994" s="322" t="s">
        <v>105</v>
      </c>
      <c r="L1994" s="322" t="s">
        <v>84</v>
      </c>
      <c r="M1994" s="322" t="s">
        <v>260</v>
      </c>
      <c r="N1994" s="439" t="s">
        <v>537</v>
      </c>
    </row>
    <row r="1995" spans="2:14" ht="13.2" x14ac:dyDescent="0.25">
      <c r="B1995" s="317"/>
      <c r="C1995" s="318" t="s">
        <v>2856</v>
      </c>
      <c r="D1995" s="319">
        <v>50038</v>
      </c>
      <c r="E1995" s="318" t="s">
        <v>4076</v>
      </c>
      <c r="F1995" s="323">
        <v>1</v>
      </c>
      <c r="G1995" s="323">
        <v>1</v>
      </c>
      <c r="H1995" s="323">
        <v>0</v>
      </c>
      <c r="I1995" s="323">
        <v>0</v>
      </c>
      <c r="J1995" s="321" t="s">
        <v>2857</v>
      </c>
      <c r="K1995" s="322" t="s">
        <v>105</v>
      </c>
      <c r="L1995" s="322" t="s">
        <v>124</v>
      </c>
      <c r="M1995" s="322" t="s">
        <v>92</v>
      </c>
      <c r="N1995" s="439" t="s">
        <v>537</v>
      </c>
    </row>
    <row r="1996" spans="2:14" ht="13.2" x14ac:dyDescent="0.25">
      <c r="B1996" s="317"/>
      <c r="C1996" s="318" t="s">
        <v>2856</v>
      </c>
      <c r="D1996" s="319">
        <v>50098</v>
      </c>
      <c r="E1996" s="318" t="s">
        <v>4077</v>
      </c>
      <c r="F1996" s="323">
        <v>1.5</v>
      </c>
      <c r="G1996" s="323">
        <v>1.5</v>
      </c>
      <c r="H1996" s="323">
        <v>0</v>
      </c>
      <c r="I1996" s="323">
        <v>0</v>
      </c>
      <c r="J1996" s="321" t="s">
        <v>2857</v>
      </c>
      <c r="K1996" s="322" t="s">
        <v>105</v>
      </c>
      <c r="L1996" s="322" t="s">
        <v>218</v>
      </c>
      <c r="M1996" s="322" t="s">
        <v>106</v>
      </c>
      <c r="N1996" s="439" t="s">
        <v>537</v>
      </c>
    </row>
    <row r="1997" spans="2:14" ht="13.2" x14ac:dyDescent="0.25">
      <c r="B1997" s="317"/>
      <c r="C1997" s="318" t="s">
        <v>2856</v>
      </c>
      <c r="D1997" s="319">
        <v>50117</v>
      </c>
      <c r="E1997" s="318" t="s">
        <v>4078</v>
      </c>
      <c r="F1997" s="323">
        <v>0.39600000000000002</v>
      </c>
      <c r="G1997" s="323">
        <v>0.39600000000000002</v>
      </c>
      <c r="H1997" s="323">
        <v>0</v>
      </c>
      <c r="I1997" s="323">
        <v>0</v>
      </c>
      <c r="J1997" s="321" t="s">
        <v>2857</v>
      </c>
      <c r="K1997" s="322" t="s">
        <v>105</v>
      </c>
      <c r="L1997" s="322" t="s">
        <v>131</v>
      </c>
      <c r="M1997" s="322" t="s">
        <v>195</v>
      </c>
      <c r="N1997" s="439" t="s">
        <v>537</v>
      </c>
    </row>
    <row r="1998" spans="2:14" ht="13.2" x14ac:dyDescent="0.25">
      <c r="B1998" s="317"/>
      <c r="C1998" s="318" t="s">
        <v>2856</v>
      </c>
      <c r="D1998" s="319">
        <v>50118</v>
      </c>
      <c r="E1998" s="318" t="s">
        <v>4079</v>
      </c>
      <c r="F1998" s="323">
        <v>0.18</v>
      </c>
      <c r="G1998" s="323">
        <v>0.18</v>
      </c>
      <c r="H1998" s="323">
        <v>0</v>
      </c>
      <c r="I1998" s="323">
        <v>0</v>
      </c>
      <c r="J1998" s="321" t="s">
        <v>2857</v>
      </c>
      <c r="K1998" s="322" t="s">
        <v>105</v>
      </c>
      <c r="L1998" s="322" t="s">
        <v>124</v>
      </c>
      <c r="M1998" s="322" t="s">
        <v>106</v>
      </c>
      <c r="N1998" s="439" t="s">
        <v>537</v>
      </c>
    </row>
    <row r="1999" spans="2:14" ht="13.2" x14ac:dyDescent="0.25">
      <c r="B1999" s="317"/>
      <c r="C1999" s="318" t="s">
        <v>2856</v>
      </c>
      <c r="D1999" s="319">
        <v>50123</v>
      </c>
      <c r="E1999" s="318" t="s">
        <v>4080</v>
      </c>
      <c r="F1999" s="323">
        <v>0.28799999999999998</v>
      </c>
      <c r="G1999" s="323">
        <v>0.28799999999999998</v>
      </c>
      <c r="H1999" s="323">
        <v>0</v>
      </c>
      <c r="I1999" s="323">
        <v>0</v>
      </c>
      <c r="J1999" s="321" t="s">
        <v>2857</v>
      </c>
      <c r="K1999" s="322" t="s">
        <v>105</v>
      </c>
      <c r="L1999" s="322" t="s">
        <v>179</v>
      </c>
      <c r="M1999" s="322" t="s">
        <v>195</v>
      </c>
      <c r="N1999" s="439" t="s">
        <v>537</v>
      </c>
    </row>
    <row r="2000" spans="2:14" ht="13.2" x14ac:dyDescent="0.25">
      <c r="B2000" s="317"/>
      <c r="C2000" s="318" t="s">
        <v>2856</v>
      </c>
      <c r="D2000" s="319">
        <v>50211</v>
      </c>
      <c r="E2000" s="318" t="s">
        <v>4081</v>
      </c>
      <c r="F2000" s="323">
        <v>0.22500000000000001</v>
      </c>
      <c r="G2000" s="323">
        <v>0.22500000000000001</v>
      </c>
      <c r="H2000" s="323">
        <v>0</v>
      </c>
      <c r="I2000" s="323">
        <v>0</v>
      </c>
      <c r="J2000" s="321" t="s">
        <v>2857</v>
      </c>
      <c r="K2000" s="322" t="s">
        <v>105</v>
      </c>
      <c r="L2000" s="322" t="s">
        <v>179</v>
      </c>
      <c r="M2000" s="322" t="s">
        <v>195</v>
      </c>
      <c r="N2000" s="439" t="s">
        <v>537</v>
      </c>
    </row>
    <row r="2001" spans="2:14" ht="13.2" x14ac:dyDescent="0.25">
      <c r="B2001" s="317"/>
      <c r="C2001" s="318" t="s">
        <v>2856</v>
      </c>
      <c r="D2001" s="319">
        <v>50214</v>
      </c>
      <c r="E2001" s="318" t="s">
        <v>4082</v>
      </c>
      <c r="F2001" s="323">
        <v>0.23200000000000001</v>
      </c>
      <c r="G2001" s="323">
        <v>0.23200000000000001</v>
      </c>
      <c r="H2001" s="323">
        <v>0</v>
      </c>
      <c r="I2001" s="323">
        <v>0</v>
      </c>
      <c r="J2001" s="321" t="s">
        <v>2857</v>
      </c>
      <c r="K2001" s="322" t="s">
        <v>105</v>
      </c>
      <c r="L2001" s="322" t="s">
        <v>128</v>
      </c>
      <c r="M2001" s="322" t="s">
        <v>163</v>
      </c>
      <c r="N2001" s="439" t="s">
        <v>537</v>
      </c>
    </row>
    <row r="2002" spans="2:14" ht="13.2" x14ac:dyDescent="0.25">
      <c r="B2002" s="317"/>
      <c r="C2002" s="318" t="s">
        <v>2856</v>
      </c>
      <c r="D2002" s="319">
        <v>50243</v>
      </c>
      <c r="E2002" s="318" t="s">
        <v>4083</v>
      </c>
      <c r="F2002" s="323">
        <v>0.18</v>
      </c>
      <c r="G2002" s="323">
        <v>0.18</v>
      </c>
      <c r="H2002" s="323">
        <v>0</v>
      </c>
      <c r="I2002" s="323">
        <v>0</v>
      </c>
      <c r="J2002" s="321" t="s">
        <v>2857</v>
      </c>
      <c r="K2002" s="322" t="s">
        <v>105</v>
      </c>
      <c r="L2002" s="322" t="s">
        <v>390</v>
      </c>
      <c r="M2002" s="322" t="s">
        <v>195</v>
      </c>
      <c r="N2002" s="439" t="s">
        <v>537</v>
      </c>
    </row>
    <row r="2003" spans="2:14" ht="13.2" x14ac:dyDescent="0.25">
      <c r="B2003" s="317"/>
      <c r="C2003" s="318" t="s">
        <v>2856</v>
      </c>
      <c r="D2003" s="319">
        <v>50410</v>
      </c>
      <c r="E2003" s="318" t="s">
        <v>4084</v>
      </c>
      <c r="F2003" s="323">
        <v>1.327</v>
      </c>
      <c r="G2003" s="323">
        <v>1.327</v>
      </c>
      <c r="H2003" s="323">
        <v>0</v>
      </c>
      <c r="I2003" s="323">
        <v>0</v>
      </c>
      <c r="J2003" s="321" t="s">
        <v>2857</v>
      </c>
      <c r="K2003" s="322" t="s">
        <v>105</v>
      </c>
      <c r="L2003" s="322" t="s">
        <v>84</v>
      </c>
      <c r="M2003" s="322" t="s">
        <v>260</v>
      </c>
      <c r="N2003" s="439" t="s">
        <v>537</v>
      </c>
    </row>
    <row r="2004" spans="2:14" ht="13.2" x14ac:dyDescent="0.25">
      <c r="B2004" s="317"/>
      <c r="C2004" s="318" t="s">
        <v>2856</v>
      </c>
      <c r="D2004" s="319">
        <v>50429</v>
      </c>
      <c r="E2004" s="318" t="s">
        <v>4085</v>
      </c>
      <c r="F2004" s="323">
        <v>0.122</v>
      </c>
      <c r="G2004" s="323">
        <v>0.122</v>
      </c>
      <c r="H2004" s="323">
        <v>0</v>
      </c>
      <c r="I2004" s="323">
        <v>0</v>
      </c>
      <c r="J2004" s="321" t="s">
        <v>2857</v>
      </c>
      <c r="K2004" s="322" t="s">
        <v>105</v>
      </c>
      <c r="L2004" s="322" t="s">
        <v>128</v>
      </c>
      <c r="M2004" s="322" t="s">
        <v>163</v>
      </c>
      <c r="N2004" s="439" t="s">
        <v>537</v>
      </c>
    </row>
    <row r="2005" spans="2:14" ht="13.2" x14ac:dyDescent="0.25">
      <c r="B2005" s="317"/>
      <c r="C2005" s="318" t="s">
        <v>2856</v>
      </c>
      <c r="D2005" s="319">
        <v>50451</v>
      </c>
      <c r="E2005" s="318" t="s">
        <v>4086</v>
      </c>
      <c r="F2005" s="323">
        <v>0.13300000000000001</v>
      </c>
      <c r="G2005" s="323">
        <v>0.13300000000000001</v>
      </c>
      <c r="H2005" s="323">
        <v>0</v>
      </c>
      <c r="I2005" s="323">
        <v>0</v>
      </c>
      <c r="J2005" s="321" t="s">
        <v>2857</v>
      </c>
      <c r="K2005" s="322" t="s">
        <v>105</v>
      </c>
      <c r="L2005" s="322" t="s">
        <v>390</v>
      </c>
      <c r="M2005" s="322" t="s">
        <v>92</v>
      </c>
      <c r="N2005" s="439" t="s">
        <v>537</v>
      </c>
    </row>
    <row r="2006" spans="2:14" ht="13.2" x14ac:dyDescent="0.25">
      <c r="B2006" s="317"/>
      <c r="C2006" s="318" t="s">
        <v>2856</v>
      </c>
      <c r="D2006" s="319">
        <v>50458</v>
      </c>
      <c r="E2006" s="318" t="s">
        <v>4087</v>
      </c>
      <c r="F2006" s="323">
        <v>0.191</v>
      </c>
      <c r="G2006" s="323">
        <v>0.191</v>
      </c>
      <c r="H2006" s="323">
        <v>0</v>
      </c>
      <c r="I2006" s="323">
        <v>0</v>
      </c>
      <c r="J2006" s="321" t="s">
        <v>2857</v>
      </c>
      <c r="K2006" s="322" t="s">
        <v>105</v>
      </c>
      <c r="L2006" s="322" t="s">
        <v>128</v>
      </c>
      <c r="M2006" s="322" t="s">
        <v>260</v>
      </c>
      <c r="N2006" s="439" t="s">
        <v>537</v>
      </c>
    </row>
    <row r="2007" spans="2:14" ht="13.2" x14ac:dyDescent="0.25">
      <c r="B2007" s="317"/>
      <c r="C2007" s="318" t="s">
        <v>2856</v>
      </c>
      <c r="D2007" s="319">
        <v>50633</v>
      </c>
      <c r="E2007" s="318" t="s">
        <v>4088</v>
      </c>
      <c r="F2007" s="323">
        <v>0.499</v>
      </c>
      <c r="G2007" s="323">
        <v>0.499</v>
      </c>
      <c r="H2007" s="323">
        <v>0</v>
      </c>
      <c r="I2007" s="323">
        <v>0</v>
      </c>
      <c r="J2007" s="321" t="s">
        <v>2857</v>
      </c>
      <c r="K2007" s="322" t="s">
        <v>105</v>
      </c>
      <c r="L2007" s="322" t="s">
        <v>140</v>
      </c>
      <c r="M2007" s="322" t="s">
        <v>195</v>
      </c>
      <c r="N2007" s="439" t="s">
        <v>537</v>
      </c>
    </row>
    <row r="2008" spans="2:14" ht="13.2" x14ac:dyDescent="0.25">
      <c r="B2008" s="317"/>
      <c r="C2008" s="318" t="s">
        <v>2856</v>
      </c>
      <c r="D2008" s="319">
        <v>50689</v>
      </c>
      <c r="E2008" s="318" t="s">
        <v>4089</v>
      </c>
      <c r="F2008" s="323">
        <v>1.5</v>
      </c>
      <c r="G2008" s="323">
        <v>1.5</v>
      </c>
      <c r="H2008" s="323">
        <v>0</v>
      </c>
      <c r="I2008" s="323">
        <v>0</v>
      </c>
      <c r="J2008" s="321" t="s">
        <v>2857</v>
      </c>
      <c r="K2008" s="322" t="s">
        <v>105</v>
      </c>
      <c r="L2008" s="322" t="s">
        <v>124</v>
      </c>
      <c r="M2008" s="322" t="s">
        <v>106</v>
      </c>
      <c r="N2008" s="439" t="s">
        <v>537</v>
      </c>
    </row>
    <row r="2009" spans="2:14" ht="13.2" x14ac:dyDescent="0.25">
      <c r="B2009" s="317"/>
      <c r="C2009" s="318" t="s">
        <v>2856</v>
      </c>
      <c r="D2009" s="319">
        <v>50698</v>
      </c>
      <c r="E2009" s="318" t="s">
        <v>4090</v>
      </c>
      <c r="F2009" s="323">
        <v>0.65</v>
      </c>
      <c r="G2009" s="323">
        <v>0.65</v>
      </c>
      <c r="H2009" s="323">
        <v>0</v>
      </c>
      <c r="I2009" s="323">
        <v>0</v>
      </c>
      <c r="J2009" s="321" t="s">
        <v>2857</v>
      </c>
      <c r="K2009" s="322" t="s">
        <v>105</v>
      </c>
      <c r="L2009" s="322" t="s">
        <v>124</v>
      </c>
      <c r="M2009" s="322" t="s">
        <v>163</v>
      </c>
      <c r="N2009" s="439" t="s">
        <v>537</v>
      </c>
    </row>
    <row r="2010" spans="2:14" ht="13.2" x14ac:dyDescent="0.25">
      <c r="B2010" s="317"/>
      <c r="C2010" s="318" t="s">
        <v>2856</v>
      </c>
      <c r="D2010" s="319">
        <v>50805</v>
      </c>
      <c r="E2010" s="318" t="s">
        <v>4091</v>
      </c>
      <c r="F2010" s="323">
        <v>0.26600000000000001</v>
      </c>
      <c r="G2010" s="323">
        <v>0.26600000000000001</v>
      </c>
      <c r="H2010" s="323">
        <v>0</v>
      </c>
      <c r="I2010" s="323">
        <v>0</v>
      </c>
      <c r="J2010" s="321" t="s">
        <v>2857</v>
      </c>
      <c r="K2010" s="322" t="s">
        <v>105</v>
      </c>
      <c r="L2010" s="322" t="s">
        <v>124</v>
      </c>
      <c r="M2010" s="322" t="s">
        <v>106</v>
      </c>
      <c r="N2010" s="439" t="s">
        <v>537</v>
      </c>
    </row>
    <row r="2011" spans="2:14" ht="13.2" x14ac:dyDescent="0.25">
      <c r="B2011" s="317"/>
      <c r="C2011" s="318" t="s">
        <v>2856</v>
      </c>
      <c r="D2011" s="319">
        <v>50813</v>
      </c>
      <c r="E2011" s="318" t="s">
        <v>4092</v>
      </c>
      <c r="F2011" s="323">
        <v>0.23</v>
      </c>
      <c r="G2011" s="323">
        <v>0.23</v>
      </c>
      <c r="H2011" s="323">
        <v>0</v>
      </c>
      <c r="I2011" s="323">
        <v>0</v>
      </c>
      <c r="J2011" s="321" t="s">
        <v>2857</v>
      </c>
      <c r="K2011" s="322" t="s">
        <v>105</v>
      </c>
      <c r="L2011" s="322" t="s">
        <v>218</v>
      </c>
      <c r="M2011" s="322" t="s">
        <v>106</v>
      </c>
      <c r="N2011" s="439" t="s">
        <v>537</v>
      </c>
    </row>
    <row r="2012" spans="2:14" ht="13.2" x14ac:dyDescent="0.25">
      <c r="B2012" s="317"/>
      <c r="C2012" s="318" t="s">
        <v>2856</v>
      </c>
      <c r="D2012" s="319">
        <v>50814</v>
      </c>
      <c r="E2012" s="318" t="s">
        <v>4093</v>
      </c>
      <c r="F2012" s="323">
        <v>0.112</v>
      </c>
      <c r="G2012" s="323">
        <v>0.112</v>
      </c>
      <c r="H2012" s="323">
        <v>0</v>
      </c>
      <c r="I2012" s="323">
        <v>0</v>
      </c>
      <c r="J2012" s="321" t="s">
        <v>2857</v>
      </c>
      <c r="K2012" s="322" t="s">
        <v>105</v>
      </c>
      <c r="L2012" s="322" t="s">
        <v>390</v>
      </c>
      <c r="M2012" s="322" t="s">
        <v>195</v>
      </c>
      <c r="N2012" s="439" t="s">
        <v>537</v>
      </c>
    </row>
    <row r="2013" spans="2:14" ht="13.2" x14ac:dyDescent="0.25">
      <c r="B2013" s="317"/>
      <c r="C2013" s="318" t="s">
        <v>2856</v>
      </c>
      <c r="D2013" s="319">
        <v>50822</v>
      </c>
      <c r="E2013" s="318" t="s">
        <v>4094</v>
      </c>
      <c r="F2013" s="323">
        <v>0.28000000000000003</v>
      </c>
      <c r="G2013" s="323">
        <v>0.28000000000000003</v>
      </c>
      <c r="H2013" s="323">
        <v>0</v>
      </c>
      <c r="I2013" s="323">
        <v>0</v>
      </c>
      <c r="J2013" s="321" t="s">
        <v>2857</v>
      </c>
      <c r="K2013" s="322" t="s">
        <v>105</v>
      </c>
      <c r="L2013" s="322" t="s">
        <v>140</v>
      </c>
      <c r="M2013" s="322" t="s">
        <v>92</v>
      </c>
      <c r="N2013" s="439" t="s">
        <v>537</v>
      </c>
    </row>
    <row r="2014" spans="2:14" ht="13.2" x14ac:dyDescent="0.25">
      <c r="B2014" s="317"/>
      <c r="C2014" s="318" t="s">
        <v>2856</v>
      </c>
      <c r="D2014" s="319">
        <v>50899</v>
      </c>
      <c r="E2014" s="318" t="s">
        <v>4095</v>
      </c>
      <c r="F2014" s="323">
        <v>9.1999999999999998E-2</v>
      </c>
      <c r="G2014" s="323">
        <v>9.1999999999999998E-2</v>
      </c>
      <c r="H2014" s="323">
        <v>0</v>
      </c>
      <c r="I2014" s="323">
        <v>0</v>
      </c>
      <c r="J2014" s="321" t="s">
        <v>2857</v>
      </c>
      <c r="K2014" s="322" t="s">
        <v>105</v>
      </c>
      <c r="L2014" s="322" t="s">
        <v>128</v>
      </c>
      <c r="M2014" s="322" t="s">
        <v>260</v>
      </c>
      <c r="N2014" s="439" t="s">
        <v>537</v>
      </c>
    </row>
    <row r="2015" spans="2:14" ht="13.2" x14ac:dyDescent="0.25">
      <c r="B2015" s="317"/>
      <c r="C2015" s="318" t="s">
        <v>2856</v>
      </c>
      <c r="D2015" s="319">
        <v>50902</v>
      </c>
      <c r="E2015" s="318" t="s">
        <v>4096</v>
      </c>
      <c r="F2015" s="323">
        <v>8.5999999999999993E-2</v>
      </c>
      <c r="G2015" s="323">
        <v>8.5999999999999993E-2</v>
      </c>
      <c r="H2015" s="323">
        <v>0</v>
      </c>
      <c r="I2015" s="323">
        <v>0</v>
      </c>
      <c r="J2015" s="321" t="s">
        <v>2857</v>
      </c>
      <c r="K2015" s="322" t="s">
        <v>105</v>
      </c>
      <c r="L2015" s="322" t="s">
        <v>390</v>
      </c>
      <c r="M2015" s="322" t="s">
        <v>195</v>
      </c>
      <c r="N2015" s="439" t="s">
        <v>537</v>
      </c>
    </row>
    <row r="2016" spans="2:14" ht="13.2" x14ac:dyDescent="0.25">
      <c r="B2016" s="317"/>
      <c r="C2016" s="318" t="s">
        <v>2856</v>
      </c>
      <c r="D2016" s="319">
        <v>50904</v>
      </c>
      <c r="E2016" s="318" t="s">
        <v>4097</v>
      </c>
      <c r="F2016" s="323">
        <v>6.7000000000000004E-2</v>
      </c>
      <c r="G2016" s="323">
        <v>6.7000000000000004E-2</v>
      </c>
      <c r="H2016" s="323">
        <v>0</v>
      </c>
      <c r="I2016" s="323">
        <v>0</v>
      </c>
      <c r="J2016" s="321" t="s">
        <v>2857</v>
      </c>
      <c r="K2016" s="322" t="s">
        <v>105</v>
      </c>
      <c r="L2016" s="322" t="s">
        <v>390</v>
      </c>
      <c r="M2016" s="322" t="s">
        <v>195</v>
      </c>
      <c r="N2016" s="439" t="s">
        <v>537</v>
      </c>
    </row>
    <row r="2017" spans="2:14" ht="13.2" x14ac:dyDescent="0.25">
      <c r="B2017" s="317"/>
      <c r="C2017" s="318" t="s">
        <v>2856</v>
      </c>
      <c r="D2017" s="319">
        <v>50907</v>
      </c>
      <c r="E2017" s="318" t="s">
        <v>4098</v>
      </c>
      <c r="F2017" s="323">
        <v>0.121</v>
      </c>
      <c r="G2017" s="323">
        <v>0.121</v>
      </c>
      <c r="H2017" s="323">
        <v>0</v>
      </c>
      <c r="I2017" s="323">
        <v>0</v>
      </c>
      <c r="J2017" s="321" t="s">
        <v>2857</v>
      </c>
      <c r="K2017" s="322" t="s">
        <v>105</v>
      </c>
      <c r="L2017" s="322" t="s">
        <v>102</v>
      </c>
      <c r="M2017" s="322" t="s">
        <v>106</v>
      </c>
      <c r="N2017" s="439" t="s">
        <v>537</v>
      </c>
    </row>
    <row r="2018" spans="2:14" ht="13.2" x14ac:dyDescent="0.25">
      <c r="B2018" s="317"/>
      <c r="C2018" s="318" t="s">
        <v>2856</v>
      </c>
      <c r="D2018" s="319">
        <v>66077</v>
      </c>
      <c r="E2018" s="318" t="s">
        <v>4099</v>
      </c>
      <c r="F2018" s="323">
        <v>0.49399999999999999</v>
      </c>
      <c r="G2018" s="323">
        <v>0.49399999999999999</v>
      </c>
      <c r="H2018" s="323">
        <v>0</v>
      </c>
      <c r="I2018" s="323">
        <v>0</v>
      </c>
      <c r="J2018" s="321" t="s">
        <v>2857</v>
      </c>
      <c r="K2018" s="322" t="s">
        <v>105</v>
      </c>
      <c r="L2018" s="322" t="s">
        <v>84</v>
      </c>
      <c r="M2018" s="322" t="s">
        <v>260</v>
      </c>
      <c r="N2018" s="439" t="s">
        <v>537</v>
      </c>
    </row>
    <row r="2019" spans="2:14" ht="13.2" x14ac:dyDescent="0.25">
      <c r="B2019" s="317"/>
      <c r="C2019" s="318" t="s">
        <v>2856</v>
      </c>
      <c r="D2019" s="319">
        <v>66149</v>
      </c>
      <c r="E2019" s="318" t="s">
        <v>4100</v>
      </c>
      <c r="F2019" s="323">
        <v>6.7000000000000004E-2</v>
      </c>
      <c r="G2019" s="323">
        <v>6.7000000000000004E-2</v>
      </c>
      <c r="H2019" s="323">
        <v>0</v>
      </c>
      <c r="I2019" s="323">
        <v>0</v>
      </c>
      <c r="J2019" s="321" t="s">
        <v>2857</v>
      </c>
      <c r="K2019" s="322" t="s">
        <v>105</v>
      </c>
      <c r="L2019" s="322" t="s">
        <v>128</v>
      </c>
      <c r="M2019" s="322" t="s">
        <v>260</v>
      </c>
      <c r="N2019" s="439" t="s">
        <v>537</v>
      </c>
    </row>
    <row r="2020" spans="2:14" ht="13.2" x14ac:dyDescent="0.25">
      <c r="B2020" s="317"/>
      <c r="C2020" s="318" t="s">
        <v>2856</v>
      </c>
      <c r="D2020" s="319">
        <v>66167</v>
      </c>
      <c r="E2020" s="318" t="s">
        <v>4101</v>
      </c>
      <c r="F2020" s="323">
        <v>0.752</v>
      </c>
      <c r="G2020" s="323">
        <v>0.752</v>
      </c>
      <c r="H2020" s="323">
        <v>0</v>
      </c>
      <c r="I2020" s="323">
        <v>0</v>
      </c>
      <c r="J2020" s="321" t="s">
        <v>2857</v>
      </c>
      <c r="K2020" s="322" t="s">
        <v>105</v>
      </c>
      <c r="L2020" s="322" t="s">
        <v>128</v>
      </c>
      <c r="M2020" s="322" t="s">
        <v>260</v>
      </c>
      <c r="N2020" s="439" t="s">
        <v>537</v>
      </c>
    </row>
    <row r="2021" spans="2:14" ht="13.2" x14ac:dyDescent="0.25">
      <c r="B2021" s="317"/>
      <c r="C2021" s="318" t="s">
        <v>2856</v>
      </c>
      <c r="D2021" s="319">
        <v>66180</v>
      </c>
      <c r="E2021" s="318" t="s">
        <v>4102</v>
      </c>
      <c r="F2021" s="323">
        <v>0.15</v>
      </c>
      <c r="G2021" s="323">
        <v>0.15</v>
      </c>
      <c r="H2021" s="323">
        <v>0</v>
      </c>
      <c r="I2021" s="323">
        <v>0</v>
      </c>
      <c r="J2021" s="321" t="s">
        <v>2857</v>
      </c>
      <c r="K2021" s="322" t="s">
        <v>105</v>
      </c>
      <c r="L2021" s="322" t="s">
        <v>84</v>
      </c>
      <c r="M2021" s="322" t="s">
        <v>163</v>
      </c>
      <c r="N2021" s="439" t="s">
        <v>537</v>
      </c>
    </row>
    <row r="2022" spans="2:14" ht="13.2" x14ac:dyDescent="0.25">
      <c r="B2022" s="317"/>
      <c r="C2022" s="318" t="s">
        <v>2856</v>
      </c>
      <c r="D2022" s="319">
        <v>66189</v>
      </c>
      <c r="E2022" s="318" t="s">
        <v>4103</v>
      </c>
      <c r="F2022" s="323">
        <v>0.14399999999999999</v>
      </c>
      <c r="G2022" s="323">
        <v>0.14399999999999999</v>
      </c>
      <c r="H2022" s="323">
        <v>0</v>
      </c>
      <c r="I2022" s="323">
        <v>0</v>
      </c>
      <c r="J2022" s="321" t="s">
        <v>2857</v>
      </c>
      <c r="K2022" s="322" t="s">
        <v>105</v>
      </c>
      <c r="L2022" s="322" t="s">
        <v>179</v>
      </c>
      <c r="M2022" s="322" t="s">
        <v>195</v>
      </c>
      <c r="N2022" s="439" t="s">
        <v>537</v>
      </c>
    </row>
    <row r="2023" spans="2:14" ht="13.2" x14ac:dyDescent="0.25">
      <c r="B2023" s="317"/>
      <c r="C2023" s="318" t="s">
        <v>2856</v>
      </c>
      <c r="D2023" s="319">
        <v>66190</v>
      </c>
      <c r="E2023" s="318" t="s">
        <v>4104</v>
      </c>
      <c r="F2023" s="323">
        <v>0.153</v>
      </c>
      <c r="G2023" s="323">
        <v>0.153</v>
      </c>
      <c r="H2023" s="323">
        <v>0</v>
      </c>
      <c r="I2023" s="323">
        <v>0</v>
      </c>
      <c r="J2023" s="321" t="s">
        <v>2857</v>
      </c>
      <c r="K2023" s="322" t="s">
        <v>105</v>
      </c>
      <c r="L2023" s="322" t="s">
        <v>140</v>
      </c>
      <c r="M2023" s="322" t="s">
        <v>195</v>
      </c>
      <c r="N2023" s="439" t="s">
        <v>537</v>
      </c>
    </row>
    <row r="2024" spans="2:14" ht="13.2" x14ac:dyDescent="0.25">
      <c r="B2024" s="317"/>
      <c r="C2024" s="318" t="s">
        <v>2856</v>
      </c>
      <c r="D2024" s="319">
        <v>66193</v>
      </c>
      <c r="E2024" s="318" t="s">
        <v>4105</v>
      </c>
      <c r="F2024" s="323">
        <v>7.1999999999999995E-2</v>
      </c>
      <c r="G2024" s="323">
        <v>7.1999999999999995E-2</v>
      </c>
      <c r="H2024" s="323">
        <v>0</v>
      </c>
      <c r="I2024" s="323">
        <v>0</v>
      </c>
      <c r="J2024" s="321" t="s">
        <v>2857</v>
      </c>
      <c r="K2024" s="322" t="s">
        <v>105</v>
      </c>
      <c r="L2024" s="322" t="s">
        <v>140</v>
      </c>
      <c r="M2024" s="322" t="s">
        <v>195</v>
      </c>
      <c r="N2024" s="439" t="s">
        <v>537</v>
      </c>
    </row>
    <row r="2025" spans="2:14" ht="13.2" x14ac:dyDescent="0.25">
      <c r="B2025" s="317"/>
      <c r="C2025" s="318" t="s">
        <v>2856</v>
      </c>
      <c r="D2025" s="319">
        <v>66258</v>
      </c>
      <c r="E2025" s="318" t="s">
        <v>4106</v>
      </c>
      <c r="F2025" s="323">
        <v>0.28000000000000003</v>
      </c>
      <c r="G2025" s="323">
        <v>0.28000000000000003</v>
      </c>
      <c r="H2025" s="323">
        <v>0</v>
      </c>
      <c r="I2025" s="323">
        <v>0</v>
      </c>
      <c r="J2025" s="321" t="s">
        <v>2857</v>
      </c>
      <c r="K2025" s="322" t="s">
        <v>105</v>
      </c>
      <c r="L2025" s="322" t="s">
        <v>102</v>
      </c>
      <c r="M2025" s="322" t="s">
        <v>106</v>
      </c>
      <c r="N2025" s="439" t="s">
        <v>537</v>
      </c>
    </row>
    <row r="2026" spans="2:14" ht="13.2" x14ac:dyDescent="0.25">
      <c r="B2026" s="317"/>
      <c r="C2026" s="318" t="s">
        <v>2856</v>
      </c>
      <c r="D2026" s="319">
        <v>66262</v>
      </c>
      <c r="E2026" s="318" t="s">
        <v>4108</v>
      </c>
      <c r="F2026" s="323">
        <v>0.312</v>
      </c>
      <c r="G2026" s="323">
        <v>0.312</v>
      </c>
      <c r="H2026" s="323">
        <v>0</v>
      </c>
      <c r="I2026" s="323">
        <v>0</v>
      </c>
      <c r="J2026" s="321" t="s">
        <v>2857</v>
      </c>
      <c r="K2026" s="322" t="s">
        <v>105</v>
      </c>
      <c r="L2026" s="322" t="s">
        <v>179</v>
      </c>
      <c r="M2026" s="322" t="s">
        <v>195</v>
      </c>
      <c r="N2026" s="439" t="s">
        <v>537</v>
      </c>
    </row>
    <row r="2027" spans="2:14" ht="13.2" x14ac:dyDescent="0.25">
      <c r="B2027" s="317"/>
      <c r="C2027" s="318" t="s">
        <v>2856</v>
      </c>
      <c r="D2027" s="319">
        <v>67292</v>
      </c>
      <c r="E2027" s="318" t="s">
        <v>4109</v>
      </c>
      <c r="F2027" s="323">
        <v>0.13500000000000001</v>
      </c>
      <c r="G2027" s="323">
        <v>0.13500000000000001</v>
      </c>
      <c r="H2027" s="323">
        <v>0</v>
      </c>
      <c r="I2027" s="323">
        <v>0</v>
      </c>
      <c r="J2027" s="321" t="s">
        <v>2857</v>
      </c>
      <c r="K2027" s="322" t="s">
        <v>105</v>
      </c>
      <c r="L2027" s="322" t="s">
        <v>124</v>
      </c>
      <c r="M2027" s="322" t="s">
        <v>92</v>
      </c>
      <c r="N2027" s="439" t="s">
        <v>537</v>
      </c>
    </row>
    <row r="2028" spans="2:14" ht="13.2" x14ac:dyDescent="0.25">
      <c r="B2028" s="317"/>
      <c r="C2028" s="318" t="s">
        <v>2856</v>
      </c>
      <c r="D2028" s="319">
        <v>67400</v>
      </c>
      <c r="E2028" s="318" t="s">
        <v>4110</v>
      </c>
      <c r="F2028" s="323">
        <v>9.9000000000000005E-2</v>
      </c>
      <c r="G2028" s="323">
        <v>9.9000000000000005E-2</v>
      </c>
      <c r="H2028" s="323">
        <v>0</v>
      </c>
      <c r="I2028" s="323">
        <v>0</v>
      </c>
      <c r="J2028" s="321" t="s">
        <v>2857</v>
      </c>
      <c r="K2028" s="322" t="s">
        <v>105</v>
      </c>
      <c r="L2028" s="322" t="s">
        <v>179</v>
      </c>
      <c r="M2028" s="322" t="s">
        <v>195</v>
      </c>
      <c r="N2028" s="439" t="s">
        <v>537</v>
      </c>
    </row>
    <row r="2029" spans="2:14" ht="13.2" x14ac:dyDescent="0.25">
      <c r="B2029" s="317"/>
      <c r="C2029" s="318" t="s">
        <v>2856</v>
      </c>
      <c r="D2029" s="319">
        <v>67546</v>
      </c>
      <c r="E2029" s="318" t="s">
        <v>4111</v>
      </c>
      <c r="F2029" s="323">
        <v>0.16700000000000001</v>
      </c>
      <c r="G2029" s="323">
        <v>0.16700000000000001</v>
      </c>
      <c r="H2029" s="323">
        <v>0</v>
      </c>
      <c r="I2029" s="323">
        <v>0</v>
      </c>
      <c r="J2029" s="321" t="s">
        <v>2857</v>
      </c>
      <c r="K2029" s="322" t="s">
        <v>105</v>
      </c>
      <c r="L2029" s="322" t="s">
        <v>390</v>
      </c>
      <c r="M2029" s="322" t="s">
        <v>195</v>
      </c>
      <c r="N2029" s="439" t="s">
        <v>537</v>
      </c>
    </row>
    <row r="2030" spans="2:14" ht="13.2" x14ac:dyDescent="0.25">
      <c r="B2030" s="317"/>
      <c r="C2030" s="318" t="s">
        <v>2856</v>
      </c>
      <c r="D2030" s="319">
        <v>67551</v>
      </c>
      <c r="E2030" s="318" t="s">
        <v>4112</v>
      </c>
      <c r="F2030" s="323">
        <v>7.2999999999999995E-2</v>
      </c>
      <c r="G2030" s="323">
        <v>7.2999999999999995E-2</v>
      </c>
      <c r="H2030" s="323">
        <v>0</v>
      </c>
      <c r="I2030" s="323">
        <v>0</v>
      </c>
      <c r="J2030" s="321" t="s">
        <v>2857</v>
      </c>
      <c r="K2030" s="322" t="s">
        <v>105</v>
      </c>
      <c r="L2030" s="322" t="s">
        <v>84</v>
      </c>
      <c r="M2030" s="322" t="s">
        <v>163</v>
      </c>
      <c r="N2030" s="439" t="s">
        <v>537</v>
      </c>
    </row>
    <row r="2031" spans="2:14" ht="13.2" x14ac:dyDescent="0.25">
      <c r="B2031" s="317"/>
      <c r="C2031" s="318" t="s">
        <v>2856</v>
      </c>
      <c r="D2031" s="319">
        <v>67552</v>
      </c>
      <c r="E2031" s="318" t="s">
        <v>4113</v>
      </c>
      <c r="F2031" s="323">
        <v>0.1</v>
      </c>
      <c r="G2031" s="323">
        <v>0.1</v>
      </c>
      <c r="H2031" s="323">
        <v>0</v>
      </c>
      <c r="I2031" s="323">
        <v>0</v>
      </c>
      <c r="J2031" s="321" t="s">
        <v>2857</v>
      </c>
      <c r="K2031" s="322" t="s">
        <v>105</v>
      </c>
      <c r="L2031" s="322" t="s">
        <v>128</v>
      </c>
      <c r="M2031" s="322" t="s">
        <v>260</v>
      </c>
      <c r="N2031" s="439" t="s">
        <v>537</v>
      </c>
    </row>
    <row r="2032" spans="2:14" ht="13.2" x14ac:dyDescent="0.25">
      <c r="B2032" s="317"/>
      <c r="C2032" s="318" t="s">
        <v>2856</v>
      </c>
      <c r="D2032" s="319">
        <v>67656</v>
      </c>
      <c r="E2032" s="318" t="s">
        <v>4114</v>
      </c>
      <c r="F2032" s="323">
        <v>0.15</v>
      </c>
      <c r="G2032" s="323">
        <v>0.15</v>
      </c>
      <c r="H2032" s="323">
        <v>0</v>
      </c>
      <c r="I2032" s="323">
        <v>0</v>
      </c>
      <c r="J2032" s="321" t="s">
        <v>2857</v>
      </c>
      <c r="K2032" s="322" t="s">
        <v>105</v>
      </c>
      <c r="L2032" s="322" t="s">
        <v>84</v>
      </c>
      <c r="M2032" s="322" t="s">
        <v>163</v>
      </c>
      <c r="N2032" s="439" t="s">
        <v>537</v>
      </c>
    </row>
    <row r="2033" spans="2:14" ht="13.2" x14ac:dyDescent="0.25">
      <c r="B2033" s="317"/>
      <c r="C2033" s="318" t="s">
        <v>2856</v>
      </c>
      <c r="D2033" s="319">
        <v>67718</v>
      </c>
      <c r="E2033" s="318" t="s">
        <v>4115</v>
      </c>
      <c r="F2033" s="323">
        <v>0.12</v>
      </c>
      <c r="G2033" s="323">
        <v>0.12</v>
      </c>
      <c r="H2033" s="323">
        <v>0</v>
      </c>
      <c r="I2033" s="323">
        <v>0</v>
      </c>
      <c r="J2033" s="321" t="s">
        <v>2857</v>
      </c>
      <c r="K2033" s="322" t="s">
        <v>105</v>
      </c>
      <c r="L2033" s="322" t="s">
        <v>124</v>
      </c>
      <c r="M2033" s="322" t="s">
        <v>163</v>
      </c>
      <c r="N2033" s="439" t="s">
        <v>537</v>
      </c>
    </row>
    <row r="2034" spans="2:14" ht="13.2" x14ac:dyDescent="0.25">
      <c r="B2034" s="317"/>
      <c r="C2034" s="318" t="s">
        <v>2856</v>
      </c>
      <c r="D2034" s="319">
        <v>67719</v>
      </c>
      <c r="E2034" s="318" t="s">
        <v>4116</v>
      </c>
      <c r="F2034" s="323">
        <v>0.112</v>
      </c>
      <c r="G2034" s="323">
        <v>0.112</v>
      </c>
      <c r="H2034" s="323">
        <v>0</v>
      </c>
      <c r="I2034" s="323">
        <v>0</v>
      </c>
      <c r="J2034" s="321" t="s">
        <v>2857</v>
      </c>
      <c r="K2034" s="322" t="s">
        <v>105</v>
      </c>
      <c r="L2034" s="322" t="s">
        <v>128</v>
      </c>
      <c r="M2034" s="322" t="s">
        <v>260</v>
      </c>
      <c r="N2034" s="439" t="s">
        <v>537</v>
      </c>
    </row>
    <row r="2035" spans="2:14" ht="13.2" x14ac:dyDescent="0.25">
      <c r="B2035" s="317"/>
      <c r="C2035" s="318" t="s">
        <v>2856</v>
      </c>
      <c r="D2035" s="319">
        <v>67722</v>
      </c>
      <c r="E2035" s="318" t="s">
        <v>4117</v>
      </c>
      <c r="F2035" s="323">
        <v>0.126</v>
      </c>
      <c r="G2035" s="323">
        <v>0.126</v>
      </c>
      <c r="H2035" s="323">
        <v>0</v>
      </c>
      <c r="I2035" s="323">
        <v>0</v>
      </c>
      <c r="J2035" s="321" t="s">
        <v>2857</v>
      </c>
      <c r="K2035" s="322" t="s">
        <v>105</v>
      </c>
      <c r="L2035" s="322" t="s">
        <v>128</v>
      </c>
      <c r="M2035" s="322" t="s">
        <v>260</v>
      </c>
      <c r="N2035" s="439" t="s">
        <v>537</v>
      </c>
    </row>
    <row r="2036" spans="2:14" ht="13.2" x14ac:dyDescent="0.25">
      <c r="B2036" s="317"/>
      <c r="C2036" s="318" t="s">
        <v>2856</v>
      </c>
      <c r="D2036" s="319">
        <v>67724</v>
      </c>
      <c r="E2036" s="318" t="s">
        <v>4118</v>
      </c>
      <c r="F2036" s="323">
        <v>0.26</v>
      </c>
      <c r="G2036" s="323">
        <v>0.26</v>
      </c>
      <c r="H2036" s="323">
        <v>0</v>
      </c>
      <c r="I2036" s="323">
        <v>0</v>
      </c>
      <c r="J2036" s="321" t="s">
        <v>2857</v>
      </c>
      <c r="K2036" s="322" t="s">
        <v>105</v>
      </c>
      <c r="L2036" s="322" t="s">
        <v>124</v>
      </c>
      <c r="M2036" s="322" t="s">
        <v>106</v>
      </c>
      <c r="N2036" s="439" t="s">
        <v>537</v>
      </c>
    </row>
    <row r="2037" spans="2:14" ht="13.2" x14ac:dyDescent="0.25">
      <c r="B2037" s="317"/>
      <c r="C2037" s="324" t="s">
        <v>2856</v>
      </c>
      <c r="D2037" s="319">
        <v>67729</v>
      </c>
      <c r="E2037" s="318" t="s">
        <v>4119</v>
      </c>
      <c r="F2037" s="323">
        <v>0.1</v>
      </c>
      <c r="G2037" s="323">
        <v>0.1</v>
      </c>
      <c r="H2037" s="323" t="s">
        <v>2857</v>
      </c>
      <c r="I2037" s="323" t="s">
        <v>2857</v>
      </c>
      <c r="J2037" s="321" t="s">
        <v>2857</v>
      </c>
      <c r="K2037" s="322" t="s">
        <v>105</v>
      </c>
      <c r="L2037" s="322" t="s">
        <v>124</v>
      </c>
      <c r="M2037" s="322" t="s">
        <v>163</v>
      </c>
      <c r="N2037" s="439" t="s">
        <v>537</v>
      </c>
    </row>
    <row r="2038" spans="2:14" ht="13.2" x14ac:dyDescent="0.25">
      <c r="B2038" s="317"/>
      <c r="C2038" s="318" t="s">
        <v>2856</v>
      </c>
      <c r="D2038" s="319">
        <v>67731</v>
      </c>
      <c r="E2038" s="318" t="s">
        <v>4120</v>
      </c>
      <c r="F2038" s="323">
        <v>0.14000000000000001</v>
      </c>
      <c r="G2038" s="323">
        <v>0.14000000000000001</v>
      </c>
      <c r="H2038" s="323">
        <v>0</v>
      </c>
      <c r="I2038" s="323">
        <v>0</v>
      </c>
      <c r="J2038" s="321" t="s">
        <v>2857</v>
      </c>
      <c r="K2038" s="322" t="s">
        <v>105</v>
      </c>
      <c r="L2038" s="322" t="s">
        <v>179</v>
      </c>
      <c r="M2038" s="322" t="s">
        <v>92</v>
      </c>
      <c r="N2038" s="439" t="s">
        <v>537</v>
      </c>
    </row>
    <row r="2039" spans="2:14" ht="13.2" x14ac:dyDescent="0.25">
      <c r="B2039" s="317"/>
      <c r="C2039" s="318" t="s">
        <v>2856</v>
      </c>
      <c r="D2039" s="319">
        <v>67733</v>
      </c>
      <c r="E2039" s="318" t="s">
        <v>4121</v>
      </c>
      <c r="F2039" s="323">
        <v>0.14000000000000001</v>
      </c>
      <c r="G2039" s="323">
        <v>0.14000000000000001</v>
      </c>
      <c r="H2039" s="323">
        <v>0</v>
      </c>
      <c r="I2039" s="323">
        <v>0</v>
      </c>
      <c r="J2039" s="321" t="s">
        <v>2857</v>
      </c>
      <c r="K2039" s="322" t="s">
        <v>105</v>
      </c>
      <c r="L2039" s="322" t="s">
        <v>84</v>
      </c>
      <c r="M2039" s="322" t="s">
        <v>260</v>
      </c>
      <c r="N2039" s="439" t="s">
        <v>537</v>
      </c>
    </row>
    <row r="2040" spans="2:14" ht="13.2" x14ac:dyDescent="0.25">
      <c r="B2040" s="317"/>
      <c r="C2040" s="324" t="s">
        <v>2856</v>
      </c>
      <c r="D2040" s="319">
        <v>67734</v>
      </c>
      <c r="E2040" s="318" t="s">
        <v>4122</v>
      </c>
      <c r="F2040" s="323">
        <v>7.1999999999999995E-2</v>
      </c>
      <c r="G2040" s="323">
        <v>7.1999999999999995E-2</v>
      </c>
      <c r="H2040" s="323" t="s">
        <v>2857</v>
      </c>
      <c r="I2040" s="323" t="s">
        <v>2857</v>
      </c>
      <c r="J2040" s="321" t="s">
        <v>2857</v>
      </c>
      <c r="K2040" s="322" t="s">
        <v>105</v>
      </c>
      <c r="L2040" s="322" t="s">
        <v>124</v>
      </c>
      <c r="M2040" s="322" t="s">
        <v>163</v>
      </c>
      <c r="N2040" s="439" t="s">
        <v>537</v>
      </c>
    </row>
    <row r="2041" spans="2:14" ht="13.2" x14ac:dyDescent="0.25">
      <c r="B2041" s="317"/>
      <c r="C2041" s="324" t="s">
        <v>2856</v>
      </c>
      <c r="D2041" s="319">
        <v>67735</v>
      </c>
      <c r="E2041" s="318" t="s">
        <v>4123</v>
      </c>
      <c r="F2041" s="323">
        <v>6.4000000000000001E-2</v>
      </c>
      <c r="G2041" s="323">
        <v>6.4000000000000001E-2</v>
      </c>
      <c r="H2041" s="323" t="s">
        <v>2857</v>
      </c>
      <c r="I2041" s="323" t="s">
        <v>2857</v>
      </c>
      <c r="J2041" s="321" t="s">
        <v>2857</v>
      </c>
      <c r="K2041" s="322" t="s">
        <v>105</v>
      </c>
      <c r="L2041" s="322" t="s">
        <v>84</v>
      </c>
      <c r="M2041" s="322" t="s">
        <v>260</v>
      </c>
      <c r="N2041" s="439" t="s">
        <v>537</v>
      </c>
    </row>
    <row r="2042" spans="2:14" ht="13.2" x14ac:dyDescent="0.25">
      <c r="B2042" s="317"/>
      <c r="C2042" s="324" t="s">
        <v>2856</v>
      </c>
      <c r="D2042" s="319">
        <v>67755</v>
      </c>
      <c r="E2042" s="318" t="s">
        <v>4124</v>
      </c>
      <c r="F2042" s="323">
        <v>9.6000000000000002E-2</v>
      </c>
      <c r="G2042" s="323">
        <v>9.6000000000000002E-2</v>
      </c>
      <c r="H2042" s="323" t="s">
        <v>2857</v>
      </c>
      <c r="I2042" s="323" t="s">
        <v>2857</v>
      </c>
      <c r="J2042" s="321" t="s">
        <v>2857</v>
      </c>
      <c r="K2042" s="322" t="s">
        <v>105</v>
      </c>
      <c r="L2042" s="322" t="s">
        <v>124</v>
      </c>
      <c r="M2042" s="322" t="s">
        <v>163</v>
      </c>
      <c r="N2042" s="439" t="s">
        <v>537</v>
      </c>
    </row>
    <row r="2043" spans="2:14" ht="13.2" x14ac:dyDescent="0.25">
      <c r="B2043" s="317"/>
      <c r="C2043" s="324" t="s">
        <v>2856</v>
      </c>
      <c r="D2043" s="319">
        <v>67780</v>
      </c>
      <c r="E2043" s="318" t="s">
        <v>4125</v>
      </c>
      <c r="F2043" s="323">
        <v>0.16</v>
      </c>
      <c r="G2043" s="323">
        <v>0.16</v>
      </c>
      <c r="H2043" s="323" t="s">
        <v>2857</v>
      </c>
      <c r="I2043" s="323" t="s">
        <v>2857</v>
      </c>
      <c r="J2043" s="321" t="s">
        <v>2857</v>
      </c>
      <c r="K2043" s="322" t="s">
        <v>105</v>
      </c>
      <c r="L2043" s="322" t="s">
        <v>102</v>
      </c>
      <c r="M2043" s="322" t="s">
        <v>106</v>
      </c>
      <c r="N2043" s="439" t="s">
        <v>537</v>
      </c>
    </row>
    <row r="2044" spans="2:14" ht="13.2" x14ac:dyDescent="0.25">
      <c r="B2044" s="317"/>
      <c r="C2044" s="324" t="s">
        <v>2856</v>
      </c>
      <c r="D2044" s="319">
        <v>67790</v>
      </c>
      <c r="E2044" s="318" t="s">
        <v>4126</v>
      </c>
      <c r="F2044" s="323">
        <v>7.1999999999999995E-2</v>
      </c>
      <c r="G2044" s="323">
        <v>7.1999999999999995E-2</v>
      </c>
      <c r="H2044" s="323" t="s">
        <v>2857</v>
      </c>
      <c r="I2044" s="323" t="s">
        <v>2857</v>
      </c>
      <c r="J2044" s="321" t="s">
        <v>2857</v>
      </c>
      <c r="K2044" s="322" t="s">
        <v>105</v>
      </c>
      <c r="L2044" s="322" t="s">
        <v>84</v>
      </c>
      <c r="M2044" s="322" t="s">
        <v>163</v>
      </c>
      <c r="N2044" s="439" t="s">
        <v>537</v>
      </c>
    </row>
    <row r="2045" spans="2:14" ht="13.2" x14ac:dyDescent="0.25">
      <c r="B2045" s="317"/>
      <c r="C2045" s="324" t="s">
        <v>2856</v>
      </c>
      <c r="D2045" s="319">
        <v>67799</v>
      </c>
      <c r="E2045" s="318" t="s">
        <v>4127</v>
      </c>
      <c r="F2045" s="323">
        <v>7.1999999999999995E-2</v>
      </c>
      <c r="G2045" s="323">
        <v>7.1999999999999995E-2</v>
      </c>
      <c r="H2045" s="323" t="s">
        <v>2857</v>
      </c>
      <c r="I2045" s="323" t="s">
        <v>2857</v>
      </c>
      <c r="J2045" s="321" t="s">
        <v>2857</v>
      </c>
      <c r="K2045" s="322" t="s">
        <v>105</v>
      </c>
      <c r="L2045" s="322" t="s">
        <v>218</v>
      </c>
      <c r="M2045" s="322" t="s">
        <v>106</v>
      </c>
      <c r="N2045" s="439" t="s">
        <v>537</v>
      </c>
    </row>
    <row r="2046" spans="2:14" ht="13.2" x14ac:dyDescent="0.25">
      <c r="B2046" s="317"/>
      <c r="C2046" s="324" t="s">
        <v>2856</v>
      </c>
      <c r="D2046" s="319">
        <v>67801</v>
      </c>
      <c r="E2046" s="318" t="s">
        <v>4128</v>
      </c>
      <c r="F2046" s="323">
        <v>7.1999999999999995E-2</v>
      </c>
      <c r="G2046" s="323">
        <v>7.1999999999999995E-2</v>
      </c>
      <c r="H2046" s="323" t="s">
        <v>2857</v>
      </c>
      <c r="I2046" s="323" t="s">
        <v>2857</v>
      </c>
      <c r="J2046" s="321" t="s">
        <v>2857</v>
      </c>
      <c r="K2046" s="322" t="s">
        <v>105</v>
      </c>
      <c r="L2046" s="322" t="s">
        <v>124</v>
      </c>
      <c r="M2046" s="322" t="s">
        <v>106</v>
      </c>
      <c r="N2046" s="439" t="s">
        <v>537</v>
      </c>
    </row>
    <row r="2047" spans="2:14" ht="13.2" x14ac:dyDescent="0.25">
      <c r="B2047" s="317"/>
      <c r="C2047" s="324" t="s">
        <v>2856</v>
      </c>
      <c r="D2047" s="319">
        <v>67803</v>
      </c>
      <c r="E2047" s="318" t="s">
        <v>4129</v>
      </c>
      <c r="F2047" s="323">
        <v>1.05</v>
      </c>
      <c r="G2047" s="323">
        <v>1.05</v>
      </c>
      <c r="H2047" s="323" t="s">
        <v>2857</v>
      </c>
      <c r="I2047" s="323" t="s">
        <v>2857</v>
      </c>
      <c r="J2047" s="321" t="s">
        <v>2857</v>
      </c>
      <c r="K2047" s="322" t="s">
        <v>105</v>
      </c>
      <c r="L2047" s="322" t="s">
        <v>390</v>
      </c>
      <c r="M2047" s="322" t="s">
        <v>92</v>
      </c>
      <c r="N2047" s="439" t="s">
        <v>537</v>
      </c>
    </row>
    <row r="2048" spans="2:14" ht="13.2" x14ac:dyDescent="0.25">
      <c r="B2048" s="317"/>
      <c r="C2048" s="324" t="s">
        <v>2856</v>
      </c>
      <c r="D2048" s="319">
        <v>67809</v>
      </c>
      <c r="E2048" s="318" t="s">
        <v>4130</v>
      </c>
      <c r="F2048" s="323">
        <v>0.06</v>
      </c>
      <c r="G2048" s="323">
        <v>0.06</v>
      </c>
      <c r="H2048" s="323" t="s">
        <v>2857</v>
      </c>
      <c r="I2048" s="323" t="s">
        <v>2857</v>
      </c>
      <c r="J2048" s="321" t="s">
        <v>2857</v>
      </c>
      <c r="K2048" s="322" t="s">
        <v>105</v>
      </c>
      <c r="L2048" s="322" t="s">
        <v>179</v>
      </c>
      <c r="M2048" s="322" t="s">
        <v>195</v>
      </c>
      <c r="N2048" s="439" t="s">
        <v>537</v>
      </c>
    </row>
    <row r="2049" spans="2:14" ht="13.2" x14ac:dyDescent="0.25">
      <c r="B2049" s="317"/>
      <c r="C2049" s="324" t="s">
        <v>2856</v>
      </c>
      <c r="D2049" s="319">
        <v>67953</v>
      </c>
      <c r="E2049" s="318" t="s">
        <v>4131</v>
      </c>
      <c r="F2049" s="323">
        <v>9.6000000000000002E-2</v>
      </c>
      <c r="G2049" s="323">
        <v>9.6000000000000002E-2</v>
      </c>
      <c r="H2049" s="323" t="s">
        <v>2857</v>
      </c>
      <c r="I2049" s="323" t="s">
        <v>2857</v>
      </c>
      <c r="J2049" s="321" t="s">
        <v>2857</v>
      </c>
      <c r="K2049" s="322" t="s">
        <v>105</v>
      </c>
      <c r="L2049" s="322" t="s">
        <v>124</v>
      </c>
      <c r="M2049" s="322" t="s">
        <v>106</v>
      </c>
      <c r="N2049" s="439" t="s">
        <v>537</v>
      </c>
    </row>
    <row r="2050" spans="2:14" ht="13.2" x14ac:dyDescent="0.25">
      <c r="B2050" s="317"/>
      <c r="C2050" s="324" t="s">
        <v>2856</v>
      </c>
      <c r="D2050" s="319">
        <v>67975</v>
      </c>
      <c r="E2050" s="318" t="s">
        <v>4132</v>
      </c>
      <c r="F2050" s="323">
        <v>0.15</v>
      </c>
      <c r="G2050" s="323">
        <v>0.15</v>
      </c>
      <c r="H2050" s="323" t="s">
        <v>2857</v>
      </c>
      <c r="I2050" s="323" t="s">
        <v>2857</v>
      </c>
      <c r="J2050" s="321" t="s">
        <v>2857</v>
      </c>
      <c r="K2050" s="322" t="s">
        <v>105</v>
      </c>
      <c r="L2050" s="322" t="s">
        <v>128</v>
      </c>
      <c r="M2050" s="322" t="s">
        <v>260</v>
      </c>
      <c r="N2050" s="439" t="s">
        <v>537</v>
      </c>
    </row>
    <row r="2051" spans="2:14" ht="13.2" x14ac:dyDescent="0.25">
      <c r="B2051" s="317"/>
      <c r="C2051" s="324" t="s">
        <v>2856</v>
      </c>
      <c r="D2051" s="319">
        <v>67976</v>
      </c>
      <c r="E2051" s="318" t="s">
        <v>4133</v>
      </c>
      <c r="F2051" s="323">
        <v>0.108</v>
      </c>
      <c r="G2051" s="323">
        <v>0.108</v>
      </c>
      <c r="H2051" s="323" t="s">
        <v>2857</v>
      </c>
      <c r="I2051" s="323" t="s">
        <v>2857</v>
      </c>
      <c r="J2051" s="321" t="s">
        <v>2857</v>
      </c>
      <c r="K2051" s="322" t="s">
        <v>105</v>
      </c>
      <c r="L2051" s="322" t="s">
        <v>128</v>
      </c>
      <c r="M2051" s="322" t="s">
        <v>163</v>
      </c>
      <c r="N2051" s="439" t="s">
        <v>537</v>
      </c>
    </row>
    <row r="2052" spans="2:14" ht="13.2" x14ac:dyDescent="0.25">
      <c r="B2052" s="317"/>
      <c r="C2052" s="324" t="s">
        <v>2856</v>
      </c>
      <c r="D2052" s="319">
        <v>68190</v>
      </c>
      <c r="E2052" s="318" t="s">
        <v>4134</v>
      </c>
      <c r="F2052" s="323">
        <v>0.06</v>
      </c>
      <c r="G2052" s="323">
        <v>0.06</v>
      </c>
      <c r="H2052" s="323" t="s">
        <v>2857</v>
      </c>
      <c r="I2052" s="323" t="s">
        <v>2857</v>
      </c>
      <c r="J2052" s="321" t="s">
        <v>2857</v>
      </c>
      <c r="K2052" s="322" t="s">
        <v>105</v>
      </c>
      <c r="L2052" s="322" t="s">
        <v>390</v>
      </c>
      <c r="M2052" s="322" t="s">
        <v>195</v>
      </c>
      <c r="N2052" s="439" t="s">
        <v>537</v>
      </c>
    </row>
    <row r="2053" spans="2:14" ht="13.2" x14ac:dyDescent="0.25">
      <c r="B2053" s="317"/>
      <c r="C2053" s="324" t="s">
        <v>2856</v>
      </c>
      <c r="D2053" s="319">
        <v>68271</v>
      </c>
      <c r="E2053" s="318" t="s">
        <v>4135</v>
      </c>
      <c r="F2053" s="323">
        <v>6.5000000000000002E-2</v>
      </c>
      <c r="G2053" s="323">
        <v>6.5000000000000002E-2</v>
      </c>
      <c r="H2053" s="323" t="s">
        <v>2857</v>
      </c>
      <c r="I2053" s="323" t="s">
        <v>2857</v>
      </c>
      <c r="J2053" s="321" t="s">
        <v>2857</v>
      </c>
      <c r="K2053" s="322" t="s">
        <v>105</v>
      </c>
      <c r="L2053" s="322" t="s">
        <v>128</v>
      </c>
      <c r="M2053" s="322" t="s">
        <v>260</v>
      </c>
      <c r="N2053" s="439" t="s">
        <v>537</v>
      </c>
    </row>
    <row r="2054" spans="2:14" ht="13.2" x14ac:dyDescent="0.25">
      <c r="B2054" s="317"/>
      <c r="C2054" s="324" t="s">
        <v>2856</v>
      </c>
      <c r="D2054" s="319">
        <v>68509</v>
      </c>
      <c r="E2054" s="318" t="s">
        <v>4136</v>
      </c>
      <c r="F2054" s="323">
        <v>8.2000000000000003E-2</v>
      </c>
      <c r="G2054" s="323">
        <v>8.2000000000000003E-2</v>
      </c>
      <c r="H2054" s="323" t="s">
        <v>2857</v>
      </c>
      <c r="I2054" s="323" t="s">
        <v>2857</v>
      </c>
      <c r="J2054" s="321" t="s">
        <v>2857</v>
      </c>
      <c r="K2054" s="322" t="s">
        <v>105</v>
      </c>
      <c r="L2054" s="322" t="s">
        <v>84</v>
      </c>
      <c r="M2054" s="322" t="s">
        <v>163</v>
      </c>
      <c r="N2054" s="439" t="s">
        <v>537</v>
      </c>
    </row>
    <row r="2055" spans="2:14" ht="13.2" x14ac:dyDescent="0.25">
      <c r="B2055" s="317"/>
      <c r="C2055" s="324" t="s">
        <v>2856</v>
      </c>
      <c r="D2055" s="319">
        <v>68556</v>
      </c>
      <c r="E2055" s="318" t="s">
        <v>4137</v>
      </c>
      <c r="F2055" s="323">
        <v>3.2</v>
      </c>
      <c r="G2055" s="323">
        <v>3.2</v>
      </c>
      <c r="H2055" s="323" t="s">
        <v>2857</v>
      </c>
      <c r="I2055" s="323" t="s">
        <v>2857</v>
      </c>
      <c r="J2055" s="321" t="s">
        <v>2857</v>
      </c>
      <c r="K2055" s="322" t="s">
        <v>105</v>
      </c>
      <c r="L2055" s="322" t="s">
        <v>128</v>
      </c>
      <c r="M2055" s="322" t="s">
        <v>260</v>
      </c>
      <c r="N2055" s="439" t="s">
        <v>537</v>
      </c>
    </row>
    <row r="2056" spans="2:14" ht="13.2" x14ac:dyDescent="0.25">
      <c r="B2056" s="317"/>
      <c r="C2056" s="324" t="s">
        <v>2856</v>
      </c>
      <c r="D2056" s="319">
        <v>68623</v>
      </c>
      <c r="E2056" s="318" t="s">
        <v>4138</v>
      </c>
      <c r="F2056" s="323">
        <v>0.104</v>
      </c>
      <c r="G2056" s="323">
        <v>0.104</v>
      </c>
      <c r="H2056" s="323" t="s">
        <v>2857</v>
      </c>
      <c r="I2056" s="323" t="s">
        <v>2857</v>
      </c>
      <c r="J2056" s="321" t="s">
        <v>2857</v>
      </c>
      <c r="K2056" s="322" t="s">
        <v>105</v>
      </c>
      <c r="L2056" s="322" t="s">
        <v>128</v>
      </c>
      <c r="M2056" s="322" t="s">
        <v>260</v>
      </c>
      <c r="N2056" s="439" t="s">
        <v>537</v>
      </c>
    </row>
    <row r="2057" spans="2:14" ht="13.2" x14ac:dyDescent="0.25">
      <c r="B2057" s="317"/>
      <c r="C2057" s="324" t="s">
        <v>2856</v>
      </c>
      <c r="D2057" s="319">
        <v>68676</v>
      </c>
      <c r="E2057" s="318" t="s">
        <v>4139</v>
      </c>
      <c r="F2057" s="323">
        <v>0.14399999999999999</v>
      </c>
      <c r="G2057" s="323">
        <v>0.14399999999999999</v>
      </c>
      <c r="H2057" s="323" t="s">
        <v>2857</v>
      </c>
      <c r="I2057" s="323" t="s">
        <v>2857</v>
      </c>
      <c r="J2057" s="321" t="s">
        <v>2857</v>
      </c>
      <c r="K2057" s="322" t="s">
        <v>105</v>
      </c>
      <c r="L2057" s="322" t="s">
        <v>124</v>
      </c>
      <c r="M2057" s="322" t="s">
        <v>106</v>
      </c>
      <c r="N2057" s="439" t="s">
        <v>537</v>
      </c>
    </row>
  </sheetData>
  <autoFilter ref="A20:N2057"/>
  <sortState ref="B20:N2056">
    <sortCondition ref="B20:B2056"/>
  </sortState>
  <mergeCells count="14">
    <mergeCell ref="N19:N20"/>
    <mergeCell ref="J19:J20"/>
    <mergeCell ref="F19:G19"/>
    <mergeCell ref="H19:I19"/>
    <mergeCell ref="K19:K20"/>
    <mergeCell ref="L19:L20"/>
    <mergeCell ref="M19:M20"/>
    <mergeCell ref="C15:E15"/>
    <mergeCell ref="C16:E16"/>
    <mergeCell ref="C17:E17"/>
    <mergeCell ref="B19:B20"/>
    <mergeCell ref="C19:C20"/>
    <mergeCell ref="D19:D20"/>
    <mergeCell ref="E19:E20"/>
  </mergeCells>
  <hyperlinks>
    <hyperlink ref="C15" r:id="rId1" display="http://www.iso-ne.com/oatt"/>
    <hyperlink ref="C16" r:id="rId2" display="http://www.iso-ne.com/sched22-lgip"/>
    <hyperlink ref="C17" r:id="rId3" display="http://www.iso-ne.com/sched23-sgip"/>
  </hyperlinks>
  <pageMargins left="0.3" right="0.3" top="0.45" bottom="0.5" header="0.3" footer="0.3"/>
  <pageSetup scale="80" fitToHeight="0" orientation="landscape" useFirstPageNumber="1" r:id="rId4"/>
  <headerFooter>
    <oddFooter>&amp;L&amp;10CELT Report - May 2020&amp;C&amp;10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58" r:id="rId7">
          <objectPr defaultSize="0" r:id="rId8">
            <anchor moveWithCells="1">
              <from>
                <xdr:col>1</xdr:col>
                <xdr:colOff>15240</xdr:colOff>
                <xdr:row>0</xdr:row>
                <xdr:rowOff>0</xdr:rowOff>
              </from>
              <to>
                <xdr:col>12</xdr:col>
                <xdr:colOff>434340</xdr:colOff>
                <xdr:row>13</xdr:row>
                <xdr:rowOff>152400</xdr:rowOff>
              </to>
            </anchor>
          </objectPr>
        </oleObject>
      </mc:Choice>
      <mc:Fallback>
        <oleObject progId="Word.Document.12" shapeId="45058" r:id="rId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M115"/>
  <sheetViews>
    <sheetView zoomScaleNormal="100" workbookViewId="0"/>
  </sheetViews>
  <sheetFormatPr defaultColWidth="8.77734375" defaultRowHeight="14.4" x14ac:dyDescent="0.3"/>
  <cols>
    <col min="1" max="1" width="2.88671875" style="34" customWidth="1"/>
    <col min="2" max="2" width="8.5546875" style="233" customWidth="1"/>
    <col min="3" max="3" width="11.77734375" style="233" customWidth="1"/>
    <col min="4" max="4" width="19.5546875" style="233" customWidth="1"/>
    <col min="5" max="5" width="13.5546875" style="233" customWidth="1"/>
    <col min="6" max="13" width="8.88671875" style="233" customWidth="1"/>
    <col min="14" max="16384" width="8.77734375" style="34"/>
  </cols>
  <sheetData>
    <row r="7" spans="1:13" x14ac:dyDescent="0.3">
      <c r="A7" s="326"/>
      <c r="B7" s="328"/>
    </row>
    <row r="8" spans="1:13" ht="11.55" customHeight="1" x14ac:dyDescent="0.3">
      <c r="A8" s="327"/>
      <c r="B8" s="343"/>
    </row>
    <row r="9" spans="1:13" s="540" customFormat="1" ht="13.8" x14ac:dyDescent="0.3">
      <c r="B9" s="543" t="s">
        <v>3453</v>
      </c>
      <c r="C9" s="685" t="s">
        <v>4171</v>
      </c>
      <c r="D9" s="685"/>
      <c r="E9" s="685"/>
    </row>
    <row r="10" spans="1:13" ht="5.55" customHeight="1" x14ac:dyDescent="0.3"/>
    <row r="11" spans="1:13" ht="13.5" customHeight="1" x14ac:dyDescent="0.3">
      <c r="B11" s="757" t="s">
        <v>2390</v>
      </c>
      <c r="C11" s="757" t="s">
        <v>2348</v>
      </c>
      <c r="D11" s="757" t="s">
        <v>2349</v>
      </c>
      <c r="E11" s="757" t="s">
        <v>2888</v>
      </c>
      <c r="F11" s="733" t="s">
        <v>2346</v>
      </c>
      <c r="G11" s="734"/>
      <c r="H11" s="734"/>
      <c r="I11" s="734"/>
      <c r="J11" s="734"/>
      <c r="K11" s="734"/>
      <c r="L11" s="734"/>
      <c r="M11" s="735"/>
    </row>
    <row r="12" spans="1:13" ht="13.5" customHeight="1" x14ac:dyDescent="0.3">
      <c r="B12" s="757"/>
      <c r="C12" s="757"/>
      <c r="D12" s="757"/>
      <c r="E12" s="757"/>
      <c r="F12" s="729" t="s">
        <v>3352</v>
      </c>
      <c r="G12" s="729"/>
      <c r="H12" s="729" t="s">
        <v>3353</v>
      </c>
      <c r="I12" s="729"/>
      <c r="J12" s="729" t="s">
        <v>3354</v>
      </c>
      <c r="K12" s="729"/>
      <c r="L12" s="729" t="s">
        <v>3355</v>
      </c>
      <c r="M12" s="729"/>
    </row>
    <row r="13" spans="1:13" ht="13.5" customHeight="1" x14ac:dyDescent="0.3">
      <c r="B13" s="757"/>
      <c r="C13" s="757"/>
      <c r="D13" s="757"/>
      <c r="E13" s="757"/>
      <c r="F13" s="234" t="s">
        <v>2208</v>
      </c>
      <c r="G13" s="235" t="s">
        <v>2207</v>
      </c>
      <c r="H13" s="234" t="s">
        <v>2208</v>
      </c>
      <c r="I13" s="235" t="s">
        <v>2207</v>
      </c>
      <c r="J13" s="234" t="s">
        <v>2208</v>
      </c>
      <c r="K13" s="235" t="s">
        <v>2207</v>
      </c>
      <c r="L13" s="234" t="s">
        <v>2208</v>
      </c>
      <c r="M13" s="235" t="s">
        <v>2207</v>
      </c>
    </row>
    <row r="14" spans="1:13" ht="13.05" customHeight="1" x14ac:dyDescent="0.3">
      <c r="B14" s="236" t="s">
        <v>101</v>
      </c>
      <c r="C14" s="237" t="s">
        <v>2825</v>
      </c>
      <c r="D14" s="329" t="s">
        <v>2889</v>
      </c>
      <c r="E14" s="330" t="s">
        <v>2461</v>
      </c>
      <c r="F14" s="344">
        <v>29.009</v>
      </c>
      <c r="G14" s="345">
        <v>29.565999999999999</v>
      </c>
      <c r="H14" s="344">
        <v>40.965000000000003</v>
      </c>
      <c r="I14" s="345">
        <v>41.521999999999998</v>
      </c>
      <c r="J14" s="344">
        <v>44.518000000000008</v>
      </c>
      <c r="K14" s="345">
        <v>45.075000000000003</v>
      </c>
      <c r="L14" s="344">
        <v>44.518999999999998</v>
      </c>
      <c r="M14" s="345">
        <v>45.075000000000003</v>
      </c>
    </row>
    <row r="15" spans="1:13" ht="13.05" customHeight="1" x14ac:dyDescent="0.3">
      <c r="B15" s="236"/>
      <c r="C15" s="237"/>
      <c r="D15" s="329"/>
      <c r="E15" s="331" t="s">
        <v>2470</v>
      </c>
      <c r="F15" s="346">
        <v>25.772999999999996</v>
      </c>
      <c r="G15" s="347">
        <v>25.432000000000002</v>
      </c>
      <c r="H15" s="346">
        <v>46.042999999999999</v>
      </c>
      <c r="I15" s="347">
        <v>45.701999999999998</v>
      </c>
      <c r="J15" s="346">
        <v>58.94</v>
      </c>
      <c r="K15" s="347">
        <v>58.599000000000004</v>
      </c>
      <c r="L15" s="346">
        <v>58.941000000000003</v>
      </c>
      <c r="M15" s="347">
        <v>58.6</v>
      </c>
    </row>
    <row r="16" spans="1:13" ht="13.05" customHeight="1" x14ac:dyDescent="0.3">
      <c r="B16" s="236"/>
      <c r="C16" s="237"/>
      <c r="D16" s="329"/>
      <c r="E16" s="331" t="s">
        <v>2462</v>
      </c>
      <c r="F16" s="346">
        <v>3.2290000000000001</v>
      </c>
      <c r="G16" s="347">
        <v>3.2290000000000001</v>
      </c>
      <c r="H16" s="346">
        <v>3.274</v>
      </c>
      <c r="I16" s="347">
        <v>3.274</v>
      </c>
      <c r="J16" s="346">
        <v>3.5729999999999995</v>
      </c>
      <c r="K16" s="347">
        <v>3.5729999999999995</v>
      </c>
      <c r="L16" s="346">
        <v>4.1139999999999999</v>
      </c>
      <c r="M16" s="347">
        <v>4.1139999999999999</v>
      </c>
    </row>
    <row r="17" spans="2:13" ht="13.05" customHeight="1" x14ac:dyDescent="0.3">
      <c r="B17" s="236"/>
      <c r="C17" s="237"/>
      <c r="D17" s="332"/>
      <c r="E17" s="331" t="s">
        <v>2472</v>
      </c>
      <c r="F17" s="346">
        <v>33.886000000000003</v>
      </c>
      <c r="G17" s="347">
        <v>32.965000000000003</v>
      </c>
      <c r="H17" s="346">
        <v>51.505000000000003</v>
      </c>
      <c r="I17" s="347">
        <v>50.584000000000003</v>
      </c>
      <c r="J17" s="346">
        <v>82.227000000000004</v>
      </c>
      <c r="K17" s="347">
        <v>81.305999999999997</v>
      </c>
      <c r="L17" s="346">
        <v>85.277000000000015</v>
      </c>
      <c r="M17" s="347">
        <v>84.355999999999995</v>
      </c>
    </row>
    <row r="18" spans="2:13" ht="13.05" customHeight="1" x14ac:dyDescent="0.3">
      <c r="B18" s="236"/>
      <c r="C18" s="237"/>
      <c r="D18" s="333" t="s">
        <v>2826</v>
      </c>
      <c r="E18" s="334"/>
      <c r="F18" s="348">
        <f t="shared" ref="F18:M18" si="0">SUM(F14:F17)</f>
        <v>91.896999999999991</v>
      </c>
      <c r="G18" s="349">
        <f t="shared" si="0"/>
        <v>91.192000000000007</v>
      </c>
      <c r="H18" s="348">
        <f t="shared" si="0"/>
        <v>141.78700000000001</v>
      </c>
      <c r="I18" s="349">
        <f t="shared" si="0"/>
        <v>141.08199999999999</v>
      </c>
      <c r="J18" s="348">
        <f t="shared" si="0"/>
        <v>189.25799999999998</v>
      </c>
      <c r="K18" s="349">
        <f t="shared" si="0"/>
        <v>188.553</v>
      </c>
      <c r="L18" s="348">
        <f t="shared" si="0"/>
        <v>192.85100000000003</v>
      </c>
      <c r="M18" s="349">
        <f t="shared" si="0"/>
        <v>192.14500000000001</v>
      </c>
    </row>
    <row r="19" spans="2:13" ht="13.05" customHeight="1" x14ac:dyDescent="0.3">
      <c r="B19" s="236"/>
      <c r="C19" s="237"/>
      <c r="D19" s="329" t="s">
        <v>4146</v>
      </c>
      <c r="E19" s="330" t="s">
        <v>2461</v>
      </c>
      <c r="F19" s="346">
        <v>4.468</v>
      </c>
      <c r="G19" s="347">
        <v>4.468</v>
      </c>
      <c r="H19" s="346"/>
      <c r="I19" s="347"/>
      <c r="J19" s="346"/>
      <c r="K19" s="347"/>
      <c r="L19" s="346"/>
      <c r="M19" s="347"/>
    </row>
    <row r="20" spans="2:13" ht="13.05" customHeight="1" x14ac:dyDescent="0.3">
      <c r="B20" s="236"/>
      <c r="C20" s="237"/>
      <c r="D20" s="329"/>
      <c r="E20" s="331" t="s">
        <v>2470</v>
      </c>
      <c r="F20" s="346">
        <v>2.988</v>
      </c>
      <c r="G20" s="347">
        <v>2.988</v>
      </c>
      <c r="H20" s="346"/>
      <c r="I20" s="347"/>
      <c r="J20" s="346"/>
      <c r="K20" s="347"/>
      <c r="L20" s="346"/>
      <c r="M20" s="347"/>
    </row>
    <row r="21" spans="2:13" ht="13.05" customHeight="1" x14ac:dyDescent="0.3">
      <c r="B21" s="236"/>
      <c r="C21" s="237"/>
      <c r="D21" s="329"/>
      <c r="E21" s="331" t="s">
        <v>2462</v>
      </c>
      <c r="F21" s="346">
        <v>7.4560000000000004</v>
      </c>
      <c r="G21" s="347">
        <v>7.4560000000000004</v>
      </c>
      <c r="H21" s="346"/>
      <c r="I21" s="347"/>
      <c r="J21" s="346"/>
      <c r="K21" s="347"/>
      <c r="L21" s="346"/>
      <c r="M21" s="347"/>
    </row>
    <row r="22" spans="2:13" ht="13.05" customHeight="1" x14ac:dyDescent="0.3">
      <c r="B22" s="236"/>
      <c r="C22" s="237"/>
      <c r="D22" s="332"/>
      <c r="E22" s="331" t="s">
        <v>2472</v>
      </c>
      <c r="F22" s="350">
        <v>38.029000000000003</v>
      </c>
      <c r="G22" s="351">
        <v>37.515000000000001</v>
      </c>
      <c r="H22" s="350"/>
      <c r="I22" s="351"/>
      <c r="J22" s="350"/>
      <c r="K22" s="351"/>
      <c r="L22" s="350"/>
      <c r="M22" s="351"/>
    </row>
    <row r="23" spans="2:13" ht="13.05" customHeight="1" x14ac:dyDescent="0.3">
      <c r="B23" s="236"/>
      <c r="C23" s="237"/>
      <c r="D23" s="333" t="s">
        <v>2827</v>
      </c>
      <c r="E23" s="334"/>
      <c r="F23" s="348">
        <f>SUM(F19:F22)</f>
        <v>52.941000000000003</v>
      </c>
      <c r="G23" s="349">
        <f>SUM(G19:G22)</f>
        <v>52.427</v>
      </c>
      <c r="H23" s="348"/>
      <c r="I23" s="349"/>
      <c r="J23" s="348"/>
      <c r="K23" s="349"/>
      <c r="L23" s="348"/>
      <c r="M23" s="349"/>
    </row>
    <row r="24" spans="2:13" ht="13.05" customHeight="1" x14ac:dyDescent="0.3">
      <c r="B24" s="236"/>
      <c r="C24" s="335"/>
      <c r="D24" s="336" t="s">
        <v>2828</v>
      </c>
      <c r="E24" s="337"/>
      <c r="F24" s="352">
        <f t="shared" ref="F24:M24" si="1">SUM(F18+F23)</f>
        <v>144.83799999999999</v>
      </c>
      <c r="G24" s="353">
        <f t="shared" si="1"/>
        <v>143.619</v>
      </c>
      <c r="H24" s="352">
        <f t="shared" si="1"/>
        <v>141.78700000000001</v>
      </c>
      <c r="I24" s="353">
        <f t="shared" si="1"/>
        <v>141.08199999999999</v>
      </c>
      <c r="J24" s="352">
        <f t="shared" si="1"/>
        <v>189.25799999999998</v>
      </c>
      <c r="K24" s="353">
        <f t="shared" si="1"/>
        <v>188.553</v>
      </c>
      <c r="L24" s="352">
        <f t="shared" si="1"/>
        <v>192.85100000000003</v>
      </c>
      <c r="M24" s="353">
        <f t="shared" si="1"/>
        <v>192.14500000000001</v>
      </c>
    </row>
    <row r="25" spans="2:13" ht="13.05" customHeight="1" x14ac:dyDescent="0.3">
      <c r="B25" s="236"/>
      <c r="C25" s="237" t="s">
        <v>2829</v>
      </c>
      <c r="D25" s="239" t="s">
        <v>2830</v>
      </c>
      <c r="E25" s="239"/>
      <c r="F25" s="350">
        <v>92.015000000000015</v>
      </c>
      <c r="G25" s="351">
        <v>65.406999999999996</v>
      </c>
      <c r="H25" s="350">
        <v>85.41</v>
      </c>
      <c r="I25" s="351">
        <v>66.593999999999994</v>
      </c>
      <c r="J25" s="350">
        <v>146.81</v>
      </c>
      <c r="K25" s="351">
        <v>89.013999999999996</v>
      </c>
      <c r="L25" s="350">
        <v>135.18100000000001</v>
      </c>
      <c r="M25" s="351">
        <v>72.655000000000001</v>
      </c>
    </row>
    <row r="26" spans="2:13" ht="13.05" customHeight="1" x14ac:dyDescent="0.3">
      <c r="B26" s="236"/>
      <c r="C26" s="237"/>
      <c r="D26" s="239" t="s">
        <v>2831</v>
      </c>
      <c r="E26" s="236"/>
      <c r="F26" s="350">
        <v>550.54200000000003</v>
      </c>
      <c r="G26" s="351">
        <v>568.11400000000003</v>
      </c>
      <c r="H26" s="350">
        <v>614.94899999999996</v>
      </c>
      <c r="I26" s="351">
        <v>650.7639999999999</v>
      </c>
      <c r="J26" s="350">
        <v>614.52499999999998</v>
      </c>
      <c r="K26" s="351">
        <v>674.43600000000004</v>
      </c>
      <c r="L26" s="350">
        <v>598.68200000000002</v>
      </c>
      <c r="M26" s="351">
        <v>664.76699999999994</v>
      </c>
    </row>
    <row r="27" spans="2:13" ht="13.05" customHeight="1" x14ac:dyDescent="0.3">
      <c r="B27" s="236"/>
      <c r="C27" s="335"/>
      <c r="D27" s="336" t="s">
        <v>2832</v>
      </c>
      <c r="E27" s="337"/>
      <c r="F27" s="352">
        <f t="shared" ref="F27:K27" si="2">SUM(F25:F26)</f>
        <v>642.55700000000002</v>
      </c>
      <c r="G27" s="353">
        <f t="shared" si="2"/>
        <v>633.52100000000007</v>
      </c>
      <c r="H27" s="352">
        <f t="shared" si="2"/>
        <v>700.35899999999992</v>
      </c>
      <c r="I27" s="353">
        <f t="shared" si="2"/>
        <v>717.35799999999995</v>
      </c>
      <c r="J27" s="352">
        <f t="shared" si="2"/>
        <v>761.33500000000004</v>
      </c>
      <c r="K27" s="353">
        <f t="shared" si="2"/>
        <v>763.45</v>
      </c>
      <c r="L27" s="352">
        <f t="shared" ref="L27:M27" si="3">SUM(L25:L26)</f>
        <v>733.86300000000006</v>
      </c>
      <c r="M27" s="353">
        <f t="shared" si="3"/>
        <v>737.42199999999991</v>
      </c>
    </row>
    <row r="28" spans="2:13" ht="13.05" customHeight="1" x14ac:dyDescent="0.3">
      <c r="B28" s="246"/>
      <c r="C28" s="247" t="s">
        <v>2833</v>
      </c>
      <c r="D28" s="248"/>
      <c r="E28" s="247"/>
      <c r="F28" s="271">
        <f t="shared" ref="F28:K28" si="4">F24+F27</f>
        <v>787.39499999999998</v>
      </c>
      <c r="G28" s="272">
        <f t="shared" si="4"/>
        <v>777.1400000000001</v>
      </c>
      <c r="H28" s="271">
        <f t="shared" si="4"/>
        <v>842.14599999999996</v>
      </c>
      <c r="I28" s="272">
        <f t="shared" si="4"/>
        <v>858.43999999999994</v>
      </c>
      <c r="J28" s="271">
        <f t="shared" si="4"/>
        <v>950.59300000000007</v>
      </c>
      <c r="K28" s="272">
        <f t="shared" si="4"/>
        <v>952.00300000000004</v>
      </c>
      <c r="L28" s="271">
        <f t="shared" ref="L28:M28" si="5">L24+L27</f>
        <v>926.71400000000006</v>
      </c>
      <c r="M28" s="272">
        <f t="shared" si="5"/>
        <v>929.56699999999989</v>
      </c>
    </row>
    <row r="29" spans="2:13" ht="13.05" customHeight="1" x14ac:dyDescent="0.3">
      <c r="B29" s="236" t="s">
        <v>117</v>
      </c>
      <c r="C29" s="237" t="s">
        <v>2825</v>
      </c>
      <c r="D29" s="329" t="s">
        <v>2889</v>
      </c>
      <c r="E29" s="338" t="s">
        <v>2493</v>
      </c>
      <c r="F29" s="344">
        <v>2.4300000000000002</v>
      </c>
      <c r="G29" s="345">
        <v>2.6520000000000001</v>
      </c>
      <c r="H29" s="344">
        <v>2.4300000000000002</v>
      </c>
      <c r="I29" s="345">
        <v>2.6520000000000001</v>
      </c>
      <c r="J29" s="344">
        <v>2.4300000000000002</v>
      </c>
      <c r="K29" s="345">
        <v>2.6520000000000001</v>
      </c>
      <c r="L29" s="344">
        <v>2.4300000000000002</v>
      </c>
      <c r="M29" s="345">
        <v>2.6520000000000001</v>
      </c>
    </row>
    <row r="30" spans="2:13" ht="13.05" customHeight="1" x14ac:dyDescent="0.3">
      <c r="B30" s="236"/>
      <c r="C30" s="237"/>
      <c r="D30" s="329"/>
      <c r="E30" s="331" t="s">
        <v>2494</v>
      </c>
      <c r="F30" s="346">
        <v>120.497</v>
      </c>
      <c r="G30" s="347">
        <v>141.173</v>
      </c>
      <c r="H30" s="346">
        <v>120.497</v>
      </c>
      <c r="I30" s="347">
        <v>141.173</v>
      </c>
      <c r="J30" s="346">
        <v>120.497</v>
      </c>
      <c r="K30" s="347">
        <v>141.173</v>
      </c>
      <c r="L30" s="346">
        <v>120.497</v>
      </c>
      <c r="M30" s="347">
        <v>141.173</v>
      </c>
    </row>
    <row r="31" spans="2:13" ht="13.05" customHeight="1" x14ac:dyDescent="0.3">
      <c r="B31" s="236"/>
      <c r="C31" s="237"/>
      <c r="D31" s="332"/>
      <c r="E31" s="331" t="s">
        <v>2417</v>
      </c>
      <c r="F31" s="346">
        <v>15.754999999999999</v>
      </c>
      <c r="G31" s="347">
        <v>12.753</v>
      </c>
      <c r="H31" s="346">
        <v>16.608000000000001</v>
      </c>
      <c r="I31" s="347">
        <v>13.606</v>
      </c>
      <c r="J31" s="346">
        <v>16.608000000000001</v>
      </c>
      <c r="K31" s="347">
        <v>13.606</v>
      </c>
      <c r="L31" s="346">
        <v>16.608000000000001</v>
      </c>
      <c r="M31" s="347">
        <v>13.606000000000002</v>
      </c>
    </row>
    <row r="32" spans="2:13" ht="13.05" customHeight="1" x14ac:dyDescent="0.3">
      <c r="B32" s="236"/>
      <c r="C32" s="237"/>
      <c r="D32" s="333" t="s">
        <v>2826</v>
      </c>
      <c r="E32" s="334"/>
      <c r="F32" s="348">
        <f t="shared" ref="F32:M32" si="6">SUM(F29:F31)</f>
        <v>138.68200000000002</v>
      </c>
      <c r="G32" s="349">
        <f t="shared" si="6"/>
        <v>156.57799999999997</v>
      </c>
      <c r="H32" s="348">
        <f t="shared" si="6"/>
        <v>139.535</v>
      </c>
      <c r="I32" s="349">
        <f t="shared" si="6"/>
        <v>157.43099999999998</v>
      </c>
      <c r="J32" s="348">
        <f t="shared" si="6"/>
        <v>139.535</v>
      </c>
      <c r="K32" s="349">
        <f t="shared" si="6"/>
        <v>157.43099999999998</v>
      </c>
      <c r="L32" s="348">
        <f t="shared" si="6"/>
        <v>139.535</v>
      </c>
      <c r="M32" s="349">
        <f t="shared" si="6"/>
        <v>157.43099999999998</v>
      </c>
    </row>
    <row r="33" spans="2:13" ht="13.05" customHeight="1" x14ac:dyDescent="0.3">
      <c r="B33" s="236"/>
      <c r="C33" s="237"/>
      <c r="D33" s="329" t="s">
        <v>4146</v>
      </c>
      <c r="E33" s="331" t="s">
        <v>2493</v>
      </c>
      <c r="F33" s="350">
        <v>0.58099999999999996</v>
      </c>
      <c r="G33" s="351">
        <v>0.433</v>
      </c>
      <c r="H33" s="350"/>
      <c r="I33" s="351"/>
      <c r="J33" s="350"/>
      <c r="K33" s="351"/>
      <c r="L33" s="350"/>
      <c r="M33" s="351"/>
    </row>
    <row r="34" spans="2:13" ht="13.05" customHeight="1" x14ac:dyDescent="0.3">
      <c r="B34" s="236"/>
      <c r="C34" s="237"/>
      <c r="D34" s="339"/>
      <c r="E34" s="331" t="s">
        <v>2494</v>
      </c>
      <c r="F34" s="350">
        <v>4.9119999999999999</v>
      </c>
      <c r="G34" s="351">
        <v>3.4020000000000001</v>
      </c>
      <c r="H34" s="350"/>
      <c r="I34" s="351"/>
      <c r="J34" s="350"/>
      <c r="K34" s="351"/>
      <c r="L34" s="350"/>
      <c r="M34" s="351"/>
    </row>
    <row r="35" spans="2:13" ht="13.05" customHeight="1" x14ac:dyDescent="0.3">
      <c r="B35" s="236"/>
      <c r="C35" s="237"/>
      <c r="D35" s="242"/>
      <c r="E35" s="331" t="s">
        <v>2417</v>
      </c>
      <c r="F35" s="350">
        <v>0.90900000000000003</v>
      </c>
      <c r="G35" s="351">
        <v>0.71499999999999997</v>
      </c>
      <c r="H35" s="350"/>
      <c r="I35" s="351"/>
      <c r="J35" s="350"/>
      <c r="K35" s="351"/>
      <c r="L35" s="350"/>
      <c r="M35" s="351"/>
    </row>
    <row r="36" spans="2:13" ht="13.05" customHeight="1" x14ac:dyDescent="0.3">
      <c r="B36" s="236"/>
      <c r="C36" s="237"/>
      <c r="D36" s="333" t="s">
        <v>2827</v>
      </c>
      <c r="E36" s="334"/>
      <c r="F36" s="348">
        <f>SUM(F33:F35)</f>
        <v>6.4020000000000001</v>
      </c>
      <c r="G36" s="349">
        <f>SUM(G33:G35)</f>
        <v>4.55</v>
      </c>
      <c r="H36" s="348"/>
      <c r="I36" s="349"/>
      <c r="J36" s="348"/>
      <c r="K36" s="349"/>
      <c r="L36" s="348"/>
      <c r="M36" s="349"/>
    </row>
    <row r="37" spans="2:13" ht="13.05" customHeight="1" x14ac:dyDescent="0.3">
      <c r="B37" s="236"/>
      <c r="C37" s="335"/>
      <c r="D37" s="336" t="s">
        <v>2828</v>
      </c>
      <c r="E37" s="337"/>
      <c r="F37" s="352">
        <f t="shared" ref="F37:M37" si="7">SUM(F32+F36)</f>
        <v>145.084</v>
      </c>
      <c r="G37" s="353">
        <f t="shared" si="7"/>
        <v>161.12799999999999</v>
      </c>
      <c r="H37" s="352">
        <f t="shared" si="7"/>
        <v>139.535</v>
      </c>
      <c r="I37" s="353">
        <f t="shared" si="7"/>
        <v>157.43099999999998</v>
      </c>
      <c r="J37" s="352">
        <f t="shared" si="7"/>
        <v>139.535</v>
      </c>
      <c r="K37" s="353">
        <f t="shared" si="7"/>
        <v>157.43099999999998</v>
      </c>
      <c r="L37" s="352">
        <f t="shared" si="7"/>
        <v>139.535</v>
      </c>
      <c r="M37" s="353">
        <f t="shared" si="7"/>
        <v>157.43099999999998</v>
      </c>
    </row>
    <row r="38" spans="2:13" ht="13.05" customHeight="1" x14ac:dyDescent="0.3">
      <c r="B38" s="236"/>
      <c r="C38" s="237" t="s">
        <v>2829</v>
      </c>
      <c r="D38" s="239" t="s">
        <v>2830</v>
      </c>
      <c r="E38" s="239"/>
      <c r="F38" s="350">
        <v>154.68299999999999</v>
      </c>
      <c r="G38" s="351">
        <v>139.101</v>
      </c>
      <c r="H38" s="350">
        <v>164.55500000000001</v>
      </c>
      <c r="I38" s="351">
        <v>140.91099999999997</v>
      </c>
      <c r="J38" s="350">
        <v>203.917</v>
      </c>
      <c r="K38" s="351">
        <v>176.851</v>
      </c>
      <c r="L38" s="350">
        <v>236.99700000000001</v>
      </c>
      <c r="M38" s="351">
        <v>207.92600000000002</v>
      </c>
    </row>
    <row r="39" spans="2:13" ht="13.05" customHeight="1" x14ac:dyDescent="0.3">
      <c r="B39" s="236"/>
      <c r="C39" s="237"/>
      <c r="D39" s="239" t="s">
        <v>2831</v>
      </c>
      <c r="E39" s="236"/>
      <c r="F39" s="350">
        <v>0</v>
      </c>
      <c r="G39" s="351">
        <v>0</v>
      </c>
      <c r="H39" s="350"/>
      <c r="I39" s="351"/>
      <c r="J39" s="350"/>
      <c r="K39" s="351"/>
      <c r="L39" s="350"/>
      <c r="M39" s="351"/>
    </row>
    <row r="40" spans="2:13" ht="13.05" customHeight="1" x14ac:dyDescent="0.3">
      <c r="B40" s="236"/>
      <c r="C40" s="335"/>
      <c r="D40" s="336" t="s">
        <v>2832</v>
      </c>
      <c r="E40" s="337"/>
      <c r="F40" s="352">
        <f t="shared" ref="F40:M40" si="8">SUM(F38:F39)</f>
        <v>154.68299999999999</v>
      </c>
      <c r="G40" s="353">
        <f t="shared" si="8"/>
        <v>139.101</v>
      </c>
      <c r="H40" s="352">
        <f t="shared" si="8"/>
        <v>164.55500000000001</v>
      </c>
      <c r="I40" s="353">
        <f t="shared" si="8"/>
        <v>140.91099999999997</v>
      </c>
      <c r="J40" s="352">
        <f t="shared" si="8"/>
        <v>203.917</v>
      </c>
      <c r="K40" s="353">
        <f t="shared" si="8"/>
        <v>176.851</v>
      </c>
      <c r="L40" s="352">
        <f t="shared" si="8"/>
        <v>236.99700000000001</v>
      </c>
      <c r="M40" s="353">
        <f t="shared" si="8"/>
        <v>207.92600000000002</v>
      </c>
    </row>
    <row r="41" spans="2:13" ht="13.05" customHeight="1" x14ac:dyDescent="0.3">
      <c r="B41" s="246"/>
      <c r="C41" s="247" t="s">
        <v>2834</v>
      </c>
      <c r="D41" s="248"/>
      <c r="E41" s="247"/>
      <c r="F41" s="271">
        <f t="shared" ref="F41:M41" si="9">F37+F40</f>
        <v>299.767</v>
      </c>
      <c r="G41" s="272">
        <f t="shared" si="9"/>
        <v>300.22899999999998</v>
      </c>
      <c r="H41" s="271">
        <f t="shared" si="9"/>
        <v>304.09000000000003</v>
      </c>
      <c r="I41" s="272">
        <f t="shared" si="9"/>
        <v>298.34199999999998</v>
      </c>
      <c r="J41" s="271">
        <f t="shared" si="9"/>
        <v>343.452</v>
      </c>
      <c r="K41" s="272">
        <f t="shared" si="9"/>
        <v>334.28199999999998</v>
      </c>
      <c r="L41" s="271">
        <f t="shared" si="9"/>
        <v>376.53200000000004</v>
      </c>
      <c r="M41" s="272">
        <f t="shared" si="9"/>
        <v>365.35699999999997</v>
      </c>
    </row>
    <row r="42" spans="2:13" ht="13.05" customHeight="1" x14ac:dyDescent="0.3">
      <c r="B42" s="236" t="s">
        <v>261</v>
      </c>
      <c r="C42" s="237" t="s">
        <v>2825</v>
      </c>
      <c r="D42" s="329" t="s">
        <v>2889</v>
      </c>
      <c r="E42" s="338" t="s">
        <v>2413</v>
      </c>
      <c r="F42" s="344">
        <v>51.921999999999997</v>
      </c>
      <c r="G42" s="345">
        <v>51.921999999999997</v>
      </c>
      <c r="H42" s="344">
        <v>56.674999999999997</v>
      </c>
      <c r="I42" s="345">
        <v>56.674999999999997</v>
      </c>
      <c r="J42" s="344">
        <v>74.24799999999999</v>
      </c>
      <c r="K42" s="345">
        <v>74.24799999999999</v>
      </c>
      <c r="L42" s="344">
        <v>83.347000000000008</v>
      </c>
      <c r="M42" s="345">
        <v>83.347000000000008</v>
      </c>
    </row>
    <row r="43" spans="2:13" ht="13.05" customHeight="1" x14ac:dyDescent="0.3">
      <c r="B43" s="236"/>
      <c r="C43" s="237"/>
      <c r="D43" s="329"/>
      <c r="E43" s="331" t="s">
        <v>2469</v>
      </c>
      <c r="F43" s="346">
        <v>18.977</v>
      </c>
      <c r="G43" s="347">
        <v>18.977</v>
      </c>
      <c r="H43" s="346">
        <v>20.847999999999999</v>
      </c>
      <c r="I43" s="347">
        <v>20.847999999999999</v>
      </c>
      <c r="J43" s="346">
        <v>21.468</v>
      </c>
      <c r="K43" s="347">
        <v>20.173999999999999</v>
      </c>
      <c r="L43" s="346">
        <v>19.116</v>
      </c>
      <c r="M43" s="347">
        <v>19.214999999999996</v>
      </c>
    </row>
    <row r="44" spans="2:13" ht="13.05" customHeight="1" x14ac:dyDescent="0.3">
      <c r="B44" s="236"/>
      <c r="C44" s="237"/>
      <c r="D44" s="333" t="s">
        <v>2826</v>
      </c>
      <c r="E44" s="334"/>
      <c r="F44" s="348">
        <f t="shared" ref="F44:M44" si="10">SUM(F42:F43)</f>
        <v>70.899000000000001</v>
      </c>
      <c r="G44" s="349">
        <f t="shared" si="10"/>
        <v>70.899000000000001</v>
      </c>
      <c r="H44" s="348">
        <f t="shared" si="10"/>
        <v>77.522999999999996</v>
      </c>
      <c r="I44" s="349">
        <f t="shared" si="10"/>
        <v>77.522999999999996</v>
      </c>
      <c r="J44" s="348">
        <f t="shared" si="10"/>
        <v>95.715999999999994</v>
      </c>
      <c r="K44" s="349">
        <f t="shared" si="10"/>
        <v>94.421999999999997</v>
      </c>
      <c r="L44" s="348">
        <f t="shared" si="10"/>
        <v>102.46300000000001</v>
      </c>
      <c r="M44" s="349">
        <f t="shared" si="10"/>
        <v>102.56200000000001</v>
      </c>
    </row>
    <row r="45" spans="2:13" ht="13.05" customHeight="1" x14ac:dyDescent="0.3">
      <c r="B45" s="236"/>
      <c r="C45" s="237"/>
      <c r="D45" s="329" t="s">
        <v>4146</v>
      </c>
      <c r="E45" s="330" t="s">
        <v>2413</v>
      </c>
      <c r="F45" s="350">
        <v>5.4790000000000001</v>
      </c>
      <c r="G45" s="351">
        <v>5.2510000000000003</v>
      </c>
      <c r="H45" s="350"/>
      <c r="I45" s="351"/>
      <c r="J45" s="350"/>
      <c r="K45" s="351"/>
      <c r="L45" s="350"/>
      <c r="M45" s="351"/>
    </row>
    <row r="46" spans="2:13" ht="13.05" customHeight="1" x14ac:dyDescent="0.3">
      <c r="B46" s="236"/>
      <c r="C46" s="237"/>
      <c r="D46" s="242"/>
      <c r="E46" s="331" t="s">
        <v>2469</v>
      </c>
      <c r="F46" s="350">
        <v>0.71099999999999997</v>
      </c>
      <c r="G46" s="351">
        <v>0.71099999999999997</v>
      </c>
      <c r="H46" s="350"/>
      <c r="I46" s="351"/>
      <c r="J46" s="350"/>
      <c r="K46" s="351"/>
      <c r="L46" s="350"/>
      <c r="M46" s="351"/>
    </row>
    <row r="47" spans="2:13" ht="13.05" customHeight="1" x14ac:dyDescent="0.3">
      <c r="B47" s="236"/>
      <c r="C47" s="237"/>
      <c r="D47" s="333" t="s">
        <v>2827</v>
      </c>
      <c r="E47" s="334"/>
      <c r="F47" s="348">
        <f>SUM(F45:F46)</f>
        <v>6.19</v>
      </c>
      <c r="G47" s="349">
        <f>SUM(G45:G46)</f>
        <v>5.9620000000000006</v>
      </c>
      <c r="H47" s="348"/>
      <c r="I47" s="349"/>
      <c r="J47" s="348"/>
      <c r="K47" s="349"/>
      <c r="L47" s="348"/>
      <c r="M47" s="349"/>
    </row>
    <row r="48" spans="2:13" ht="13.05" customHeight="1" x14ac:dyDescent="0.3">
      <c r="B48" s="236"/>
      <c r="C48" s="335"/>
      <c r="D48" s="336" t="s">
        <v>2828</v>
      </c>
      <c r="E48" s="337"/>
      <c r="F48" s="352">
        <f t="shared" ref="F48:M48" si="11">SUM(F44+F47)</f>
        <v>77.088999999999999</v>
      </c>
      <c r="G48" s="353">
        <f t="shared" si="11"/>
        <v>76.861000000000004</v>
      </c>
      <c r="H48" s="352">
        <f t="shared" si="11"/>
        <v>77.522999999999996</v>
      </c>
      <c r="I48" s="353">
        <f t="shared" si="11"/>
        <v>77.522999999999996</v>
      </c>
      <c r="J48" s="352">
        <f t="shared" si="11"/>
        <v>95.715999999999994</v>
      </c>
      <c r="K48" s="353">
        <f t="shared" si="11"/>
        <v>94.421999999999997</v>
      </c>
      <c r="L48" s="352">
        <f t="shared" si="11"/>
        <v>102.46300000000001</v>
      </c>
      <c r="M48" s="353">
        <f t="shared" si="11"/>
        <v>102.56200000000001</v>
      </c>
    </row>
    <row r="49" spans="2:13" ht="13.05" customHeight="1" x14ac:dyDescent="0.3">
      <c r="B49" s="236"/>
      <c r="C49" s="237" t="s">
        <v>2829</v>
      </c>
      <c r="D49" s="239" t="s">
        <v>2830</v>
      </c>
      <c r="E49" s="239"/>
      <c r="F49" s="350">
        <v>782.98799999999994</v>
      </c>
      <c r="G49" s="351">
        <v>754.14200000000017</v>
      </c>
      <c r="H49" s="350">
        <v>766.64800000000002</v>
      </c>
      <c r="I49" s="351">
        <v>735.53499999999997</v>
      </c>
      <c r="J49" s="350">
        <v>847.69700000000012</v>
      </c>
      <c r="K49" s="351">
        <v>828.12100000000009</v>
      </c>
      <c r="L49" s="350">
        <v>808.25400000000002</v>
      </c>
      <c r="M49" s="351">
        <v>790.41899999999998</v>
      </c>
    </row>
    <row r="50" spans="2:13" ht="13.05" customHeight="1" x14ac:dyDescent="0.3">
      <c r="B50" s="236"/>
      <c r="C50" s="237"/>
      <c r="D50" s="239" t="s">
        <v>2831</v>
      </c>
      <c r="E50" s="236"/>
      <c r="F50" s="350">
        <v>0</v>
      </c>
      <c r="G50" s="351">
        <v>0</v>
      </c>
      <c r="H50" s="350"/>
      <c r="I50" s="351"/>
      <c r="J50" s="350"/>
      <c r="K50" s="351"/>
      <c r="L50" s="350"/>
      <c r="M50" s="351"/>
    </row>
    <row r="51" spans="2:13" ht="13.05" customHeight="1" x14ac:dyDescent="0.3">
      <c r="B51" s="236"/>
      <c r="C51" s="335"/>
      <c r="D51" s="336" t="s">
        <v>2832</v>
      </c>
      <c r="E51" s="337"/>
      <c r="F51" s="352">
        <f t="shared" ref="F51:K51" si="12">SUM(F49:F50)</f>
        <v>782.98799999999994</v>
      </c>
      <c r="G51" s="353">
        <f t="shared" si="12"/>
        <v>754.14200000000017</v>
      </c>
      <c r="H51" s="352">
        <f t="shared" si="12"/>
        <v>766.64800000000002</v>
      </c>
      <c r="I51" s="353">
        <f t="shared" si="12"/>
        <v>735.53499999999997</v>
      </c>
      <c r="J51" s="352">
        <f t="shared" si="12"/>
        <v>847.69700000000012</v>
      </c>
      <c r="K51" s="353">
        <f t="shared" si="12"/>
        <v>828.12100000000009</v>
      </c>
      <c r="L51" s="352">
        <f t="shared" ref="L51:M51" si="13">SUM(L49:L50)</f>
        <v>808.25400000000002</v>
      </c>
      <c r="M51" s="353">
        <f t="shared" si="13"/>
        <v>790.41899999999998</v>
      </c>
    </row>
    <row r="52" spans="2:13" ht="13.05" customHeight="1" x14ac:dyDescent="0.3">
      <c r="B52" s="246"/>
      <c r="C52" s="247" t="s">
        <v>2835</v>
      </c>
      <c r="D52" s="248"/>
      <c r="E52" s="247"/>
      <c r="F52" s="271">
        <f t="shared" ref="F52:K52" si="14">F48+F51</f>
        <v>860.077</v>
      </c>
      <c r="G52" s="272">
        <f t="shared" si="14"/>
        <v>831.00300000000016</v>
      </c>
      <c r="H52" s="271">
        <f t="shared" si="14"/>
        <v>844.17100000000005</v>
      </c>
      <c r="I52" s="272">
        <f t="shared" si="14"/>
        <v>813.05799999999999</v>
      </c>
      <c r="J52" s="271">
        <f t="shared" si="14"/>
        <v>943.41300000000012</v>
      </c>
      <c r="K52" s="272">
        <f t="shared" si="14"/>
        <v>922.54300000000012</v>
      </c>
      <c r="L52" s="271">
        <f t="shared" ref="L52:M52" si="15">L48+L51</f>
        <v>910.71699999999998</v>
      </c>
      <c r="M52" s="272">
        <f t="shared" si="15"/>
        <v>892.98099999999999</v>
      </c>
    </row>
    <row r="53" spans="2:13" ht="13.05" customHeight="1" x14ac:dyDescent="0.3">
      <c r="B53" s="236" t="s">
        <v>83</v>
      </c>
      <c r="C53" s="237" t="s">
        <v>2825</v>
      </c>
      <c r="D53" s="329" t="s">
        <v>2889</v>
      </c>
      <c r="E53" s="338" t="s">
        <v>2477</v>
      </c>
      <c r="F53" s="344">
        <v>15.608999999999998</v>
      </c>
      <c r="G53" s="345">
        <v>14.89</v>
      </c>
      <c r="H53" s="344">
        <v>31.423999999999999</v>
      </c>
      <c r="I53" s="345">
        <v>30.704999999999998</v>
      </c>
      <c r="J53" s="344">
        <v>35.221000000000004</v>
      </c>
      <c r="K53" s="345">
        <v>34.500999999999998</v>
      </c>
      <c r="L53" s="344">
        <v>35.22</v>
      </c>
      <c r="M53" s="345">
        <v>34.500999999999998</v>
      </c>
    </row>
    <row r="54" spans="2:13" ht="13.05" customHeight="1" x14ac:dyDescent="0.3">
      <c r="B54" s="236"/>
      <c r="C54" s="237"/>
      <c r="D54" s="329"/>
      <c r="E54" s="331" t="s">
        <v>2485</v>
      </c>
      <c r="F54" s="346">
        <v>1.5999999999999999</v>
      </c>
      <c r="G54" s="347">
        <v>1.599</v>
      </c>
      <c r="H54" s="346">
        <v>10.899999999999999</v>
      </c>
      <c r="I54" s="347">
        <v>10.899000000000001</v>
      </c>
      <c r="J54" s="346">
        <v>11.099999999999998</v>
      </c>
      <c r="K54" s="347">
        <v>11.099</v>
      </c>
      <c r="L54" s="346">
        <v>13.26</v>
      </c>
      <c r="M54" s="347">
        <v>13.258999999999999</v>
      </c>
    </row>
    <row r="55" spans="2:13" ht="13.05" customHeight="1" x14ac:dyDescent="0.3">
      <c r="B55" s="236"/>
      <c r="C55" s="237"/>
      <c r="D55" s="333" t="s">
        <v>2826</v>
      </c>
      <c r="E55" s="334"/>
      <c r="F55" s="348">
        <f t="shared" ref="F55:M55" si="16">SUM(F53:F54)</f>
        <v>17.209</v>
      </c>
      <c r="G55" s="349">
        <f t="shared" si="16"/>
        <v>16.489000000000001</v>
      </c>
      <c r="H55" s="348">
        <f t="shared" si="16"/>
        <v>42.323999999999998</v>
      </c>
      <c r="I55" s="349">
        <f t="shared" si="16"/>
        <v>41.603999999999999</v>
      </c>
      <c r="J55" s="348">
        <f t="shared" si="16"/>
        <v>46.320999999999998</v>
      </c>
      <c r="K55" s="349">
        <f t="shared" si="16"/>
        <v>45.599999999999994</v>
      </c>
      <c r="L55" s="348">
        <f t="shared" si="16"/>
        <v>48.48</v>
      </c>
      <c r="M55" s="349">
        <f t="shared" si="16"/>
        <v>47.76</v>
      </c>
    </row>
    <row r="56" spans="2:13" ht="13.05" customHeight="1" x14ac:dyDescent="0.3">
      <c r="B56" s="236"/>
      <c r="C56" s="237"/>
      <c r="D56" s="329" t="s">
        <v>4146</v>
      </c>
      <c r="E56" s="331" t="s">
        <v>2477</v>
      </c>
      <c r="F56" s="350">
        <v>11.616</v>
      </c>
      <c r="G56" s="351">
        <v>11.253</v>
      </c>
      <c r="H56" s="350"/>
      <c r="I56" s="351"/>
      <c r="J56" s="350"/>
      <c r="K56" s="351"/>
      <c r="L56" s="350"/>
      <c r="M56" s="351"/>
    </row>
    <row r="57" spans="2:13" ht="13.05" customHeight="1" x14ac:dyDescent="0.3">
      <c r="B57" s="236"/>
      <c r="C57" s="237"/>
      <c r="D57" s="242"/>
      <c r="E57" s="331" t="s">
        <v>2485</v>
      </c>
      <c r="F57" s="350">
        <v>0.68400000000000005</v>
      </c>
      <c r="G57" s="351">
        <v>0.68400000000000005</v>
      </c>
      <c r="H57" s="350"/>
      <c r="I57" s="351"/>
      <c r="J57" s="350"/>
      <c r="K57" s="351"/>
      <c r="L57" s="350"/>
      <c r="M57" s="351"/>
    </row>
    <row r="58" spans="2:13" ht="13.05" customHeight="1" x14ac:dyDescent="0.3">
      <c r="B58" s="236"/>
      <c r="C58" s="237"/>
      <c r="D58" s="333" t="s">
        <v>2827</v>
      </c>
      <c r="E58" s="334"/>
      <c r="F58" s="348">
        <f>SUM(F56:F57)</f>
        <v>12.299999999999999</v>
      </c>
      <c r="G58" s="349">
        <f>SUM(G56:G57)</f>
        <v>11.936999999999999</v>
      </c>
      <c r="H58" s="348"/>
      <c r="I58" s="349"/>
      <c r="J58" s="348"/>
      <c r="K58" s="349"/>
      <c r="L58" s="348"/>
      <c r="M58" s="349"/>
    </row>
    <row r="59" spans="2:13" ht="13.05" customHeight="1" x14ac:dyDescent="0.3">
      <c r="B59" s="236"/>
      <c r="C59" s="335"/>
      <c r="D59" s="336" t="s">
        <v>2828</v>
      </c>
      <c r="E59" s="337"/>
      <c r="F59" s="352">
        <f t="shared" ref="F59:M59" si="17">SUM(F55+F58)</f>
        <v>29.509</v>
      </c>
      <c r="G59" s="353">
        <f t="shared" si="17"/>
        <v>28.426000000000002</v>
      </c>
      <c r="H59" s="352">
        <f t="shared" si="17"/>
        <v>42.323999999999998</v>
      </c>
      <c r="I59" s="353">
        <f t="shared" si="17"/>
        <v>41.603999999999999</v>
      </c>
      <c r="J59" s="352">
        <f t="shared" si="17"/>
        <v>46.320999999999998</v>
      </c>
      <c r="K59" s="353">
        <f t="shared" si="17"/>
        <v>45.599999999999994</v>
      </c>
      <c r="L59" s="352">
        <f t="shared" si="17"/>
        <v>48.48</v>
      </c>
      <c r="M59" s="353">
        <f t="shared" si="17"/>
        <v>47.76</v>
      </c>
    </row>
    <row r="60" spans="2:13" ht="13.05" customHeight="1" x14ac:dyDescent="0.3">
      <c r="B60" s="236"/>
      <c r="C60" s="237" t="s">
        <v>2829</v>
      </c>
      <c r="D60" s="239" t="s">
        <v>2830</v>
      </c>
      <c r="E60" s="239"/>
      <c r="F60" s="350">
        <v>126.53099999999999</v>
      </c>
      <c r="G60" s="351">
        <v>102.20700000000001</v>
      </c>
      <c r="H60" s="350">
        <v>126.92999999999999</v>
      </c>
      <c r="I60" s="351">
        <v>104.55</v>
      </c>
      <c r="J60" s="350">
        <v>139.81</v>
      </c>
      <c r="K60" s="351">
        <v>135.26399999999998</v>
      </c>
      <c r="L60" s="350">
        <v>147.601</v>
      </c>
      <c r="M60" s="351">
        <v>145.09100000000001</v>
      </c>
    </row>
    <row r="61" spans="2:13" ht="13.05" customHeight="1" x14ac:dyDescent="0.3">
      <c r="B61" s="236"/>
      <c r="C61" s="237"/>
      <c r="D61" s="239" t="s">
        <v>2831</v>
      </c>
      <c r="E61" s="236"/>
      <c r="F61" s="350">
        <v>0</v>
      </c>
      <c r="G61" s="351">
        <v>0</v>
      </c>
      <c r="H61" s="350"/>
      <c r="I61" s="351"/>
      <c r="J61" s="350"/>
      <c r="K61" s="351"/>
      <c r="L61" s="350"/>
      <c r="M61" s="351"/>
    </row>
    <row r="62" spans="2:13" ht="13.05" customHeight="1" x14ac:dyDescent="0.3">
      <c r="B62" s="236"/>
      <c r="C62" s="335"/>
      <c r="D62" s="336" t="s">
        <v>2832</v>
      </c>
      <c r="E62" s="337"/>
      <c r="F62" s="352">
        <f t="shared" ref="F62:K62" si="18">SUM(F60:F61)</f>
        <v>126.53099999999999</v>
      </c>
      <c r="G62" s="353">
        <f t="shared" si="18"/>
        <v>102.20700000000001</v>
      </c>
      <c r="H62" s="352">
        <f t="shared" si="18"/>
        <v>126.92999999999999</v>
      </c>
      <c r="I62" s="353">
        <f t="shared" si="18"/>
        <v>104.55</v>
      </c>
      <c r="J62" s="352">
        <f t="shared" si="18"/>
        <v>139.81</v>
      </c>
      <c r="K62" s="353">
        <f t="shared" si="18"/>
        <v>135.26399999999998</v>
      </c>
      <c r="L62" s="352">
        <f t="shared" ref="L62:M62" si="19">SUM(L60:L61)</f>
        <v>147.601</v>
      </c>
      <c r="M62" s="353">
        <f t="shared" si="19"/>
        <v>145.09100000000001</v>
      </c>
    </row>
    <row r="63" spans="2:13" ht="13.05" customHeight="1" x14ac:dyDescent="0.3">
      <c r="B63" s="246"/>
      <c r="C63" s="247" t="s">
        <v>2836</v>
      </c>
      <c r="D63" s="248"/>
      <c r="E63" s="247"/>
      <c r="F63" s="271">
        <f t="shared" ref="F63:K63" si="20">F59+F62</f>
        <v>156.04</v>
      </c>
      <c r="G63" s="272">
        <f t="shared" si="20"/>
        <v>130.63300000000001</v>
      </c>
      <c r="H63" s="271">
        <f t="shared" si="20"/>
        <v>169.25399999999999</v>
      </c>
      <c r="I63" s="272">
        <f t="shared" si="20"/>
        <v>146.154</v>
      </c>
      <c r="J63" s="271">
        <f t="shared" si="20"/>
        <v>186.131</v>
      </c>
      <c r="K63" s="272">
        <f t="shared" si="20"/>
        <v>180.86399999999998</v>
      </c>
      <c r="L63" s="271">
        <f t="shared" ref="L63:M63" si="21">L59+L62</f>
        <v>196.08099999999999</v>
      </c>
      <c r="M63" s="272">
        <f t="shared" si="21"/>
        <v>192.851</v>
      </c>
    </row>
    <row r="64" spans="2:13" ht="13.05" customHeight="1" x14ac:dyDescent="0.3">
      <c r="B64" s="236" t="s">
        <v>92</v>
      </c>
      <c r="C64" s="237" t="s">
        <v>2825</v>
      </c>
      <c r="D64" s="329" t="s">
        <v>2889</v>
      </c>
      <c r="E64" s="338" t="s">
        <v>2460</v>
      </c>
      <c r="F64" s="344">
        <v>40.023999999999994</v>
      </c>
      <c r="G64" s="345">
        <v>36.522999999999996</v>
      </c>
      <c r="H64" s="344">
        <v>48.468999999999994</v>
      </c>
      <c r="I64" s="345">
        <v>44.968999999999994</v>
      </c>
      <c r="J64" s="344">
        <v>47.580999999999996</v>
      </c>
      <c r="K64" s="345">
        <v>44.08</v>
      </c>
      <c r="L64" s="344">
        <v>46.165999999999997</v>
      </c>
      <c r="M64" s="345">
        <v>42.666999999999994</v>
      </c>
    </row>
    <row r="65" spans="2:13" ht="13.05" customHeight="1" x14ac:dyDescent="0.3">
      <c r="B65" s="236"/>
      <c r="C65" s="237"/>
      <c r="D65" s="333" t="s">
        <v>2826</v>
      </c>
      <c r="E65" s="334"/>
      <c r="F65" s="348">
        <f t="shared" ref="F65:M65" si="22">F64</f>
        <v>40.023999999999994</v>
      </c>
      <c r="G65" s="349">
        <f t="shared" si="22"/>
        <v>36.522999999999996</v>
      </c>
      <c r="H65" s="348">
        <f t="shared" si="22"/>
        <v>48.468999999999994</v>
      </c>
      <c r="I65" s="349">
        <f t="shared" si="22"/>
        <v>44.968999999999994</v>
      </c>
      <c r="J65" s="348">
        <f t="shared" si="22"/>
        <v>47.580999999999996</v>
      </c>
      <c r="K65" s="349">
        <f t="shared" si="22"/>
        <v>44.08</v>
      </c>
      <c r="L65" s="348">
        <f t="shared" si="22"/>
        <v>46.165999999999997</v>
      </c>
      <c r="M65" s="349">
        <f t="shared" si="22"/>
        <v>42.666999999999994</v>
      </c>
    </row>
    <row r="66" spans="2:13" ht="13.05" customHeight="1" x14ac:dyDescent="0.3">
      <c r="B66" s="236"/>
      <c r="C66" s="237"/>
      <c r="D66" s="329" t="s">
        <v>4146</v>
      </c>
      <c r="E66" s="331" t="s">
        <v>2460</v>
      </c>
      <c r="F66" s="350">
        <v>14.64</v>
      </c>
      <c r="G66" s="351">
        <v>10.249000000000001</v>
      </c>
      <c r="H66" s="350"/>
      <c r="I66" s="351"/>
      <c r="J66" s="350"/>
      <c r="K66" s="351"/>
      <c r="L66" s="350"/>
      <c r="M66" s="351"/>
    </row>
    <row r="67" spans="2:13" ht="13.05" customHeight="1" x14ac:dyDescent="0.3">
      <c r="B67" s="236"/>
      <c r="C67" s="237"/>
      <c r="D67" s="333" t="s">
        <v>2827</v>
      </c>
      <c r="E67" s="334"/>
      <c r="F67" s="348">
        <f>F66</f>
        <v>14.64</v>
      </c>
      <c r="G67" s="349">
        <f>G66</f>
        <v>10.249000000000001</v>
      </c>
      <c r="H67" s="348"/>
      <c r="I67" s="349"/>
      <c r="J67" s="348"/>
      <c r="K67" s="349"/>
      <c r="L67" s="348"/>
      <c r="M67" s="349"/>
    </row>
    <row r="68" spans="2:13" ht="13.05" customHeight="1" x14ac:dyDescent="0.3">
      <c r="B68" s="236"/>
      <c r="C68" s="335"/>
      <c r="D68" s="336" t="s">
        <v>2828</v>
      </c>
      <c r="E68" s="337"/>
      <c r="F68" s="352">
        <f t="shared" ref="F68:M68" si="23">SUM(F65+F67)</f>
        <v>54.663999999999994</v>
      </c>
      <c r="G68" s="353">
        <f t="shared" si="23"/>
        <v>46.771999999999998</v>
      </c>
      <c r="H68" s="352">
        <f t="shared" si="23"/>
        <v>48.468999999999994</v>
      </c>
      <c r="I68" s="353">
        <f t="shared" si="23"/>
        <v>44.968999999999994</v>
      </c>
      <c r="J68" s="352">
        <f t="shared" si="23"/>
        <v>47.580999999999996</v>
      </c>
      <c r="K68" s="353">
        <f t="shared" si="23"/>
        <v>44.08</v>
      </c>
      <c r="L68" s="352">
        <f t="shared" si="23"/>
        <v>46.165999999999997</v>
      </c>
      <c r="M68" s="353">
        <f t="shared" si="23"/>
        <v>42.666999999999994</v>
      </c>
    </row>
    <row r="69" spans="2:13" ht="13.05" customHeight="1" x14ac:dyDescent="0.3">
      <c r="B69" s="236"/>
      <c r="C69" s="237" t="s">
        <v>2829</v>
      </c>
      <c r="D69" s="239" t="s">
        <v>2830</v>
      </c>
      <c r="E69" s="239"/>
      <c r="F69" s="350">
        <v>266.87300000000005</v>
      </c>
      <c r="G69" s="351">
        <v>268.44800000000004</v>
      </c>
      <c r="H69" s="350">
        <v>279.71199999999999</v>
      </c>
      <c r="I69" s="351">
        <v>281.25599999999997</v>
      </c>
      <c r="J69" s="350">
        <v>312.90100000000007</v>
      </c>
      <c r="K69" s="351">
        <v>313.94400000000002</v>
      </c>
      <c r="L69" s="350">
        <v>310.98199999999997</v>
      </c>
      <c r="M69" s="351">
        <v>319.01500000000004</v>
      </c>
    </row>
    <row r="70" spans="2:13" ht="13.05" customHeight="1" x14ac:dyDescent="0.3">
      <c r="B70" s="236"/>
      <c r="C70" s="237"/>
      <c r="D70" s="239" t="s">
        <v>2831</v>
      </c>
      <c r="E70" s="236"/>
      <c r="F70" s="350">
        <v>0</v>
      </c>
      <c r="G70" s="351">
        <v>0</v>
      </c>
      <c r="H70" s="350"/>
      <c r="I70" s="351"/>
      <c r="J70" s="350"/>
      <c r="K70" s="351"/>
      <c r="L70" s="350"/>
      <c r="M70" s="351"/>
    </row>
    <row r="71" spans="2:13" ht="13.05" customHeight="1" x14ac:dyDescent="0.3">
      <c r="B71" s="236"/>
      <c r="C71" s="335"/>
      <c r="D71" s="336" t="s">
        <v>2832</v>
      </c>
      <c r="E71" s="337"/>
      <c r="F71" s="352">
        <f t="shared" ref="F71:K71" si="24">SUM(F69:F70)</f>
        <v>266.87300000000005</v>
      </c>
      <c r="G71" s="353">
        <f t="shared" si="24"/>
        <v>268.44800000000004</v>
      </c>
      <c r="H71" s="352">
        <f t="shared" si="24"/>
        <v>279.71199999999999</v>
      </c>
      <c r="I71" s="353">
        <f t="shared" si="24"/>
        <v>281.25599999999997</v>
      </c>
      <c r="J71" s="352">
        <f t="shared" si="24"/>
        <v>312.90100000000007</v>
      </c>
      <c r="K71" s="353">
        <f t="shared" si="24"/>
        <v>313.94400000000002</v>
      </c>
      <c r="L71" s="352">
        <f t="shared" ref="L71:M71" si="25">SUM(L69:L70)</f>
        <v>310.98199999999997</v>
      </c>
      <c r="M71" s="353">
        <f t="shared" si="25"/>
        <v>319.01500000000004</v>
      </c>
    </row>
    <row r="72" spans="2:13" ht="13.05" customHeight="1" x14ac:dyDescent="0.3">
      <c r="B72" s="246"/>
      <c r="C72" s="247" t="s">
        <v>2837</v>
      </c>
      <c r="D72" s="248"/>
      <c r="E72" s="247"/>
      <c r="F72" s="271">
        <f t="shared" ref="F72:K72" si="26">F68+F71</f>
        <v>321.53700000000003</v>
      </c>
      <c r="G72" s="272">
        <f t="shared" si="26"/>
        <v>315.22000000000003</v>
      </c>
      <c r="H72" s="271">
        <f t="shared" si="26"/>
        <v>328.18099999999998</v>
      </c>
      <c r="I72" s="272">
        <f t="shared" si="26"/>
        <v>326.22499999999997</v>
      </c>
      <c r="J72" s="271">
        <f t="shared" si="26"/>
        <v>360.48200000000008</v>
      </c>
      <c r="K72" s="272">
        <f t="shared" si="26"/>
        <v>358.024</v>
      </c>
      <c r="L72" s="271">
        <f t="shared" ref="L72:M72" si="27">L68+L71</f>
        <v>357.14799999999997</v>
      </c>
      <c r="M72" s="272">
        <f t="shared" si="27"/>
        <v>361.68200000000002</v>
      </c>
    </row>
    <row r="73" spans="2:13" ht="13.05" customHeight="1" x14ac:dyDescent="0.3">
      <c r="B73" s="236" t="s">
        <v>195</v>
      </c>
      <c r="C73" s="237" t="s">
        <v>2825</v>
      </c>
      <c r="D73" s="329" t="s">
        <v>2889</v>
      </c>
      <c r="E73" s="338" t="s">
        <v>2468</v>
      </c>
      <c r="F73" s="350">
        <v>7.4629999999999992</v>
      </c>
      <c r="G73" s="351">
        <v>7.24</v>
      </c>
      <c r="H73" s="350">
        <v>10.997999999999999</v>
      </c>
      <c r="I73" s="351">
        <v>10.775</v>
      </c>
      <c r="J73" s="350">
        <v>11.498000000000001</v>
      </c>
      <c r="K73" s="351">
        <v>11.275</v>
      </c>
      <c r="L73" s="350">
        <v>15.818</v>
      </c>
      <c r="M73" s="351">
        <v>15.593999999999999</v>
      </c>
    </row>
    <row r="74" spans="2:13" ht="13.05" customHeight="1" x14ac:dyDescent="0.3">
      <c r="B74" s="236"/>
      <c r="C74" s="237"/>
      <c r="D74" s="329"/>
      <c r="E74" s="331" t="s">
        <v>195</v>
      </c>
      <c r="F74" s="350">
        <v>38.218999999999994</v>
      </c>
      <c r="G74" s="351">
        <v>36.566999999999993</v>
      </c>
      <c r="H74" s="350">
        <v>41.459000000000003</v>
      </c>
      <c r="I74" s="351">
        <v>39.807000000000002</v>
      </c>
      <c r="J74" s="350">
        <v>39.703999999999994</v>
      </c>
      <c r="K74" s="351">
        <v>38.051999999999992</v>
      </c>
      <c r="L74" s="350">
        <v>41.9</v>
      </c>
      <c r="M74" s="351">
        <v>40.247999999999998</v>
      </c>
    </row>
    <row r="75" spans="2:13" ht="13.05" customHeight="1" x14ac:dyDescent="0.3">
      <c r="B75" s="236"/>
      <c r="C75" s="237"/>
      <c r="D75" s="333" t="s">
        <v>2826</v>
      </c>
      <c r="E75" s="334"/>
      <c r="F75" s="348">
        <f t="shared" ref="F75:M75" si="28">SUM(F73:F74)</f>
        <v>45.681999999999995</v>
      </c>
      <c r="G75" s="349">
        <f t="shared" si="28"/>
        <v>43.806999999999995</v>
      </c>
      <c r="H75" s="348">
        <f t="shared" si="28"/>
        <v>52.457000000000001</v>
      </c>
      <c r="I75" s="349">
        <f t="shared" si="28"/>
        <v>50.582000000000001</v>
      </c>
      <c r="J75" s="348">
        <f t="shared" si="28"/>
        <v>51.201999999999998</v>
      </c>
      <c r="K75" s="349">
        <f t="shared" si="28"/>
        <v>49.326999999999991</v>
      </c>
      <c r="L75" s="348">
        <f t="shared" si="28"/>
        <v>57.717999999999996</v>
      </c>
      <c r="M75" s="349">
        <f t="shared" si="28"/>
        <v>55.841999999999999</v>
      </c>
    </row>
    <row r="76" spans="2:13" ht="13.05" customHeight="1" x14ac:dyDescent="0.3">
      <c r="B76" s="236"/>
      <c r="C76" s="237"/>
      <c r="D76" s="329" t="s">
        <v>4146</v>
      </c>
      <c r="E76" s="331" t="s">
        <v>2468</v>
      </c>
      <c r="F76" s="350">
        <v>4.2930000000000001</v>
      </c>
      <c r="G76" s="351">
        <v>4.2930000000000001</v>
      </c>
      <c r="H76" s="350"/>
      <c r="I76" s="351"/>
      <c r="J76" s="350"/>
      <c r="K76" s="351"/>
      <c r="L76" s="350"/>
      <c r="M76" s="351"/>
    </row>
    <row r="77" spans="2:13" ht="13.05" customHeight="1" x14ac:dyDescent="0.3">
      <c r="B77" s="236"/>
      <c r="C77" s="237"/>
      <c r="D77" s="242"/>
      <c r="E77" s="331" t="s">
        <v>195</v>
      </c>
      <c r="F77" s="350">
        <v>7.8890000000000002</v>
      </c>
      <c r="G77" s="351">
        <v>7.8890000000000002</v>
      </c>
      <c r="H77" s="350"/>
      <c r="I77" s="351"/>
      <c r="J77" s="350"/>
      <c r="K77" s="351"/>
      <c r="L77" s="350"/>
      <c r="M77" s="351"/>
    </row>
    <row r="78" spans="2:13" ht="13.05" customHeight="1" x14ac:dyDescent="0.3">
      <c r="B78" s="236"/>
      <c r="C78" s="237"/>
      <c r="D78" s="333" t="s">
        <v>2827</v>
      </c>
      <c r="E78" s="334"/>
      <c r="F78" s="348">
        <f>SUM(F76:F77)</f>
        <v>12.182</v>
      </c>
      <c r="G78" s="349">
        <f>SUM(G76:G77)</f>
        <v>12.182</v>
      </c>
      <c r="H78" s="348"/>
      <c r="I78" s="349"/>
      <c r="J78" s="348"/>
      <c r="K78" s="349"/>
      <c r="L78" s="348"/>
      <c r="M78" s="349"/>
    </row>
    <row r="79" spans="2:13" ht="13.05" customHeight="1" x14ac:dyDescent="0.3">
      <c r="B79" s="236"/>
      <c r="C79" s="335"/>
      <c r="D79" s="336" t="s">
        <v>2828</v>
      </c>
      <c r="E79" s="337"/>
      <c r="F79" s="352">
        <f t="shared" ref="F79:M79" si="29">SUM(F75+F78)</f>
        <v>57.863999999999997</v>
      </c>
      <c r="G79" s="353">
        <f t="shared" si="29"/>
        <v>55.988999999999997</v>
      </c>
      <c r="H79" s="352">
        <f t="shared" si="29"/>
        <v>52.457000000000001</v>
      </c>
      <c r="I79" s="353">
        <f t="shared" si="29"/>
        <v>50.582000000000001</v>
      </c>
      <c r="J79" s="352">
        <f t="shared" si="29"/>
        <v>51.201999999999998</v>
      </c>
      <c r="K79" s="353">
        <f t="shared" si="29"/>
        <v>49.326999999999991</v>
      </c>
      <c r="L79" s="352">
        <f t="shared" si="29"/>
        <v>57.717999999999996</v>
      </c>
      <c r="M79" s="353">
        <f t="shared" si="29"/>
        <v>55.841999999999999</v>
      </c>
    </row>
    <row r="80" spans="2:13" ht="13.05" customHeight="1" x14ac:dyDescent="0.3">
      <c r="B80" s="236"/>
      <c r="C80" s="237" t="s">
        <v>2829</v>
      </c>
      <c r="D80" s="239" t="s">
        <v>2830</v>
      </c>
      <c r="E80" s="239"/>
      <c r="F80" s="350">
        <v>382.32100000000003</v>
      </c>
      <c r="G80" s="351">
        <v>373.48399999999998</v>
      </c>
      <c r="H80" s="350">
        <v>421.91200000000003</v>
      </c>
      <c r="I80" s="351">
        <v>412.70600000000002</v>
      </c>
      <c r="J80" s="350">
        <v>481.13699999999994</v>
      </c>
      <c r="K80" s="351">
        <v>471.45199999999994</v>
      </c>
      <c r="L80" s="350">
        <v>500.49</v>
      </c>
      <c r="M80" s="351">
        <v>498.726</v>
      </c>
    </row>
    <row r="81" spans="2:13" ht="13.05" customHeight="1" x14ac:dyDescent="0.3">
      <c r="B81" s="236"/>
      <c r="C81" s="237"/>
      <c r="D81" s="239" t="s">
        <v>2831</v>
      </c>
      <c r="E81" s="236"/>
      <c r="F81" s="350">
        <v>0</v>
      </c>
      <c r="G81" s="351">
        <v>0</v>
      </c>
      <c r="H81" s="350"/>
      <c r="I81" s="351"/>
      <c r="J81" s="350"/>
      <c r="K81" s="351"/>
      <c r="L81" s="350"/>
      <c r="M81" s="351"/>
    </row>
    <row r="82" spans="2:13" ht="13.05" customHeight="1" x14ac:dyDescent="0.3">
      <c r="B82" s="236"/>
      <c r="C82" s="335"/>
      <c r="D82" s="336" t="s">
        <v>2832</v>
      </c>
      <c r="E82" s="337"/>
      <c r="F82" s="352">
        <f t="shared" ref="F82:K82" si="30">SUM(F80:F81)</f>
        <v>382.32100000000003</v>
      </c>
      <c r="G82" s="353">
        <f t="shared" si="30"/>
        <v>373.48399999999998</v>
      </c>
      <c r="H82" s="352">
        <f t="shared" si="30"/>
        <v>421.91200000000003</v>
      </c>
      <c r="I82" s="353">
        <f t="shared" si="30"/>
        <v>412.70600000000002</v>
      </c>
      <c r="J82" s="352">
        <f t="shared" si="30"/>
        <v>481.13699999999994</v>
      </c>
      <c r="K82" s="353">
        <f t="shared" si="30"/>
        <v>471.45199999999994</v>
      </c>
      <c r="L82" s="352">
        <f t="shared" ref="L82:M82" si="31">SUM(L80:L81)</f>
        <v>500.49</v>
      </c>
      <c r="M82" s="353">
        <f t="shared" si="31"/>
        <v>498.726</v>
      </c>
    </row>
    <row r="83" spans="2:13" ht="13.05" customHeight="1" x14ac:dyDescent="0.3">
      <c r="B83" s="246"/>
      <c r="C83" s="247" t="s">
        <v>2838</v>
      </c>
      <c r="D83" s="248"/>
      <c r="E83" s="247"/>
      <c r="F83" s="271">
        <f t="shared" ref="F83:K83" si="32">F79+F82</f>
        <v>440.185</v>
      </c>
      <c r="G83" s="272">
        <f t="shared" si="32"/>
        <v>429.47299999999996</v>
      </c>
      <c r="H83" s="271">
        <f t="shared" si="32"/>
        <v>474.36900000000003</v>
      </c>
      <c r="I83" s="272">
        <f t="shared" si="32"/>
        <v>463.28800000000001</v>
      </c>
      <c r="J83" s="271">
        <f t="shared" si="32"/>
        <v>532.33899999999994</v>
      </c>
      <c r="K83" s="272">
        <f t="shared" si="32"/>
        <v>520.77899999999988</v>
      </c>
      <c r="L83" s="271">
        <f t="shared" ref="L83:M83" si="33">L79+L82</f>
        <v>558.20799999999997</v>
      </c>
      <c r="M83" s="272">
        <f t="shared" si="33"/>
        <v>554.56799999999998</v>
      </c>
    </row>
    <row r="84" spans="2:13" ht="13.05" customHeight="1" x14ac:dyDescent="0.3">
      <c r="B84" s="236" t="s">
        <v>2369</v>
      </c>
      <c r="C84" s="237" t="s">
        <v>2825</v>
      </c>
      <c r="D84" s="329" t="s">
        <v>2889</v>
      </c>
      <c r="E84" s="338" t="s">
        <v>2415</v>
      </c>
      <c r="F84" s="344">
        <v>30.898000000000003</v>
      </c>
      <c r="G84" s="345">
        <v>35.201999999999998</v>
      </c>
      <c r="H84" s="344">
        <v>38.221000000000004</v>
      </c>
      <c r="I84" s="345">
        <v>42.524999999999999</v>
      </c>
      <c r="J84" s="344">
        <v>38.221000000000004</v>
      </c>
      <c r="K84" s="345">
        <v>42.524999999999999</v>
      </c>
      <c r="L84" s="344">
        <v>38.221000000000004</v>
      </c>
      <c r="M84" s="345">
        <v>42.524999999999999</v>
      </c>
    </row>
    <row r="85" spans="2:13" ht="13.05" customHeight="1" x14ac:dyDescent="0.3">
      <c r="B85" s="236"/>
      <c r="C85" s="237"/>
      <c r="D85" s="329"/>
      <c r="E85" s="331" t="s">
        <v>2488</v>
      </c>
      <c r="F85" s="346">
        <v>3.181</v>
      </c>
      <c r="G85" s="347">
        <v>4.4829999999999997</v>
      </c>
      <c r="H85" s="346">
        <v>14.443000000000001</v>
      </c>
      <c r="I85" s="347">
        <v>15.744999999999999</v>
      </c>
      <c r="J85" s="346">
        <v>14.443</v>
      </c>
      <c r="K85" s="347">
        <v>15.745000000000001</v>
      </c>
      <c r="L85" s="346">
        <v>14.443000000000001</v>
      </c>
      <c r="M85" s="347">
        <v>15.745000000000001</v>
      </c>
    </row>
    <row r="86" spans="2:13" ht="13.05" customHeight="1" x14ac:dyDescent="0.3">
      <c r="B86" s="236"/>
      <c r="C86" s="237"/>
      <c r="D86" s="333" t="s">
        <v>2826</v>
      </c>
      <c r="E86" s="334"/>
      <c r="F86" s="348">
        <f t="shared" ref="F86:M86" si="34">SUM(F84:F85)</f>
        <v>34.079000000000001</v>
      </c>
      <c r="G86" s="349">
        <f t="shared" si="34"/>
        <v>39.684999999999995</v>
      </c>
      <c r="H86" s="348">
        <f t="shared" si="34"/>
        <v>52.664000000000001</v>
      </c>
      <c r="I86" s="349">
        <f t="shared" si="34"/>
        <v>58.269999999999996</v>
      </c>
      <c r="J86" s="348">
        <f t="shared" si="34"/>
        <v>52.664000000000001</v>
      </c>
      <c r="K86" s="349">
        <f t="shared" si="34"/>
        <v>58.269999999999996</v>
      </c>
      <c r="L86" s="348">
        <f t="shared" si="34"/>
        <v>52.664000000000001</v>
      </c>
      <c r="M86" s="349">
        <f t="shared" si="34"/>
        <v>58.269999999999996</v>
      </c>
    </row>
    <row r="87" spans="2:13" ht="13.05" customHeight="1" x14ac:dyDescent="0.3">
      <c r="B87" s="236"/>
      <c r="C87" s="237"/>
      <c r="D87" s="329" t="s">
        <v>4146</v>
      </c>
      <c r="E87" s="331" t="s">
        <v>2415</v>
      </c>
      <c r="F87" s="350">
        <v>1.768</v>
      </c>
      <c r="G87" s="351">
        <v>2.2000000000000002</v>
      </c>
      <c r="H87" s="350"/>
      <c r="I87" s="351"/>
      <c r="J87" s="350"/>
      <c r="K87" s="351"/>
      <c r="L87" s="350"/>
      <c r="M87" s="351"/>
    </row>
    <row r="88" spans="2:13" ht="13.05" customHeight="1" x14ac:dyDescent="0.3">
      <c r="B88" s="236"/>
      <c r="C88" s="237"/>
      <c r="D88" s="242"/>
      <c r="E88" s="331" t="s">
        <v>2488</v>
      </c>
      <c r="F88" s="350">
        <v>2.4319999999999999</v>
      </c>
      <c r="G88" s="351">
        <v>2.157</v>
      </c>
      <c r="H88" s="350"/>
      <c r="I88" s="351"/>
      <c r="J88" s="350"/>
      <c r="K88" s="351"/>
      <c r="L88" s="350"/>
      <c r="M88" s="351"/>
    </row>
    <row r="89" spans="2:13" ht="13.05" customHeight="1" x14ac:dyDescent="0.3">
      <c r="B89" s="236"/>
      <c r="C89" s="237"/>
      <c r="D89" s="333" t="s">
        <v>2827</v>
      </c>
      <c r="E89" s="334"/>
      <c r="F89" s="348">
        <f>SUM(F87:F88)</f>
        <v>4.2</v>
      </c>
      <c r="G89" s="349">
        <f>SUM(G87:G88)</f>
        <v>4.3570000000000002</v>
      </c>
      <c r="H89" s="348"/>
      <c r="I89" s="349"/>
      <c r="J89" s="348"/>
      <c r="K89" s="349"/>
      <c r="L89" s="348"/>
      <c r="M89" s="349"/>
    </row>
    <row r="90" spans="2:13" ht="13.05" customHeight="1" x14ac:dyDescent="0.3">
      <c r="B90" s="236"/>
      <c r="C90" s="335"/>
      <c r="D90" s="336" t="s">
        <v>2828</v>
      </c>
      <c r="E90" s="337"/>
      <c r="F90" s="352">
        <f t="shared" ref="F90:M90" si="35">SUM(F86+F89)</f>
        <v>38.279000000000003</v>
      </c>
      <c r="G90" s="353">
        <f t="shared" si="35"/>
        <v>44.041999999999994</v>
      </c>
      <c r="H90" s="352">
        <f t="shared" si="35"/>
        <v>52.664000000000001</v>
      </c>
      <c r="I90" s="353">
        <f t="shared" si="35"/>
        <v>58.269999999999996</v>
      </c>
      <c r="J90" s="352">
        <f t="shared" si="35"/>
        <v>52.664000000000001</v>
      </c>
      <c r="K90" s="353">
        <f t="shared" si="35"/>
        <v>58.269999999999996</v>
      </c>
      <c r="L90" s="352">
        <f t="shared" si="35"/>
        <v>52.664000000000001</v>
      </c>
      <c r="M90" s="353">
        <f t="shared" si="35"/>
        <v>58.269999999999996</v>
      </c>
    </row>
    <row r="91" spans="2:13" ht="13.05" customHeight="1" x14ac:dyDescent="0.3">
      <c r="B91" s="236"/>
      <c r="C91" s="237" t="s">
        <v>2829</v>
      </c>
      <c r="D91" s="239" t="s">
        <v>2830</v>
      </c>
      <c r="E91" s="239"/>
      <c r="F91" s="350">
        <v>97.750999999999991</v>
      </c>
      <c r="G91" s="351">
        <v>97.672000000000011</v>
      </c>
      <c r="H91" s="350">
        <v>119.72899999999998</v>
      </c>
      <c r="I91" s="351">
        <v>119.35499999999999</v>
      </c>
      <c r="J91" s="350">
        <v>129.38900000000001</v>
      </c>
      <c r="K91" s="351">
        <v>127.456</v>
      </c>
      <c r="L91" s="350">
        <v>127.41300000000001</v>
      </c>
      <c r="M91" s="351">
        <v>126.105</v>
      </c>
    </row>
    <row r="92" spans="2:13" ht="13.05" customHeight="1" x14ac:dyDescent="0.3">
      <c r="B92" s="236"/>
      <c r="C92" s="237"/>
      <c r="D92" s="239" t="s">
        <v>2831</v>
      </c>
      <c r="E92" s="236"/>
      <c r="F92" s="350">
        <v>0</v>
      </c>
      <c r="G92" s="351">
        <v>0</v>
      </c>
      <c r="H92" s="350"/>
      <c r="I92" s="351"/>
      <c r="J92" s="350"/>
      <c r="K92" s="351"/>
      <c r="L92" s="350"/>
      <c r="M92" s="351"/>
    </row>
    <row r="93" spans="2:13" ht="13.05" customHeight="1" x14ac:dyDescent="0.3">
      <c r="B93" s="236"/>
      <c r="C93" s="335"/>
      <c r="D93" s="336" t="s">
        <v>2832</v>
      </c>
      <c r="E93" s="337"/>
      <c r="F93" s="352">
        <f t="shared" ref="F93:K93" si="36">SUM(F91:F92)</f>
        <v>97.750999999999991</v>
      </c>
      <c r="G93" s="353">
        <f t="shared" si="36"/>
        <v>97.672000000000011</v>
      </c>
      <c r="H93" s="352">
        <f t="shared" si="36"/>
        <v>119.72899999999998</v>
      </c>
      <c r="I93" s="353">
        <f t="shared" si="36"/>
        <v>119.35499999999999</v>
      </c>
      <c r="J93" s="352">
        <f t="shared" si="36"/>
        <v>129.38900000000001</v>
      </c>
      <c r="K93" s="353">
        <f t="shared" si="36"/>
        <v>127.456</v>
      </c>
      <c r="L93" s="352">
        <f t="shared" ref="L93:M93" si="37">SUM(L91:L92)</f>
        <v>127.41300000000001</v>
      </c>
      <c r="M93" s="353">
        <f t="shared" si="37"/>
        <v>126.105</v>
      </c>
    </row>
    <row r="94" spans="2:13" ht="13.05" customHeight="1" x14ac:dyDescent="0.3">
      <c r="B94" s="246"/>
      <c r="C94" s="247" t="s">
        <v>2839</v>
      </c>
      <c r="D94" s="248"/>
      <c r="E94" s="247"/>
      <c r="F94" s="271">
        <f t="shared" ref="F94:K94" si="38">F90+F93</f>
        <v>136.03</v>
      </c>
      <c r="G94" s="272">
        <f t="shared" si="38"/>
        <v>141.714</v>
      </c>
      <c r="H94" s="271">
        <f t="shared" si="38"/>
        <v>172.39299999999997</v>
      </c>
      <c r="I94" s="272">
        <f t="shared" si="38"/>
        <v>177.625</v>
      </c>
      <c r="J94" s="271">
        <f t="shared" si="38"/>
        <v>182.053</v>
      </c>
      <c r="K94" s="272">
        <f t="shared" si="38"/>
        <v>185.726</v>
      </c>
      <c r="L94" s="271">
        <f t="shared" ref="L94:M94" si="39">L90+L93</f>
        <v>180.077</v>
      </c>
      <c r="M94" s="272">
        <f t="shared" si="39"/>
        <v>184.375</v>
      </c>
    </row>
    <row r="95" spans="2:13" ht="13.05" customHeight="1" x14ac:dyDescent="0.3">
      <c r="B95" s="236" t="s">
        <v>2371</v>
      </c>
      <c r="C95" s="237" t="s">
        <v>2825</v>
      </c>
      <c r="D95" s="329" t="s">
        <v>2889</v>
      </c>
      <c r="E95" s="338" t="s">
        <v>2467</v>
      </c>
      <c r="F95" s="350">
        <v>23.713000000000001</v>
      </c>
      <c r="G95" s="351">
        <v>22.129000000000001</v>
      </c>
      <c r="H95" s="350">
        <v>30.826000000000004</v>
      </c>
      <c r="I95" s="351">
        <v>29.242000000000004</v>
      </c>
      <c r="J95" s="350">
        <v>36.683999999999997</v>
      </c>
      <c r="K95" s="351">
        <v>35.1</v>
      </c>
      <c r="L95" s="350">
        <v>40.478999999999999</v>
      </c>
      <c r="M95" s="351">
        <v>38.894999999999996</v>
      </c>
    </row>
    <row r="96" spans="2:13" ht="13.05" customHeight="1" x14ac:dyDescent="0.3">
      <c r="B96" s="236"/>
      <c r="C96" s="237"/>
      <c r="D96" s="329"/>
      <c r="E96" s="330" t="s">
        <v>2471</v>
      </c>
      <c r="F96" s="350">
        <v>15.576000000000001</v>
      </c>
      <c r="G96" s="351">
        <v>14.408999999999999</v>
      </c>
      <c r="H96" s="350">
        <v>28.163</v>
      </c>
      <c r="I96" s="351">
        <v>26.995999999999999</v>
      </c>
      <c r="J96" s="350">
        <v>29.542000000000002</v>
      </c>
      <c r="K96" s="351">
        <v>28.376000000000005</v>
      </c>
      <c r="L96" s="350">
        <v>30.084</v>
      </c>
      <c r="M96" s="351">
        <v>28.916999999999998</v>
      </c>
    </row>
    <row r="97" spans="2:13" ht="13.05" customHeight="1" x14ac:dyDescent="0.3">
      <c r="B97" s="236"/>
      <c r="C97" s="237"/>
      <c r="D97" s="329"/>
      <c r="E97" s="331" t="s">
        <v>2491</v>
      </c>
      <c r="F97" s="350">
        <v>31.856999999999999</v>
      </c>
      <c r="G97" s="351">
        <v>30.952999999999999</v>
      </c>
      <c r="H97" s="350">
        <v>38.910999999999994</v>
      </c>
      <c r="I97" s="351">
        <v>38.006999999999998</v>
      </c>
      <c r="J97" s="350">
        <v>39.411999999999999</v>
      </c>
      <c r="K97" s="351">
        <v>38.507999999999996</v>
      </c>
      <c r="L97" s="350">
        <v>43.192</v>
      </c>
      <c r="M97" s="351">
        <v>42.288000000000004</v>
      </c>
    </row>
    <row r="98" spans="2:13" ht="13.05" customHeight="1" x14ac:dyDescent="0.3">
      <c r="B98" s="236"/>
      <c r="C98" s="237"/>
      <c r="D98" s="333" t="s">
        <v>2826</v>
      </c>
      <c r="E98" s="334"/>
      <c r="F98" s="348">
        <f t="shared" ref="F98:M98" si="40">SUM(F95:F97)</f>
        <v>71.146000000000001</v>
      </c>
      <c r="G98" s="349">
        <f t="shared" si="40"/>
        <v>67.491</v>
      </c>
      <c r="H98" s="348">
        <f t="shared" si="40"/>
        <v>97.9</v>
      </c>
      <c r="I98" s="349">
        <f t="shared" si="40"/>
        <v>94.245000000000005</v>
      </c>
      <c r="J98" s="348">
        <f t="shared" si="40"/>
        <v>105.63800000000001</v>
      </c>
      <c r="K98" s="349">
        <f t="shared" si="40"/>
        <v>101.98400000000001</v>
      </c>
      <c r="L98" s="348">
        <f t="shared" si="40"/>
        <v>113.755</v>
      </c>
      <c r="M98" s="349">
        <f t="shared" si="40"/>
        <v>110.1</v>
      </c>
    </row>
    <row r="99" spans="2:13" ht="13.05" customHeight="1" x14ac:dyDescent="0.3">
      <c r="B99" s="236"/>
      <c r="C99" s="237"/>
      <c r="D99" s="329" t="s">
        <v>4146</v>
      </c>
      <c r="E99" s="331" t="s">
        <v>2467</v>
      </c>
      <c r="F99" s="350">
        <v>14.016</v>
      </c>
      <c r="G99" s="351">
        <v>14.016</v>
      </c>
      <c r="H99" s="350"/>
      <c r="I99" s="351"/>
      <c r="J99" s="350"/>
      <c r="K99" s="351"/>
      <c r="L99" s="350"/>
      <c r="M99" s="351"/>
    </row>
    <row r="100" spans="2:13" ht="13.05" customHeight="1" x14ac:dyDescent="0.3">
      <c r="B100" s="236"/>
      <c r="C100" s="237"/>
      <c r="D100" s="329"/>
      <c r="E100" s="330" t="s">
        <v>2471</v>
      </c>
      <c r="F100" s="350">
        <v>6.516</v>
      </c>
      <c r="G100" s="351">
        <v>5.9820000000000002</v>
      </c>
      <c r="H100" s="350"/>
      <c r="I100" s="351"/>
      <c r="J100" s="350"/>
      <c r="K100" s="351"/>
      <c r="L100" s="350"/>
      <c r="M100" s="351"/>
    </row>
    <row r="101" spans="2:13" ht="13.05" customHeight="1" x14ac:dyDescent="0.3">
      <c r="B101" s="236"/>
      <c r="C101" s="237"/>
      <c r="D101" s="329"/>
      <c r="E101" s="331" t="s">
        <v>2491</v>
      </c>
      <c r="F101" s="350">
        <v>3.1619999999999999</v>
      </c>
      <c r="G101" s="351">
        <v>3.1419999999999999</v>
      </c>
      <c r="H101" s="350"/>
      <c r="I101" s="351"/>
      <c r="J101" s="350"/>
      <c r="K101" s="351"/>
      <c r="L101" s="350"/>
      <c r="M101" s="351"/>
    </row>
    <row r="102" spans="2:13" ht="13.05" customHeight="1" x14ac:dyDescent="0.3">
      <c r="B102" s="236"/>
      <c r="C102" s="237"/>
      <c r="D102" s="333" t="s">
        <v>2827</v>
      </c>
      <c r="E102" s="334"/>
      <c r="F102" s="348">
        <f>SUM(F99:F101)</f>
        <v>23.693999999999999</v>
      </c>
      <c r="G102" s="349">
        <f>SUM(G99:G101)</f>
        <v>23.14</v>
      </c>
      <c r="H102" s="348"/>
      <c r="I102" s="349"/>
      <c r="J102" s="348"/>
      <c r="K102" s="349"/>
      <c r="L102" s="348"/>
      <c r="M102" s="349"/>
    </row>
    <row r="103" spans="2:13" ht="13.05" customHeight="1" x14ac:dyDescent="0.3">
      <c r="B103" s="236"/>
      <c r="C103" s="335"/>
      <c r="D103" s="336" t="s">
        <v>2828</v>
      </c>
      <c r="E103" s="337"/>
      <c r="F103" s="352">
        <f t="shared" ref="F103:M103" si="41">SUM(F98+F102)</f>
        <v>94.84</v>
      </c>
      <c r="G103" s="353">
        <f t="shared" si="41"/>
        <v>90.631</v>
      </c>
      <c r="H103" s="352">
        <f t="shared" si="41"/>
        <v>97.9</v>
      </c>
      <c r="I103" s="353">
        <f t="shared" si="41"/>
        <v>94.245000000000005</v>
      </c>
      <c r="J103" s="352">
        <f t="shared" si="41"/>
        <v>105.63800000000001</v>
      </c>
      <c r="K103" s="353">
        <f t="shared" si="41"/>
        <v>101.98400000000001</v>
      </c>
      <c r="L103" s="352">
        <f t="shared" si="41"/>
        <v>113.755</v>
      </c>
      <c r="M103" s="353">
        <f t="shared" si="41"/>
        <v>110.1</v>
      </c>
    </row>
    <row r="104" spans="2:13" ht="13.05" customHeight="1" x14ac:dyDescent="0.3">
      <c r="B104" s="236"/>
      <c r="C104" s="237" t="s">
        <v>2829</v>
      </c>
      <c r="D104" s="239" t="s">
        <v>2830</v>
      </c>
      <c r="E104" s="239"/>
      <c r="F104" s="350">
        <v>394.1810000000001</v>
      </c>
      <c r="G104" s="351">
        <v>392.99800000000005</v>
      </c>
      <c r="H104" s="350">
        <v>445.33500000000004</v>
      </c>
      <c r="I104" s="351">
        <v>445.09299999999996</v>
      </c>
      <c r="J104" s="350">
        <v>497.85099999999989</v>
      </c>
      <c r="K104" s="351">
        <v>501.80599999999993</v>
      </c>
      <c r="L104" s="350">
        <v>513.13699999999994</v>
      </c>
      <c r="M104" s="351">
        <v>522.57299999999998</v>
      </c>
    </row>
    <row r="105" spans="2:13" ht="13.05" customHeight="1" x14ac:dyDescent="0.3">
      <c r="B105" s="236"/>
      <c r="C105" s="237"/>
      <c r="D105" s="239" t="s">
        <v>2831</v>
      </c>
      <c r="E105" s="236"/>
      <c r="F105" s="350">
        <v>45.250999999999998</v>
      </c>
      <c r="G105" s="351">
        <v>25.963999999999999</v>
      </c>
      <c r="H105" s="350">
        <v>39.597000000000001</v>
      </c>
      <c r="I105" s="351">
        <v>18.003</v>
      </c>
      <c r="J105" s="350">
        <v>35.176000000000002</v>
      </c>
      <c r="K105" s="351">
        <v>14.419</v>
      </c>
      <c r="L105" s="350">
        <v>26.617999999999999</v>
      </c>
      <c r="M105" s="351">
        <v>8.3870000000000005</v>
      </c>
    </row>
    <row r="106" spans="2:13" ht="13.05" customHeight="1" x14ac:dyDescent="0.3">
      <c r="B106" s="236"/>
      <c r="C106" s="335"/>
      <c r="D106" s="336" t="s">
        <v>2832</v>
      </c>
      <c r="E106" s="337"/>
      <c r="F106" s="352">
        <f t="shared" ref="F106:K106" si="42">SUM(F104:F105)</f>
        <v>439.43200000000007</v>
      </c>
      <c r="G106" s="353">
        <f t="shared" si="42"/>
        <v>418.96200000000005</v>
      </c>
      <c r="H106" s="352">
        <f t="shared" si="42"/>
        <v>484.93200000000002</v>
      </c>
      <c r="I106" s="353">
        <f t="shared" si="42"/>
        <v>463.09599999999995</v>
      </c>
      <c r="J106" s="352">
        <f t="shared" si="42"/>
        <v>533.02699999999993</v>
      </c>
      <c r="K106" s="353">
        <f t="shared" si="42"/>
        <v>516.22499999999991</v>
      </c>
      <c r="L106" s="352">
        <f t="shared" ref="L106:M106" si="43">SUM(L104:L105)</f>
        <v>539.755</v>
      </c>
      <c r="M106" s="353">
        <f t="shared" si="43"/>
        <v>530.96</v>
      </c>
    </row>
    <row r="107" spans="2:13" ht="13.05" customHeight="1" x14ac:dyDescent="0.3">
      <c r="B107" s="246"/>
      <c r="C107" s="247" t="s">
        <v>2840</v>
      </c>
      <c r="D107" s="248"/>
      <c r="E107" s="247"/>
      <c r="F107" s="271">
        <f t="shared" ref="F107:K107" si="44">F103+F106</f>
        <v>534.27200000000005</v>
      </c>
      <c r="G107" s="272">
        <f t="shared" si="44"/>
        <v>509.59300000000007</v>
      </c>
      <c r="H107" s="271">
        <f t="shared" si="44"/>
        <v>582.83199999999999</v>
      </c>
      <c r="I107" s="272">
        <f t="shared" si="44"/>
        <v>557.34099999999989</v>
      </c>
      <c r="J107" s="271">
        <f t="shared" si="44"/>
        <v>638.66499999999996</v>
      </c>
      <c r="K107" s="272">
        <f t="shared" si="44"/>
        <v>618.20899999999995</v>
      </c>
      <c r="L107" s="271">
        <f t="shared" ref="L107:M107" si="45">L103+L106</f>
        <v>653.51</v>
      </c>
      <c r="M107" s="272">
        <f t="shared" si="45"/>
        <v>641.06000000000006</v>
      </c>
    </row>
    <row r="108" spans="2:13" ht="13.05" customHeight="1" x14ac:dyDescent="0.3">
      <c r="B108" s="243"/>
      <c r="C108" s="244"/>
      <c r="D108" s="245"/>
      <c r="E108" s="244"/>
      <c r="F108" s="354"/>
      <c r="G108" s="354"/>
      <c r="H108" s="354"/>
      <c r="I108" s="354"/>
      <c r="J108" s="354"/>
      <c r="K108" s="354"/>
      <c r="L108" s="354"/>
      <c r="M108" s="354"/>
    </row>
    <row r="109" spans="2:13" ht="13.05" customHeight="1" x14ac:dyDescent="0.3">
      <c r="B109" s="742" t="s">
        <v>2377</v>
      </c>
      <c r="C109" s="237" t="s">
        <v>2825</v>
      </c>
      <c r="D109" s="329" t="s">
        <v>2889</v>
      </c>
      <c r="E109" s="340"/>
      <c r="F109" s="344">
        <f t="shared" ref="F109:K109" si="46">SUM(F18,F32,F44,F55,F65,F75,F86,F98)</f>
        <v>509.61800000000005</v>
      </c>
      <c r="G109" s="345">
        <f t="shared" si="46"/>
        <v>522.66399999999999</v>
      </c>
      <c r="H109" s="344">
        <f t="shared" si="46"/>
        <v>652.65899999999999</v>
      </c>
      <c r="I109" s="345">
        <f t="shared" si="46"/>
        <v>665.7059999999999</v>
      </c>
      <c r="J109" s="344">
        <f t="shared" si="46"/>
        <v>727.91500000000008</v>
      </c>
      <c r="K109" s="345">
        <f t="shared" si="46"/>
        <v>739.66700000000003</v>
      </c>
      <c r="L109" s="344">
        <f t="shared" ref="L109:M109" si="47">SUM(L18,L32,L44,L55,L65,L75,L86,L98)</f>
        <v>753.63200000000006</v>
      </c>
      <c r="M109" s="345">
        <f t="shared" si="47"/>
        <v>766.77700000000004</v>
      </c>
    </row>
    <row r="110" spans="2:13" ht="13.05" customHeight="1" x14ac:dyDescent="0.3">
      <c r="B110" s="743"/>
      <c r="C110" s="237"/>
      <c r="D110" s="329" t="s">
        <v>4146</v>
      </c>
      <c r="E110" s="341"/>
      <c r="F110" s="350">
        <f t="shared" ref="F110:K110" si="48">SUM(F23,F36,F47,F58,F67,F78,F89,F102)</f>
        <v>132.54900000000001</v>
      </c>
      <c r="G110" s="351">
        <f t="shared" si="48"/>
        <v>124.804</v>
      </c>
      <c r="H110" s="350">
        <f t="shared" si="48"/>
        <v>0</v>
      </c>
      <c r="I110" s="351">
        <f t="shared" si="48"/>
        <v>0</v>
      </c>
      <c r="J110" s="350">
        <f t="shared" si="48"/>
        <v>0</v>
      </c>
      <c r="K110" s="351">
        <f t="shared" si="48"/>
        <v>0</v>
      </c>
      <c r="L110" s="350">
        <f t="shared" ref="L110:M110" si="49">SUM(L23,L36,L47,L58,L67,L78,L89,L102)</f>
        <v>0</v>
      </c>
      <c r="M110" s="351">
        <f t="shared" si="49"/>
        <v>0</v>
      </c>
    </row>
    <row r="111" spans="2:13" ht="13.05" customHeight="1" x14ac:dyDescent="0.3">
      <c r="B111" s="743"/>
      <c r="C111" s="335"/>
      <c r="D111" s="336" t="s">
        <v>2828</v>
      </c>
      <c r="E111" s="337"/>
      <c r="F111" s="352">
        <f t="shared" ref="F111:M111" si="50">SUM(F109:F110)</f>
        <v>642.16700000000003</v>
      </c>
      <c r="G111" s="353">
        <f t="shared" si="50"/>
        <v>647.46799999999996</v>
      </c>
      <c r="H111" s="352">
        <f t="shared" si="50"/>
        <v>652.65899999999999</v>
      </c>
      <c r="I111" s="353">
        <f t="shared" si="50"/>
        <v>665.7059999999999</v>
      </c>
      <c r="J111" s="352">
        <f t="shared" si="50"/>
        <v>727.91500000000008</v>
      </c>
      <c r="K111" s="353">
        <f t="shared" si="50"/>
        <v>739.66700000000003</v>
      </c>
      <c r="L111" s="352">
        <f t="shared" si="50"/>
        <v>753.63200000000006</v>
      </c>
      <c r="M111" s="353">
        <f t="shared" si="50"/>
        <v>766.77700000000004</v>
      </c>
    </row>
    <row r="112" spans="2:13" ht="13.05" customHeight="1" x14ac:dyDescent="0.3">
      <c r="B112" s="743"/>
      <c r="C112" s="237" t="s">
        <v>2829</v>
      </c>
      <c r="D112" s="239" t="s">
        <v>2830</v>
      </c>
      <c r="E112" s="342"/>
      <c r="F112" s="350">
        <f t="shared" ref="F112:K113" si="51">SUM(F25,F38,F49,F60,F69,F80,F91,F104)</f>
        <v>2297.3430000000003</v>
      </c>
      <c r="G112" s="351">
        <f t="shared" si="51"/>
        <v>2193.4590000000003</v>
      </c>
      <c r="H112" s="350">
        <f t="shared" si="51"/>
        <v>2410.2310000000002</v>
      </c>
      <c r="I112" s="351">
        <f t="shared" si="51"/>
        <v>2306</v>
      </c>
      <c r="J112" s="350">
        <f t="shared" si="51"/>
        <v>2759.5119999999997</v>
      </c>
      <c r="K112" s="351">
        <f t="shared" si="51"/>
        <v>2643.9079999999999</v>
      </c>
      <c r="L112" s="350">
        <f t="shared" ref="L112:M112" si="52">SUM(L25,L38,L49,L60,L69,L80,L91,L104)</f>
        <v>2780.0550000000003</v>
      </c>
      <c r="M112" s="351">
        <f t="shared" si="52"/>
        <v>2682.5099999999998</v>
      </c>
    </row>
    <row r="113" spans="2:13" ht="13.05" customHeight="1" x14ac:dyDescent="0.3">
      <c r="B113" s="743"/>
      <c r="C113" s="237"/>
      <c r="D113" s="239" t="s">
        <v>2831</v>
      </c>
      <c r="E113" s="342"/>
      <c r="F113" s="350">
        <f t="shared" si="51"/>
        <v>595.79300000000001</v>
      </c>
      <c r="G113" s="351">
        <f t="shared" si="51"/>
        <v>594.07799999999997</v>
      </c>
      <c r="H113" s="350">
        <f t="shared" si="51"/>
        <v>654.54599999999994</v>
      </c>
      <c r="I113" s="351">
        <f t="shared" si="51"/>
        <v>668.76699999999994</v>
      </c>
      <c r="J113" s="350">
        <f t="shared" si="51"/>
        <v>649.70100000000002</v>
      </c>
      <c r="K113" s="351">
        <f t="shared" si="51"/>
        <v>688.85500000000002</v>
      </c>
      <c r="L113" s="350">
        <f t="shared" ref="L113:M113" si="53">SUM(L26,L39,L50,L61,L70,L81,L92,L105)</f>
        <v>625.30000000000007</v>
      </c>
      <c r="M113" s="351">
        <f t="shared" si="53"/>
        <v>673.154</v>
      </c>
    </row>
    <row r="114" spans="2:13" ht="13.05" customHeight="1" x14ac:dyDescent="0.3">
      <c r="B114" s="744"/>
      <c r="C114" s="335"/>
      <c r="D114" s="336" t="s">
        <v>2832</v>
      </c>
      <c r="E114" s="337"/>
      <c r="F114" s="352">
        <f t="shared" ref="F114:K114" si="54">SUM(F112:F113)</f>
        <v>2893.1360000000004</v>
      </c>
      <c r="G114" s="353">
        <f t="shared" si="54"/>
        <v>2787.5370000000003</v>
      </c>
      <c r="H114" s="352">
        <f t="shared" si="54"/>
        <v>3064.777</v>
      </c>
      <c r="I114" s="353">
        <f t="shared" si="54"/>
        <v>2974.7669999999998</v>
      </c>
      <c r="J114" s="352">
        <f t="shared" si="54"/>
        <v>3409.2129999999997</v>
      </c>
      <c r="K114" s="353">
        <f t="shared" si="54"/>
        <v>3332.7629999999999</v>
      </c>
      <c r="L114" s="352">
        <f t="shared" ref="L114:M114" si="55">SUM(L112:L113)</f>
        <v>3405.3550000000005</v>
      </c>
      <c r="M114" s="353">
        <f t="shared" si="55"/>
        <v>3355.6639999999998</v>
      </c>
    </row>
    <row r="115" spans="2:13" ht="13.05" customHeight="1" x14ac:dyDescent="0.3">
      <c r="B115" s="246"/>
      <c r="C115" s="247" t="s">
        <v>2841</v>
      </c>
      <c r="D115" s="248"/>
      <c r="E115" s="247"/>
      <c r="F115" s="271">
        <f t="shared" ref="F115:K115" si="56">F111+F114</f>
        <v>3535.3030000000003</v>
      </c>
      <c r="G115" s="272">
        <f t="shared" si="56"/>
        <v>3435.0050000000001</v>
      </c>
      <c r="H115" s="271">
        <f t="shared" si="56"/>
        <v>3717.4360000000001</v>
      </c>
      <c r="I115" s="272">
        <f t="shared" si="56"/>
        <v>3640.473</v>
      </c>
      <c r="J115" s="271">
        <f t="shared" si="56"/>
        <v>4137.1279999999997</v>
      </c>
      <c r="K115" s="272">
        <f t="shared" si="56"/>
        <v>4072.43</v>
      </c>
      <c r="L115" s="271">
        <f t="shared" ref="L115:M115" si="57">L111+L114</f>
        <v>4158.987000000001</v>
      </c>
      <c r="M115" s="272">
        <f t="shared" si="57"/>
        <v>4122.4409999999998</v>
      </c>
    </row>
  </sheetData>
  <mergeCells count="11">
    <mergeCell ref="C9:E9"/>
    <mergeCell ref="L12:M12"/>
    <mergeCell ref="B109:B114"/>
    <mergeCell ref="F11:M11"/>
    <mergeCell ref="F12:G12"/>
    <mergeCell ref="H12:I12"/>
    <mergeCell ref="J12:K12"/>
    <mergeCell ref="B11:B13"/>
    <mergeCell ref="C11:C13"/>
    <mergeCell ref="D11:D13"/>
    <mergeCell ref="E11:E13"/>
  </mergeCells>
  <hyperlinks>
    <hyperlink ref="C9" r:id="rId1" display="http://www.iso-ne.com/tptg-rev6"/>
  </hyperlinks>
  <pageMargins left="0.45" right="0.45" top="0.5" bottom="0.5" header="0.3" footer="0.3"/>
  <pageSetup orientation="landscape" useFirstPageNumber="1" r:id="rId2"/>
  <headerFooter>
    <oddFooter>&amp;L&amp;10CELT Report - May 2020&amp;C&amp;10 5.2.&amp;P&amp;R&amp;10ISO New England Inc</oddFooter>
  </headerFooter>
  <rowBreaks count="3" manualBreakCount="3">
    <brk id="41" max="16383" man="1"/>
    <brk id="72" max="16383" man="1"/>
    <brk id="107" max="16383" man="1"/>
  </rowBreaks>
  <ignoredErrors>
    <ignoredError sqref="F111:M111" formula="1"/>
  </ignoredErrors>
  <drawing r:id="rId3"/>
  <legacyDrawing r:id="rId4"/>
  <oleObjects>
    <mc:AlternateContent xmlns:mc="http://schemas.openxmlformats.org/markup-compatibility/2006">
      <mc:Choice Requires="x14">
        <oleObject progId="Word.Document.12" shapeId="47110" r:id="rId5">
          <objectPr defaultSize="0" r:id="rId6">
            <anchor moveWithCells="1">
              <from>
                <xdr:col>1</xdr:col>
                <xdr:colOff>22860</xdr:colOff>
                <xdr:row>0</xdr:row>
                <xdr:rowOff>0</xdr:rowOff>
              </from>
              <to>
                <xdr:col>12</xdr:col>
                <xdr:colOff>373380</xdr:colOff>
                <xdr:row>7</xdr:row>
                <xdr:rowOff>121920</xdr:rowOff>
              </to>
            </anchor>
          </objectPr>
        </oleObject>
      </mc:Choice>
      <mc:Fallback>
        <oleObject progId="Word.Document.12" shapeId="47110" r:id="rId5"/>
      </mc:Fallback>
    </mc:AlternateContent>
    <mc:AlternateContent xmlns:mc="http://schemas.openxmlformats.org/markup-compatibility/2006">
      <mc:Choice Requires="x14">
        <oleObject progId="Word.Document.12" shapeId="47111" r:id="rId7">
          <objectPr defaultSize="0" r:id="rId8">
            <anchor moveWithCells="1">
              <from>
                <xdr:col>1</xdr:col>
                <xdr:colOff>0</xdr:colOff>
                <xdr:row>118</xdr:row>
                <xdr:rowOff>0</xdr:rowOff>
              </from>
              <to>
                <xdr:col>12</xdr:col>
                <xdr:colOff>228600</xdr:colOff>
                <xdr:row>123</xdr:row>
                <xdr:rowOff>167640</xdr:rowOff>
              </to>
            </anchor>
          </objectPr>
        </oleObject>
      </mc:Choice>
      <mc:Fallback>
        <oleObject progId="Word.Document.12" shapeId="47111" r:id="rId7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1"/>
  <sheetViews>
    <sheetView showGridLines="0" workbookViewId="0"/>
  </sheetViews>
  <sheetFormatPr defaultRowHeight="14.4" x14ac:dyDescent="0.3"/>
  <cols>
    <col min="1" max="1" width="4.21875" customWidth="1"/>
    <col min="2" max="2" width="8.77734375" customWidth="1"/>
  </cols>
  <sheetData>
    <row r="1" spans="1:14" x14ac:dyDescent="0.3">
      <c r="B1" s="355"/>
    </row>
    <row r="2" spans="1:14" ht="15.6" x14ac:dyDescent="0.3">
      <c r="A2" s="10"/>
    </row>
    <row r="9" spans="1:14" s="482" customFormat="1" ht="13.8" x14ac:dyDescent="0.3">
      <c r="B9" s="542" t="s">
        <v>3454</v>
      </c>
      <c r="C9" s="758" t="s">
        <v>3462</v>
      </c>
      <c r="D9" s="758"/>
      <c r="E9" s="758"/>
      <c r="F9" s="581"/>
      <c r="G9" s="508"/>
      <c r="H9" s="508"/>
      <c r="I9" s="508"/>
      <c r="J9" s="508"/>
      <c r="K9" s="508"/>
      <c r="L9" s="508"/>
      <c r="M9" s="508"/>
      <c r="N9" s="508"/>
    </row>
    <row r="15" spans="1:14" s="482" customFormat="1" ht="13.8" x14ac:dyDescent="0.3">
      <c r="B15" s="542" t="s">
        <v>3454</v>
      </c>
      <c r="C15" s="758" t="s">
        <v>3440</v>
      </c>
      <c r="D15" s="758"/>
      <c r="E15" s="758"/>
      <c r="F15" s="581"/>
      <c r="G15" s="508"/>
      <c r="H15" s="508"/>
      <c r="I15" s="508"/>
      <c r="J15" s="508"/>
      <c r="K15" s="508"/>
      <c r="L15" s="508"/>
      <c r="M15" s="508"/>
      <c r="N15" s="508"/>
    </row>
    <row r="21" spans="2:14" s="482" customFormat="1" ht="13.8" x14ac:dyDescent="0.3">
      <c r="B21" s="542" t="s">
        <v>3454</v>
      </c>
      <c r="C21" s="758" t="s">
        <v>3441</v>
      </c>
      <c r="D21" s="758"/>
      <c r="E21" s="758"/>
      <c r="F21" s="758"/>
      <c r="G21" s="758"/>
      <c r="H21" s="508"/>
      <c r="I21" s="508"/>
      <c r="J21" s="508"/>
      <c r="K21" s="508"/>
      <c r="L21" s="508"/>
      <c r="M21" s="508"/>
      <c r="N21" s="508"/>
    </row>
  </sheetData>
  <mergeCells count="3">
    <mergeCell ref="C9:E9"/>
    <mergeCell ref="C15:E15"/>
    <mergeCell ref="C21:G21"/>
  </mergeCells>
  <hyperlinks>
    <hyperlink ref="C9" r:id="rId1" display="http://www.iso-ne.com/rsp"/>
    <hyperlink ref="C15" r:id="rId2" display="http://www.iso-ne.com/irq"/>
    <hyperlink ref="C21" r:id="rId3" display="http://www.iso-ne.com/topac"/>
  </hyperlinks>
  <pageMargins left="0.45" right="0.45" top="0.5" bottom="0.5" header="0.3" footer="0.3"/>
  <pageSetup orientation="landscape" useFirstPageNumber="1" r:id="rId4"/>
  <headerFooter>
    <oddFooter>&amp;L&amp;10CELT Report - May 2020&amp;C&amp;10 6.1.&amp;P&amp;R&amp;10ISO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8134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358140</xdr:colOff>
                <xdr:row>7</xdr:row>
                <xdr:rowOff>68580</xdr:rowOff>
              </to>
            </anchor>
          </objectPr>
        </oleObject>
      </mc:Choice>
      <mc:Fallback>
        <oleObject progId="Word.Document.12" shapeId="48134" r:id="rId7"/>
      </mc:Fallback>
    </mc:AlternateContent>
    <mc:AlternateContent xmlns:mc="http://schemas.openxmlformats.org/markup-compatibility/2006">
      <mc:Choice Requires="x14">
        <oleObject progId="Word.Document.12" shapeId="48135" r:id="rId9">
          <objectPr defaultSize="0" r:id="rId10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13</xdr:col>
                <xdr:colOff>167640</xdr:colOff>
                <xdr:row>13</xdr:row>
                <xdr:rowOff>99060</xdr:rowOff>
              </to>
            </anchor>
          </objectPr>
        </oleObject>
      </mc:Choice>
      <mc:Fallback>
        <oleObject progId="Word.Document.12" shapeId="48135" r:id="rId9"/>
      </mc:Fallback>
    </mc:AlternateContent>
    <mc:AlternateContent xmlns:mc="http://schemas.openxmlformats.org/markup-compatibility/2006">
      <mc:Choice Requires="x14">
        <oleObject progId="Word.Document.12" shapeId="48136" r:id="rId11">
          <objectPr defaultSize="0" r:id="rId12">
            <anchor moveWithCells="1">
              <from>
                <xdr:col>1</xdr:col>
                <xdr:colOff>0</xdr:colOff>
                <xdr:row>16</xdr:row>
                <xdr:rowOff>0</xdr:rowOff>
              </from>
              <to>
                <xdr:col>12</xdr:col>
                <xdr:colOff>502920</xdr:colOff>
                <xdr:row>18</xdr:row>
                <xdr:rowOff>160020</xdr:rowOff>
              </to>
            </anchor>
          </objectPr>
        </oleObject>
      </mc:Choice>
      <mc:Fallback>
        <oleObject progId="Word.Document.12" shapeId="48136" r:id="rId11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M64"/>
  <sheetViews>
    <sheetView workbookViewId="0"/>
  </sheetViews>
  <sheetFormatPr defaultRowHeight="14.4" x14ac:dyDescent="0.3"/>
  <cols>
    <col min="1" max="1" width="3" customWidth="1"/>
    <col min="2" max="2" width="19.109375" bestFit="1" customWidth="1"/>
    <col min="12" max="12" width="9.5546875" customWidth="1"/>
  </cols>
  <sheetData>
    <row r="4" spans="1:12" ht="15.6" x14ac:dyDescent="0.3">
      <c r="A4" s="2"/>
    </row>
    <row r="7" spans="1:12" x14ac:dyDescent="0.3"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</row>
    <row r="8" spans="1:12" x14ac:dyDescent="0.3">
      <c r="B8" s="759" t="s">
        <v>2844</v>
      </c>
      <c r="C8" s="760"/>
      <c r="D8" s="760"/>
      <c r="E8" s="760"/>
      <c r="F8" s="760"/>
      <c r="G8" s="760"/>
      <c r="H8" s="760"/>
      <c r="I8" s="760"/>
      <c r="J8" s="760"/>
      <c r="K8" s="760"/>
      <c r="L8" s="761"/>
    </row>
    <row r="9" spans="1:12" x14ac:dyDescent="0.3">
      <c r="B9" s="362" t="s">
        <v>2390</v>
      </c>
      <c r="C9" s="366">
        <v>2020</v>
      </c>
      <c r="D9" s="366">
        <v>2021</v>
      </c>
      <c r="E9" s="366">
        <v>2022</v>
      </c>
      <c r="F9" s="366">
        <v>2023</v>
      </c>
      <c r="G9" s="366">
        <v>2024</v>
      </c>
      <c r="H9" s="366">
        <v>2025</v>
      </c>
      <c r="I9" s="366">
        <v>2026</v>
      </c>
      <c r="J9" s="366">
        <v>2027</v>
      </c>
      <c r="K9" s="366">
        <v>2028</v>
      </c>
      <c r="L9" s="367">
        <v>2029</v>
      </c>
    </row>
    <row r="10" spans="1:12" x14ac:dyDescent="0.3">
      <c r="B10" s="358" t="s">
        <v>101</v>
      </c>
      <c r="C10" s="368">
        <v>7743.0540182694858</v>
      </c>
      <c r="D10" s="368">
        <v>7765.1389728701442</v>
      </c>
      <c r="E10" s="368">
        <v>7790.2304388623907</v>
      </c>
      <c r="F10" s="368">
        <v>7819.0099085276079</v>
      </c>
      <c r="G10" s="368">
        <v>7846.9301103735452</v>
      </c>
      <c r="H10" s="368">
        <v>7873.7358727470364</v>
      </c>
      <c r="I10" s="368">
        <v>7900.0985419562558</v>
      </c>
      <c r="J10" s="368">
        <v>7926.3425181337579</v>
      </c>
      <c r="K10" s="368">
        <v>7950.9483319456949</v>
      </c>
      <c r="L10" s="369">
        <v>7973.518171543582</v>
      </c>
    </row>
    <row r="11" spans="1:12" x14ac:dyDescent="0.3">
      <c r="B11" s="364" t="s">
        <v>117</v>
      </c>
      <c r="C11" s="370">
        <v>2289.4437909418571</v>
      </c>
      <c r="D11" s="370">
        <v>2309.2633954884805</v>
      </c>
      <c r="E11" s="370">
        <v>2341.7837445832765</v>
      </c>
      <c r="F11" s="370">
        <v>2372.5089387098919</v>
      </c>
      <c r="G11" s="370">
        <v>2401.2739769622558</v>
      </c>
      <c r="H11" s="370">
        <v>2430.1894925710367</v>
      </c>
      <c r="I11" s="370">
        <v>2460.2621951162782</v>
      </c>
      <c r="J11" s="370">
        <v>2492.6648111038003</v>
      </c>
      <c r="K11" s="370">
        <v>2526.2788684233074</v>
      </c>
      <c r="L11" s="371">
        <v>2558.9481559359342</v>
      </c>
    </row>
    <row r="12" spans="1:12" x14ac:dyDescent="0.3">
      <c r="B12" s="359" t="s">
        <v>2408</v>
      </c>
      <c r="C12" s="372">
        <v>6740.8387385135047</v>
      </c>
      <c r="D12" s="372">
        <v>6815.7283704592692</v>
      </c>
      <c r="E12" s="372">
        <v>6895.6014497576689</v>
      </c>
      <c r="F12" s="372">
        <v>6977.4296894966974</v>
      </c>
      <c r="G12" s="372">
        <v>7058.229447396292</v>
      </c>
      <c r="H12" s="372">
        <v>7139.440562867524</v>
      </c>
      <c r="I12" s="372">
        <v>7220.722669293833</v>
      </c>
      <c r="J12" s="372">
        <v>7302.1138949177093</v>
      </c>
      <c r="K12" s="372">
        <v>7382.2159226256827</v>
      </c>
      <c r="L12" s="373">
        <v>7460.2302435494121</v>
      </c>
    </row>
    <row r="13" spans="1:12" x14ac:dyDescent="0.3">
      <c r="B13" s="364" t="s">
        <v>83</v>
      </c>
      <c r="C13" s="370">
        <v>2595.3248722830472</v>
      </c>
      <c r="D13" s="370">
        <v>2612.9376762605634</v>
      </c>
      <c r="E13" s="370">
        <v>2633.1761741115483</v>
      </c>
      <c r="F13" s="370">
        <v>2653.2775472355283</v>
      </c>
      <c r="G13" s="370">
        <v>2674.0827929095913</v>
      </c>
      <c r="H13" s="370">
        <v>2694.3774637797919</v>
      </c>
      <c r="I13" s="370">
        <v>2714.5470214436159</v>
      </c>
      <c r="J13" s="370">
        <v>2734.9656913634626</v>
      </c>
      <c r="K13" s="370">
        <v>2755.1535582612341</v>
      </c>
      <c r="L13" s="371">
        <v>2774.5503555540322</v>
      </c>
    </row>
    <row r="14" spans="1:12" x14ac:dyDescent="0.3">
      <c r="B14" s="359" t="s">
        <v>92</v>
      </c>
      <c r="C14" s="372">
        <v>2366.6420702163455</v>
      </c>
      <c r="D14" s="372">
        <v>2397.0329568665043</v>
      </c>
      <c r="E14" s="372">
        <v>2430.3767529533243</v>
      </c>
      <c r="F14" s="372">
        <v>2463.5673494472344</v>
      </c>
      <c r="G14" s="372">
        <v>2496.3225753064107</v>
      </c>
      <c r="H14" s="372">
        <v>2529.0447412538806</v>
      </c>
      <c r="I14" s="372">
        <v>2562.0108310103856</v>
      </c>
      <c r="J14" s="372">
        <v>2595.0992690513572</v>
      </c>
      <c r="K14" s="372">
        <v>2628.2583401995444</v>
      </c>
      <c r="L14" s="373">
        <v>2661.1091375089272</v>
      </c>
    </row>
    <row r="15" spans="1:12" x14ac:dyDescent="0.3">
      <c r="B15" s="364" t="s">
        <v>195</v>
      </c>
      <c r="C15" s="370">
        <v>4086.5358170648042</v>
      </c>
      <c r="D15" s="370">
        <v>4128.0682179297773</v>
      </c>
      <c r="E15" s="370">
        <v>4172.6229729174811</v>
      </c>
      <c r="F15" s="370">
        <v>4218.3609330189511</v>
      </c>
      <c r="G15" s="370">
        <v>4263.4767060584027</v>
      </c>
      <c r="H15" s="370">
        <v>4308.8409001633354</v>
      </c>
      <c r="I15" s="370">
        <v>4354.2476381940878</v>
      </c>
      <c r="J15" s="370">
        <v>4399.719797015101</v>
      </c>
      <c r="K15" s="370">
        <v>4444.4153813642642</v>
      </c>
      <c r="L15" s="371">
        <v>4487.8558741829183</v>
      </c>
    </row>
    <row r="16" spans="1:12" x14ac:dyDescent="0.3">
      <c r="B16" s="359" t="s">
        <v>123</v>
      </c>
      <c r="C16" s="372">
        <v>1139.0248290106563</v>
      </c>
      <c r="D16" s="372">
        <v>1146.8887762467414</v>
      </c>
      <c r="E16" s="372">
        <v>1155.6597211872916</v>
      </c>
      <c r="F16" s="372">
        <v>1164.9892945270435</v>
      </c>
      <c r="G16" s="372">
        <v>1173.9507280009111</v>
      </c>
      <c r="H16" s="372">
        <v>1182.5753897374987</v>
      </c>
      <c r="I16" s="372">
        <v>1191.1307788282163</v>
      </c>
      <c r="J16" s="372">
        <v>1199.7021341444797</v>
      </c>
      <c r="K16" s="372">
        <v>1208.0262519505884</v>
      </c>
      <c r="L16" s="373">
        <v>1215.7048262741687</v>
      </c>
    </row>
    <row r="17" spans="2:12" x14ac:dyDescent="0.3">
      <c r="B17" s="364" t="s">
        <v>107</v>
      </c>
      <c r="C17" s="370">
        <v>4221.5654859117622</v>
      </c>
      <c r="D17" s="370">
        <v>4263.5539427298072</v>
      </c>
      <c r="E17" s="370">
        <v>4308.6649069678306</v>
      </c>
      <c r="F17" s="370">
        <v>4354.9976791728013</v>
      </c>
      <c r="G17" s="370">
        <v>4400.688017167402</v>
      </c>
      <c r="H17" s="370">
        <v>4446.6347576627231</v>
      </c>
      <c r="I17" s="370">
        <v>4492.6253309958665</v>
      </c>
      <c r="J17" s="370">
        <v>4538.6833136079213</v>
      </c>
      <c r="K17" s="370">
        <v>4583.9402420511014</v>
      </c>
      <c r="L17" s="371">
        <v>4627.9031065522477</v>
      </c>
    </row>
    <row r="18" spans="2:12" x14ac:dyDescent="0.3">
      <c r="B18" s="363" t="s">
        <v>2842</v>
      </c>
      <c r="C18" s="374">
        <v>15048.940041490072</v>
      </c>
      <c r="D18" s="374">
        <v>15207.350531118855</v>
      </c>
      <c r="E18" s="374">
        <v>15376.889329642981</v>
      </c>
      <c r="F18" s="374">
        <v>15550.788301688448</v>
      </c>
      <c r="G18" s="374">
        <v>15722.394170622096</v>
      </c>
      <c r="H18" s="374">
        <v>15894.916220693582</v>
      </c>
      <c r="I18" s="374">
        <v>16067.595638483786</v>
      </c>
      <c r="J18" s="374">
        <v>16240.517005540732</v>
      </c>
      <c r="K18" s="374">
        <v>16410.571546041047</v>
      </c>
      <c r="L18" s="375">
        <v>16575.989224284578</v>
      </c>
    </row>
    <row r="19" spans="2:12" x14ac:dyDescent="0.3">
      <c r="B19" s="365" t="s">
        <v>2843</v>
      </c>
      <c r="C19" s="376">
        <v>31182.429622211472</v>
      </c>
      <c r="D19" s="376">
        <v>31438.61230885129</v>
      </c>
      <c r="E19" s="376">
        <v>31728.116161340819</v>
      </c>
      <c r="F19" s="376">
        <v>32024.141340135749</v>
      </c>
      <c r="G19" s="376">
        <v>32314.954354174813</v>
      </c>
      <c r="H19" s="376">
        <v>32604.839180782827</v>
      </c>
      <c r="I19" s="376">
        <v>32895.645006838538</v>
      </c>
      <c r="J19" s="376">
        <v>33189.291429337594</v>
      </c>
      <c r="K19" s="376">
        <v>33479.236896821407</v>
      </c>
      <c r="L19" s="377">
        <v>33759.819871101216</v>
      </c>
    </row>
    <row r="20" spans="2:12" x14ac:dyDescent="0.3">
      <c r="B20" s="357"/>
      <c r="C20" s="360"/>
      <c r="D20" s="360"/>
      <c r="E20" s="360"/>
      <c r="F20" s="360"/>
      <c r="G20" s="360"/>
      <c r="H20" s="360"/>
      <c r="I20" s="360"/>
      <c r="J20" s="360"/>
      <c r="K20" s="360"/>
      <c r="L20" s="360"/>
    </row>
    <row r="21" spans="2:12" x14ac:dyDescent="0.3"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</row>
    <row r="22" spans="2:12" x14ac:dyDescent="0.3">
      <c r="B22" s="759" t="s">
        <v>2846</v>
      </c>
      <c r="C22" s="760"/>
      <c r="D22" s="760"/>
      <c r="E22" s="760"/>
      <c r="F22" s="760"/>
      <c r="G22" s="760"/>
      <c r="H22" s="760"/>
      <c r="I22" s="760"/>
      <c r="J22" s="760"/>
      <c r="K22" s="760"/>
      <c r="L22" s="761"/>
    </row>
    <row r="23" spans="2:12" x14ac:dyDescent="0.3">
      <c r="B23" s="362" t="s">
        <v>2390</v>
      </c>
      <c r="C23" s="366">
        <v>2020</v>
      </c>
      <c r="D23" s="366">
        <v>2021</v>
      </c>
      <c r="E23" s="366">
        <v>2022</v>
      </c>
      <c r="F23" s="366">
        <v>2023</v>
      </c>
      <c r="G23" s="366">
        <v>2024</v>
      </c>
      <c r="H23" s="366">
        <v>2025</v>
      </c>
      <c r="I23" s="366">
        <v>2026</v>
      </c>
      <c r="J23" s="366">
        <v>2027</v>
      </c>
      <c r="K23" s="366">
        <v>2028</v>
      </c>
      <c r="L23" s="367">
        <v>2029</v>
      </c>
    </row>
    <row r="24" spans="2:12" x14ac:dyDescent="0.3">
      <c r="B24" s="358" t="s">
        <v>101</v>
      </c>
      <c r="C24" s="368">
        <v>696.80700000000002</v>
      </c>
      <c r="D24" s="368">
        <v>759.38580000000002</v>
      </c>
      <c r="E24" s="368">
        <v>818.649</v>
      </c>
      <c r="F24" s="368">
        <v>876.97760000000005</v>
      </c>
      <c r="G24" s="368">
        <v>932.97559999999999</v>
      </c>
      <c r="H24" s="368">
        <v>985.80809999999997</v>
      </c>
      <c r="I24" s="368">
        <v>1035.2919999999999</v>
      </c>
      <c r="J24" s="368">
        <v>1080.2349999999999</v>
      </c>
      <c r="K24" s="368">
        <v>1120.7291</v>
      </c>
      <c r="L24" s="369">
        <v>1154.2286999999999</v>
      </c>
    </row>
    <row r="25" spans="2:12" x14ac:dyDescent="0.3">
      <c r="B25" s="364" t="s">
        <v>117</v>
      </c>
      <c r="C25" s="370">
        <v>193.89400000000001</v>
      </c>
      <c r="D25" s="370">
        <v>210.93989999999999</v>
      </c>
      <c r="E25" s="370">
        <v>227.3887</v>
      </c>
      <c r="F25" s="370">
        <v>243.83519999999999</v>
      </c>
      <c r="G25" s="370">
        <v>260.03500000000003</v>
      </c>
      <c r="H25" s="370">
        <v>275.75080000000003</v>
      </c>
      <c r="I25" s="370">
        <v>290.76870000000002</v>
      </c>
      <c r="J25" s="370">
        <v>304.97919999999999</v>
      </c>
      <c r="K25" s="370">
        <v>317.52710000000002</v>
      </c>
      <c r="L25" s="371">
        <v>328.48590000000002</v>
      </c>
    </row>
    <row r="26" spans="2:12" x14ac:dyDescent="0.3">
      <c r="B26" s="359" t="s">
        <v>2408</v>
      </c>
      <c r="C26" s="372">
        <v>880.74099999999999</v>
      </c>
      <c r="D26" s="372">
        <v>925.18038721795187</v>
      </c>
      <c r="E26" s="372">
        <v>1012.7945480648889</v>
      </c>
      <c r="F26" s="372">
        <v>1096.9244903716115</v>
      </c>
      <c r="G26" s="372">
        <v>1176.1096569643205</v>
      </c>
      <c r="H26" s="372">
        <v>1248.5300721601031</v>
      </c>
      <c r="I26" s="372">
        <v>1314.0383668141535</v>
      </c>
      <c r="J26" s="372">
        <v>1372.6451261828718</v>
      </c>
      <c r="K26" s="372">
        <v>1424.5125171286315</v>
      </c>
      <c r="L26" s="373">
        <v>1469.9296449157114</v>
      </c>
    </row>
    <row r="27" spans="2:12" x14ac:dyDescent="0.3">
      <c r="B27" s="364" t="s">
        <v>83</v>
      </c>
      <c r="C27" s="370">
        <v>168.78800000000001</v>
      </c>
      <c r="D27" s="370">
        <v>186.5384</v>
      </c>
      <c r="E27" s="370">
        <v>203.096</v>
      </c>
      <c r="F27" s="370">
        <v>218.42009999999999</v>
      </c>
      <c r="G27" s="370">
        <v>232.38910000000001</v>
      </c>
      <c r="H27" s="370">
        <v>245.0455</v>
      </c>
      <c r="I27" s="370">
        <v>256.43040000000002</v>
      </c>
      <c r="J27" s="370">
        <v>266.54059999999998</v>
      </c>
      <c r="K27" s="370">
        <v>275.46780000000001</v>
      </c>
      <c r="L27" s="371">
        <v>283.2645</v>
      </c>
    </row>
    <row r="28" spans="2:12" x14ac:dyDescent="0.3">
      <c r="B28" s="359" t="s">
        <v>92</v>
      </c>
      <c r="C28" s="372">
        <v>277.69400000000002</v>
      </c>
      <c r="D28" s="372">
        <v>304.71890000000002</v>
      </c>
      <c r="E28" s="372">
        <v>330.30779999999999</v>
      </c>
      <c r="F28" s="372">
        <v>354.24619999999999</v>
      </c>
      <c r="G28" s="372">
        <v>376.37419999999997</v>
      </c>
      <c r="H28" s="372">
        <v>396.5976</v>
      </c>
      <c r="I28" s="372">
        <v>414.85809999999998</v>
      </c>
      <c r="J28" s="372">
        <v>431.16199999999998</v>
      </c>
      <c r="K28" s="372">
        <v>445.55849999999998</v>
      </c>
      <c r="L28" s="373">
        <v>458.1318</v>
      </c>
    </row>
    <row r="29" spans="2:12" x14ac:dyDescent="0.3">
      <c r="B29" s="364" t="s">
        <v>195</v>
      </c>
      <c r="C29" s="370">
        <v>455.58700000000005</v>
      </c>
      <c r="D29" s="370">
        <v>560.35210688260452</v>
      </c>
      <c r="E29" s="370">
        <v>612.85586600276145</v>
      </c>
      <c r="F29" s="370">
        <v>663.17019627167383</v>
      </c>
      <c r="G29" s="370">
        <v>710.42124141875945</v>
      </c>
      <c r="H29" s="370">
        <v>753.52086660507109</v>
      </c>
      <c r="I29" s="370">
        <v>792.3927724752939</v>
      </c>
      <c r="J29" s="370">
        <v>827.05556539544102</v>
      </c>
      <c r="K29" s="370">
        <v>857.61855361995174</v>
      </c>
      <c r="L29" s="371">
        <v>884.26659448944292</v>
      </c>
    </row>
    <row r="30" spans="2:12" x14ac:dyDescent="0.3">
      <c r="B30" s="359" t="s">
        <v>123</v>
      </c>
      <c r="C30" s="372">
        <v>108.94499999999999</v>
      </c>
      <c r="D30" s="372">
        <v>126.9755</v>
      </c>
      <c r="E30" s="372">
        <v>144.62610000000001</v>
      </c>
      <c r="F30" s="372">
        <v>162.02529999999999</v>
      </c>
      <c r="G30" s="372">
        <v>178.46080000000001</v>
      </c>
      <c r="H30" s="372">
        <v>194.1361</v>
      </c>
      <c r="I30" s="372">
        <v>208.39330000000001</v>
      </c>
      <c r="J30" s="372">
        <v>221.14269999999999</v>
      </c>
      <c r="K30" s="372">
        <v>232.9246</v>
      </c>
      <c r="L30" s="373">
        <v>243.1951</v>
      </c>
    </row>
    <row r="31" spans="2:12" x14ac:dyDescent="0.3">
      <c r="B31" s="364" t="s">
        <v>107</v>
      </c>
      <c r="C31" s="370">
        <v>529.81999999999994</v>
      </c>
      <c r="D31" s="370">
        <v>578.74320589944364</v>
      </c>
      <c r="E31" s="370">
        <v>632.83708593234974</v>
      </c>
      <c r="F31" s="370">
        <v>684.65091335671514</v>
      </c>
      <c r="G31" s="370">
        <v>733.28470161692007</v>
      </c>
      <c r="H31" s="370">
        <v>777.617961234826</v>
      </c>
      <c r="I31" s="370">
        <v>817.57496071055289</v>
      </c>
      <c r="J31" s="370">
        <v>853.1778084216869</v>
      </c>
      <c r="K31" s="370">
        <v>884.54202925141715</v>
      </c>
      <c r="L31" s="371">
        <v>911.86086059484569</v>
      </c>
    </row>
    <row r="32" spans="2:12" x14ac:dyDescent="0.3">
      <c r="B32" s="363" t="s">
        <v>2842</v>
      </c>
      <c r="C32" s="374">
        <v>1866.1479999999999</v>
      </c>
      <c r="D32" s="374">
        <v>2064.2757000000001</v>
      </c>
      <c r="E32" s="374">
        <v>2258.4875000000002</v>
      </c>
      <c r="F32" s="374">
        <v>2444.7456000000002</v>
      </c>
      <c r="G32" s="374">
        <v>2619.8155999999999</v>
      </c>
      <c r="H32" s="374">
        <v>2779.6689000000001</v>
      </c>
      <c r="I32" s="374">
        <v>2924.0061000000001</v>
      </c>
      <c r="J32" s="374">
        <v>3052.8784999999998</v>
      </c>
      <c r="K32" s="374">
        <v>3166.6731</v>
      </c>
      <c r="L32" s="375">
        <v>3266.0571</v>
      </c>
    </row>
    <row r="33" spans="2:12" x14ac:dyDescent="0.3">
      <c r="B33" s="365" t="s">
        <v>2843</v>
      </c>
      <c r="C33" s="376">
        <v>3312.2760000000003</v>
      </c>
      <c r="D33" s="376">
        <v>3652.8341999999998</v>
      </c>
      <c r="E33" s="376">
        <v>3982.5551</v>
      </c>
      <c r="F33" s="376">
        <v>4300.25</v>
      </c>
      <c r="G33" s="376">
        <v>4600.0502999999999</v>
      </c>
      <c r="H33" s="376">
        <v>4877.0070000000005</v>
      </c>
      <c r="I33" s="376">
        <v>5129.7485999999999</v>
      </c>
      <c r="J33" s="376">
        <v>5356.9379999999992</v>
      </c>
      <c r="K33" s="376">
        <v>5558.8801999999996</v>
      </c>
      <c r="L33" s="377">
        <v>5733.3630999999996</v>
      </c>
    </row>
    <row r="34" spans="2:12" x14ac:dyDescent="0.3">
      <c r="B34" s="357"/>
      <c r="C34" s="361"/>
      <c r="D34" s="361"/>
      <c r="E34" s="361"/>
      <c r="F34" s="361"/>
      <c r="G34" s="361"/>
      <c r="H34" s="361"/>
      <c r="I34" s="361"/>
      <c r="J34" s="361"/>
      <c r="K34" s="361"/>
      <c r="L34" s="361"/>
    </row>
    <row r="35" spans="2:12" x14ac:dyDescent="0.3"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</row>
    <row r="36" spans="2:12" x14ac:dyDescent="0.3">
      <c r="B36" s="759" t="s">
        <v>2845</v>
      </c>
      <c r="C36" s="760"/>
      <c r="D36" s="760"/>
      <c r="E36" s="760"/>
      <c r="F36" s="760"/>
      <c r="G36" s="760"/>
      <c r="H36" s="760"/>
      <c r="I36" s="760"/>
      <c r="J36" s="760"/>
      <c r="K36" s="760"/>
      <c r="L36" s="761"/>
    </row>
    <row r="37" spans="2:12" x14ac:dyDescent="0.3">
      <c r="B37" s="362" t="s">
        <v>2390</v>
      </c>
      <c r="C37" s="366">
        <v>2020</v>
      </c>
      <c r="D37" s="366">
        <v>2021</v>
      </c>
      <c r="E37" s="366">
        <v>2022</v>
      </c>
      <c r="F37" s="366">
        <v>2023</v>
      </c>
      <c r="G37" s="366">
        <v>2024</v>
      </c>
      <c r="H37" s="366">
        <v>2025</v>
      </c>
      <c r="I37" s="366">
        <v>2026</v>
      </c>
      <c r="J37" s="366">
        <v>2027</v>
      </c>
      <c r="K37" s="366">
        <v>2028</v>
      </c>
      <c r="L37" s="367">
        <v>2029</v>
      </c>
    </row>
    <row r="38" spans="2:12" x14ac:dyDescent="0.3">
      <c r="B38" s="358" t="s">
        <v>101</v>
      </c>
      <c r="C38" s="368">
        <v>599.18325458086315</v>
      </c>
      <c r="D38" s="368">
        <v>695.68711221258229</v>
      </c>
      <c r="E38" s="368">
        <v>799.94756404927102</v>
      </c>
      <c r="F38" s="368">
        <v>934.04106404927097</v>
      </c>
      <c r="G38" s="368">
        <v>1049.6568964289015</v>
      </c>
      <c r="H38" s="368">
        <v>1127.2818964289015</v>
      </c>
      <c r="I38" s="368">
        <v>1204.9068964289015</v>
      </c>
      <c r="J38" s="368">
        <v>1282.5318964289015</v>
      </c>
      <c r="K38" s="368">
        <v>1350.1959103783329</v>
      </c>
      <c r="L38" s="369">
        <v>1396.8816846052159</v>
      </c>
    </row>
    <row r="39" spans="2:12" x14ac:dyDescent="0.3">
      <c r="B39" s="364" t="s">
        <v>117</v>
      </c>
      <c r="C39" s="370">
        <v>60.958392006979295</v>
      </c>
      <c r="D39" s="370">
        <v>96.975948694714958</v>
      </c>
      <c r="E39" s="370">
        <v>183.38645159262757</v>
      </c>
      <c r="F39" s="370">
        <v>281.06868789262739</v>
      </c>
      <c r="G39" s="370">
        <v>378.75092419262728</v>
      </c>
      <c r="H39" s="370">
        <v>448.61939267992778</v>
      </c>
      <c r="I39" s="370">
        <v>461.30162897992744</v>
      </c>
      <c r="J39" s="370">
        <v>473.9838652799271</v>
      </c>
      <c r="K39" s="370">
        <v>486.66610157992676</v>
      </c>
      <c r="L39" s="371">
        <v>499.34833787992642</v>
      </c>
    </row>
    <row r="40" spans="2:12" x14ac:dyDescent="0.3">
      <c r="B40" s="359" t="s">
        <v>2408</v>
      </c>
      <c r="C40" s="372">
        <v>380.68029878018376</v>
      </c>
      <c r="D40" s="372">
        <v>431.96081665164985</v>
      </c>
      <c r="E40" s="372">
        <v>478.33243658667737</v>
      </c>
      <c r="F40" s="372">
        <v>522.93875061775952</v>
      </c>
      <c r="G40" s="372">
        <v>565.00107969650878</v>
      </c>
      <c r="H40" s="372">
        <v>599.511486494564</v>
      </c>
      <c r="I40" s="372">
        <v>628.9628308748147</v>
      </c>
      <c r="J40" s="372">
        <v>657.53954164661275</v>
      </c>
      <c r="K40" s="372">
        <v>685.24161880995825</v>
      </c>
      <c r="L40" s="373">
        <v>712.06906236485099</v>
      </c>
    </row>
    <row r="41" spans="2:12" x14ac:dyDescent="0.3">
      <c r="B41" s="364" t="s">
        <v>83</v>
      </c>
      <c r="C41" s="370">
        <v>111.89031979562641</v>
      </c>
      <c r="D41" s="370">
        <v>131.86871279059372</v>
      </c>
      <c r="E41" s="370">
        <v>150.77718508556103</v>
      </c>
      <c r="F41" s="370">
        <v>168.96583698556125</v>
      </c>
      <c r="G41" s="370">
        <v>187.15448888556151</v>
      </c>
      <c r="H41" s="370">
        <v>205.34314078556173</v>
      </c>
      <c r="I41" s="370">
        <v>223.53179268556198</v>
      </c>
      <c r="J41" s="370">
        <v>241.72044458556223</v>
      </c>
      <c r="K41" s="370">
        <v>259.90909648556243</v>
      </c>
      <c r="L41" s="371">
        <v>278.09774838556262</v>
      </c>
    </row>
    <row r="42" spans="2:12" x14ac:dyDescent="0.3">
      <c r="B42" s="359" t="s">
        <v>92</v>
      </c>
      <c r="C42" s="372">
        <v>175.81144813462427</v>
      </c>
      <c r="D42" s="372">
        <v>224.05725384683717</v>
      </c>
      <c r="E42" s="372">
        <v>269.71930889238342</v>
      </c>
      <c r="F42" s="372">
        <v>313.14380938497641</v>
      </c>
      <c r="G42" s="372">
        <v>355.54180938497655</v>
      </c>
      <c r="H42" s="372">
        <v>397.93980938497663</v>
      </c>
      <c r="I42" s="372">
        <v>440.33780938497671</v>
      </c>
      <c r="J42" s="372">
        <v>482.73580938497685</v>
      </c>
      <c r="K42" s="372">
        <v>525.13380938497687</v>
      </c>
      <c r="L42" s="373">
        <v>567.53180938497701</v>
      </c>
    </row>
    <row r="43" spans="2:12" x14ac:dyDescent="0.3">
      <c r="B43" s="364" t="s">
        <v>195</v>
      </c>
      <c r="C43" s="370">
        <v>805.45535222132276</v>
      </c>
      <c r="D43" s="370">
        <v>913.95628520000525</v>
      </c>
      <c r="E43" s="370">
        <v>1012.0708174926473</v>
      </c>
      <c r="F43" s="370">
        <v>1106.4502600178471</v>
      </c>
      <c r="G43" s="370">
        <v>1195.4470591480697</v>
      </c>
      <c r="H43" s="370">
        <v>1268.4652635361022</v>
      </c>
      <c r="I43" s="370">
        <v>1330.7793445043005</v>
      </c>
      <c r="J43" s="370">
        <v>1391.2428481680829</v>
      </c>
      <c r="K43" s="370">
        <v>1449.8557745274497</v>
      </c>
      <c r="L43" s="371">
        <v>1506.6181235824008</v>
      </c>
    </row>
    <row r="44" spans="2:12" x14ac:dyDescent="0.3">
      <c r="B44" s="359" t="s">
        <v>123</v>
      </c>
      <c r="C44" s="372">
        <v>373.77871009506339</v>
      </c>
      <c r="D44" s="372">
        <v>401.24902426839481</v>
      </c>
      <c r="E44" s="372">
        <v>424.22363723125943</v>
      </c>
      <c r="F44" s="372">
        <v>446.32363723125945</v>
      </c>
      <c r="G44" s="372">
        <v>468.42363723125948</v>
      </c>
      <c r="H44" s="372">
        <v>490.52363723125956</v>
      </c>
      <c r="I44" s="372">
        <v>512.62363723125964</v>
      </c>
      <c r="J44" s="372">
        <v>534.72363723125966</v>
      </c>
      <c r="K44" s="372">
        <v>556.82363723125968</v>
      </c>
      <c r="L44" s="373">
        <v>578.9236372312597</v>
      </c>
    </row>
    <row r="45" spans="2:12" x14ac:dyDescent="0.3">
      <c r="B45" s="364" t="s">
        <v>107</v>
      </c>
      <c r="C45" s="370">
        <v>1098.902963203881</v>
      </c>
      <c r="D45" s="370">
        <v>1246.9335106846772</v>
      </c>
      <c r="E45" s="370">
        <v>1380.7936308917135</v>
      </c>
      <c r="F45" s="370">
        <v>1509.5578743354322</v>
      </c>
      <c r="G45" s="370">
        <v>1630.9784422292923</v>
      </c>
      <c r="H45" s="370">
        <v>1730.5990120703718</v>
      </c>
      <c r="I45" s="370">
        <v>1815.6156775334919</v>
      </c>
      <c r="J45" s="370">
        <v>1898.1075539094797</v>
      </c>
      <c r="K45" s="370">
        <v>1978.0746411983362</v>
      </c>
      <c r="L45" s="371">
        <v>2055.5169394000604</v>
      </c>
    </row>
    <row r="46" spans="2:12" x14ac:dyDescent="0.3">
      <c r="B46" s="363" t="s">
        <v>2842</v>
      </c>
      <c r="C46" s="374">
        <v>2285.0386142053876</v>
      </c>
      <c r="D46" s="374">
        <v>2592.8506125363324</v>
      </c>
      <c r="E46" s="374">
        <v>2871.1968849710383</v>
      </c>
      <c r="F46" s="374">
        <v>3138.9468849710388</v>
      </c>
      <c r="G46" s="374">
        <v>3391.4265810738707</v>
      </c>
      <c r="H46" s="374">
        <v>3598.575762101038</v>
      </c>
      <c r="I46" s="374">
        <v>3775.3578529126071</v>
      </c>
      <c r="J46" s="374">
        <v>3946.8899437241753</v>
      </c>
      <c r="K46" s="374">
        <v>4113.1720345357444</v>
      </c>
      <c r="L46" s="375">
        <v>4274.2041253473126</v>
      </c>
    </row>
    <row r="47" spans="2:12" x14ac:dyDescent="0.3">
      <c r="B47" s="365" t="s">
        <v>2843</v>
      </c>
      <c r="C47" s="376">
        <v>3606.6607388185439</v>
      </c>
      <c r="D47" s="376">
        <v>4142.6886643494554</v>
      </c>
      <c r="E47" s="376">
        <v>4699.2510318221402</v>
      </c>
      <c r="F47" s="376">
        <v>5282.4899205147349</v>
      </c>
      <c r="G47" s="376">
        <v>5830.9543371971977</v>
      </c>
      <c r="H47" s="376">
        <v>6268.2836386116651</v>
      </c>
      <c r="I47" s="376">
        <v>6618.0596176232348</v>
      </c>
      <c r="J47" s="376">
        <v>6962.5855966348036</v>
      </c>
      <c r="K47" s="376">
        <v>7291.9005895958026</v>
      </c>
      <c r="L47" s="377">
        <v>7594.9873428342544</v>
      </c>
    </row>
    <row r="62" spans="2:13" ht="7.5" customHeight="1" x14ac:dyDescent="0.3"/>
    <row r="63" spans="2:13" s="540" customFormat="1" ht="13.8" x14ac:dyDescent="0.3">
      <c r="B63" s="543" t="s">
        <v>3452</v>
      </c>
      <c r="C63" s="685" t="s">
        <v>4171</v>
      </c>
      <c r="D63" s="685"/>
      <c r="E63" s="685"/>
      <c r="F63" s="685"/>
      <c r="G63" s="685"/>
      <c r="H63" s="544"/>
      <c r="I63" s="544"/>
      <c r="J63" s="544"/>
      <c r="K63" s="544"/>
      <c r="L63" s="544"/>
      <c r="M63" s="544"/>
    </row>
    <row r="64" spans="2:13" s="482" customFormat="1" ht="13.8" x14ac:dyDescent="0.3">
      <c r="C64" s="685" t="s">
        <v>4156</v>
      </c>
      <c r="D64" s="685"/>
      <c r="E64" s="685"/>
      <c r="F64" s="685"/>
      <c r="G64" s="685"/>
    </row>
  </sheetData>
  <mergeCells count="5">
    <mergeCell ref="B8:L8"/>
    <mergeCell ref="B22:L22"/>
    <mergeCell ref="B36:L36"/>
    <mergeCell ref="C63:G63"/>
    <mergeCell ref="C64:G64"/>
  </mergeCells>
  <hyperlinks>
    <hyperlink ref="C63" r:id="rId1" display="http://www.iso-ne.com/tptg-rev6"/>
    <hyperlink ref="C64" r:id="rId2" display="https://www.iso-ne.com/op14"/>
  </hyperlinks>
  <pageMargins left="0.45" right="0.45" top="0.5" bottom="0.5" header="0.3" footer="0.3"/>
  <pageSetup orientation="landscape" useFirstPageNumber="1" r:id="rId3"/>
  <headerFooter>
    <oddFooter>&amp;L&amp;10CELT Report - May 2020&amp;C&amp;10 6.2.&amp;P&amp;R&amp;10ISO New England In&amp;11c</oddFooter>
  </headerFooter>
  <rowBreaks count="1" manualBreakCount="1">
    <brk id="3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50180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373380</xdr:colOff>
                <xdr:row>4</xdr:row>
                <xdr:rowOff>160020</xdr:rowOff>
              </to>
            </anchor>
          </objectPr>
        </oleObject>
      </mc:Choice>
      <mc:Fallback>
        <oleObject progId="Word.Document.12" shapeId="50180" r:id="rId6"/>
      </mc:Fallback>
    </mc:AlternateContent>
    <mc:AlternateContent xmlns:mc="http://schemas.openxmlformats.org/markup-compatibility/2006">
      <mc:Choice Requires="x14">
        <oleObject progId="Word.Document.12" shapeId="50181" r:id="rId8">
          <objectPr defaultSize="0" r:id="rId9">
            <anchor moveWithCells="1">
              <from>
                <xdr:col>1</xdr:col>
                <xdr:colOff>0</xdr:colOff>
                <xdr:row>50</xdr:row>
                <xdr:rowOff>0</xdr:rowOff>
              </from>
              <to>
                <xdr:col>12</xdr:col>
                <xdr:colOff>198120</xdr:colOff>
                <xdr:row>61</xdr:row>
                <xdr:rowOff>45720</xdr:rowOff>
              </to>
            </anchor>
          </objectPr>
        </oleObject>
      </mc:Choice>
      <mc:Fallback>
        <oleObject progId="Word.Document.12" shapeId="50181" r:id="rId8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38"/>
  <sheetViews>
    <sheetView zoomScaleNormal="100" workbookViewId="0"/>
  </sheetViews>
  <sheetFormatPr defaultRowHeight="14.4" x14ac:dyDescent="0.3"/>
  <cols>
    <col min="1" max="1" width="2.6640625" customWidth="1"/>
  </cols>
  <sheetData>
    <row r="1" spans="2:13" ht="21" x14ac:dyDescent="0.4">
      <c r="B1" s="455" t="s">
        <v>3328</v>
      </c>
    </row>
    <row r="3" spans="2:13" s="543" customFormat="1" ht="13.8" x14ac:dyDescent="0.3">
      <c r="B3" s="543" t="s">
        <v>3453</v>
      </c>
      <c r="C3" s="758" t="s">
        <v>3442</v>
      </c>
      <c r="D3" s="758"/>
      <c r="E3" s="758"/>
      <c r="F3" s="758"/>
      <c r="G3" s="758"/>
      <c r="H3" s="758"/>
      <c r="I3" s="758"/>
    </row>
    <row r="4" spans="2:13" x14ac:dyDescent="0.3">
      <c r="B4" s="454"/>
    </row>
    <row r="5" spans="2:13" s="482" customFormat="1" ht="13.8" x14ac:dyDescent="0.3">
      <c r="C5" s="545" t="s">
        <v>3329</v>
      </c>
    </row>
    <row r="6" spans="2:13" s="482" customFormat="1" ht="13.8" x14ac:dyDescent="0.3">
      <c r="B6" s="543" t="s">
        <v>3453</v>
      </c>
      <c r="C6" s="762" t="s">
        <v>3330</v>
      </c>
      <c r="D6" s="762"/>
      <c r="E6" s="762"/>
      <c r="F6" s="762"/>
      <c r="G6" s="762"/>
      <c r="H6" s="762"/>
      <c r="I6" s="509"/>
      <c r="J6" s="509"/>
      <c r="K6" s="509"/>
      <c r="L6" s="509"/>
      <c r="M6" s="509"/>
    </row>
    <row r="7" spans="2:13" s="482" customFormat="1" ht="13.8" x14ac:dyDescent="0.3">
      <c r="C7" s="546"/>
    </row>
    <row r="8" spans="2:13" s="482" customFormat="1" ht="13.8" x14ac:dyDescent="0.3">
      <c r="B8" s="543" t="s">
        <v>3453</v>
      </c>
      <c r="C8" s="762" t="s">
        <v>3331</v>
      </c>
      <c r="D8" s="762"/>
      <c r="E8" s="762"/>
      <c r="F8" s="762"/>
      <c r="G8" s="762"/>
      <c r="H8" s="762"/>
    </row>
    <row r="9" spans="2:13" s="482" customFormat="1" ht="13.8" x14ac:dyDescent="0.3">
      <c r="C9" s="545"/>
    </row>
    <row r="10" spans="2:13" s="482" customFormat="1" ht="13.8" x14ac:dyDescent="0.3">
      <c r="B10" s="543" t="s">
        <v>3453</v>
      </c>
      <c r="C10" s="762" t="s">
        <v>3443</v>
      </c>
      <c r="D10" s="762"/>
      <c r="E10" s="762"/>
      <c r="F10" s="762"/>
      <c r="G10" s="762"/>
      <c r="H10" s="762"/>
    </row>
    <row r="38" spans="2:2" x14ac:dyDescent="0.3">
      <c r="B38" s="510" t="s">
        <v>3451</v>
      </c>
    </row>
  </sheetData>
  <mergeCells count="4">
    <mergeCell ref="C6:H6"/>
    <mergeCell ref="C8:H8"/>
    <mergeCell ref="C10:H10"/>
    <mergeCell ref="C3:I3"/>
  </mergeCells>
  <hyperlinks>
    <hyperlink ref="C6" r:id="rId1"/>
    <hyperlink ref="C3" r:id="rId2" display="http://www.iso-ne.com/glossary"/>
    <hyperlink ref="C8" r:id="rId3" display="http://www.iso-ne.com/sp-subareas"/>
    <hyperlink ref="C10" r:id="rId4" display="http://www.iso-ne.com/load-zones"/>
  </hyperlinks>
  <pageMargins left="0.45" right="0.45" top="0.3" bottom="0.5" header="0.3" footer="0.3"/>
  <pageSetup orientation="landscape" useFirstPageNumber="1" r:id="rId5"/>
  <headerFooter>
    <oddFooter>&amp;L&amp;10CELT Report - May 2020&amp;C&amp;10A.1.&amp;P&amp;R&amp;10ISO New England Inc.</oddFooter>
  </headerFooter>
  <rowBreaks count="1" manualBreakCount="1">
    <brk id="37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52225" r:id="rId8">
          <objectPr defaultSize="0" r:id="rId9">
            <anchor moveWithCells="1">
              <from>
                <xdr:col>1</xdr:col>
                <xdr:colOff>22860</xdr:colOff>
                <xdr:row>11</xdr:row>
                <xdr:rowOff>167640</xdr:rowOff>
              </from>
              <to>
                <xdr:col>14</xdr:col>
                <xdr:colOff>396240</xdr:colOff>
                <xdr:row>33</xdr:row>
                <xdr:rowOff>175260</xdr:rowOff>
              </to>
            </anchor>
          </objectPr>
        </oleObject>
      </mc:Choice>
      <mc:Fallback>
        <oleObject progId="Word.Document.12" shapeId="52225" r:id="rId8"/>
      </mc:Fallback>
    </mc:AlternateContent>
    <mc:AlternateContent xmlns:mc="http://schemas.openxmlformats.org/markup-compatibility/2006">
      <mc:Choice Requires="x14">
        <oleObject progId="Word.Document.12" shapeId="52228" r:id="rId10">
          <objectPr defaultSize="0" autoPict="0" r:id="rId11">
            <anchor moveWithCells="1">
              <from>
                <xdr:col>1</xdr:col>
                <xdr:colOff>342900</xdr:colOff>
                <xdr:row>38</xdr:row>
                <xdr:rowOff>22860</xdr:rowOff>
              </from>
              <to>
                <xdr:col>13</xdr:col>
                <xdr:colOff>441960</xdr:colOff>
                <xdr:row>71</xdr:row>
                <xdr:rowOff>167640</xdr:rowOff>
              </to>
            </anchor>
          </objectPr>
        </oleObject>
      </mc:Choice>
      <mc:Fallback>
        <oleObject progId="Word.Document.12" shapeId="52228" r:id="rId10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64"/>
  <sheetViews>
    <sheetView zoomScaleNormal="100" workbookViewId="0"/>
  </sheetViews>
  <sheetFormatPr defaultRowHeight="14.4" x14ac:dyDescent="0.3"/>
  <cols>
    <col min="1" max="1" width="2.6640625" customWidth="1"/>
    <col min="2" max="2" width="123.77734375" style="457" customWidth="1"/>
  </cols>
  <sheetData>
    <row r="1" spans="2:2" ht="21" x14ac:dyDescent="0.4">
      <c r="B1" s="456" t="s">
        <v>3332</v>
      </c>
    </row>
    <row r="2" spans="2:2" ht="21" x14ac:dyDescent="0.4">
      <c r="B2" s="456"/>
    </row>
    <row r="3" spans="2:2" x14ac:dyDescent="0.3">
      <c r="B3" s="457" t="s">
        <v>3392</v>
      </c>
    </row>
    <row r="4" spans="2:2" x14ac:dyDescent="0.3">
      <c r="B4" s="458" t="s">
        <v>3385</v>
      </c>
    </row>
    <row r="5" spans="2:2" x14ac:dyDescent="0.3">
      <c r="B5" s="457" t="s">
        <v>3393</v>
      </c>
    </row>
    <row r="6" spans="2:2" x14ac:dyDescent="0.3">
      <c r="B6" s="458" t="s">
        <v>4161</v>
      </c>
    </row>
    <row r="7" spans="2:2" x14ac:dyDescent="0.3">
      <c r="B7" s="457" t="s">
        <v>3394</v>
      </c>
    </row>
    <row r="8" spans="2:2" x14ac:dyDescent="0.3">
      <c r="B8" s="458" t="s">
        <v>3386</v>
      </c>
    </row>
    <row r="9" spans="2:2" x14ac:dyDescent="0.3">
      <c r="B9" s="457" t="s">
        <v>3395</v>
      </c>
    </row>
    <row r="10" spans="2:2" x14ac:dyDescent="0.3">
      <c r="B10" s="458" t="s">
        <v>3387</v>
      </c>
    </row>
    <row r="11" spans="2:2" x14ac:dyDescent="0.3">
      <c r="B11" s="457" t="s">
        <v>4183</v>
      </c>
    </row>
    <row r="12" spans="2:2" x14ac:dyDescent="0.3">
      <c r="B12" s="458" t="s">
        <v>3388</v>
      </c>
    </row>
    <row r="13" spans="2:2" x14ac:dyDescent="0.3">
      <c r="B13" s="457" t="s">
        <v>3396</v>
      </c>
    </row>
    <row r="14" spans="2:2" x14ac:dyDescent="0.3">
      <c r="B14" s="458" t="s">
        <v>3413</v>
      </c>
    </row>
    <row r="15" spans="2:2" x14ac:dyDescent="0.3">
      <c r="B15" s="457" t="s">
        <v>3333</v>
      </c>
    </row>
    <row r="16" spans="2:2" x14ac:dyDescent="0.3">
      <c r="B16" s="458" t="s">
        <v>3334</v>
      </c>
    </row>
    <row r="17" spans="2:2" x14ac:dyDescent="0.3">
      <c r="B17" s="457" t="s">
        <v>4174</v>
      </c>
    </row>
    <row r="18" spans="2:2" x14ac:dyDescent="0.3">
      <c r="B18" s="458" t="s">
        <v>4176</v>
      </c>
    </row>
    <row r="19" spans="2:2" x14ac:dyDescent="0.3">
      <c r="B19" s="457" t="s">
        <v>4175</v>
      </c>
    </row>
    <row r="20" spans="2:2" x14ac:dyDescent="0.3">
      <c r="B20" s="458" t="s">
        <v>4177</v>
      </c>
    </row>
    <row r="21" spans="2:2" x14ac:dyDescent="0.3">
      <c r="B21" s="457" t="s">
        <v>4159</v>
      </c>
    </row>
    <row r="22" spans="2:2" s="9" customFormat="1" x14ac:dyDescent="0.3">
      <c r="B22" s="657" t="s">
        <v>4147</v>
      </c>
    </row>
    <row r="23" spans="2:2" s="9" customFormat="1" x14ac:dyDescent="0.3">
      <c r="B23" s="658" t="s">
        <v>4160</v>
      </c>
    </row>
    <row r="24" spans="2:2" s="9" customFormat="1" x14ac:dyDescent="0.3">
      <c r="B24" s="657" t="s">
        <v>4148</v>
      </c>
    </row>
    <row r="25" spans="2:2" x14ac:dyDescent="0.3">
      <c r="B25" s="457" t="s">
        <v>3397</v>
      </c>
    </row>
    <row r="26" spans="2:2" x14ac:dyDescent="0.3">
      <c r="B26" s="458" t="s">
        <v>3389</v>
      </c>
    </row>
    <row r="27" spans="2:2" x14ac:dyDescent="0.3">
      <c r="B27" s="457" t="s">
        <v>3398</v>
      </c>
    </row>
    <row r="28" spans="2:2" x14ac:dyDescent="0.3">
      <c r="B28" s="458" t="s">
        <v>3390</v>
      </c>
    </row>
    <row r="29" spans="2:2" x14ac:dyDescent="0.3">
      <c r="B29" s="457" t="s">
        <v>3399</v>
      </c>
    </row>
    <row r="30" spans="2:2" x14ac:dyDescent="0.3">
      <c r="B30" s="458" t="s">
        <v>3391</v>
      </c>
    </row>
    <row r="31" spans="2:2" x14ac:dyDescent="0.3">
      <c r="B31" s="457" t="s">
        <v>3400</v>
      </c>
    </row>
    <row r="32" spans="2:2" x14ac:dyDescent="0.3">
      <c r="B32" s="458" t="s">
        <v>3414</v>
      </c>
    </row>
    <row r="33" spans="2:2" ht="28.8" x14ac:dyDescent="0.3">
      <c r="B33" s="457" t="s">
        <v>3401</v>
      </c>
    </row>
    <row r="34" spans="2:2" x14ac:dyDescent="0.3">
      <c r="B34" s="458" t="s">
        <v>3415</v>
      </c>
    </row>
    <row r="35" spans="2:2" ht="28.8" x14ac:dyDescent="0.3">
      <c r="B35" s="457" t="s">
        <v>3402</v>
      </c>
    </row>
    <row r="36" spans="2:2" x14ac:dyDescent="0.3">
      <c r="B36" s="458" t="s">
        <v>3416</v>
      </c>
    </row>
    <row r="37" spans="2:2" x14ac:dyDescent="0.3">
      <c r="B37" s="457" t="s">
        <v>3403</v>
      </c>
    </row>
    <row r="38" spans="2:2" x14ac:dyDescent="0.3">
      <c r="B38" s="458" t="s">
        <v>3417</v>
      </c>
    </row>
    <row r="39" spans="2:2" x14ac:dyDescent="0.3">
      <c r="B39" s="457" t="s">
        <v>3404</v>
      </c>
    </row>
    <row r="40" spans="2:2" x14ac:dyDescent="0.3">
      <c r="B40" s="458" t="s">
        <v>3418</v>
      </c>
    </row>
    <row r="41" spans="2:2" x14ac:dyDescent="0.3">
      <c r="B41" s="457" t="s">
        <v>3405</v>
      </c>
    </row>
    <row r="42" spans="2:2" x14ac:dyDescent="0.3">
      <c r="B42" s="458" t="s">
        <v>3419</v>
      </c>
    </row>
    <row r="43" spans="2:2" x14ac:dyDescent="0.3">
      <c r="B43" s="457" t="s">
        <v>3335</v>
      </c>
    </row>
    <row r="44" spans="2:2" x14ac:dyDescent="0.3">
      <c r="B44" s="458" t="s">
        <v>3420</v>
      </c>
    </row>
    <row r="45" spans="2:2" x14ac:dyDescent="0.3">
      <c r="B45" s="457" t="s">
        <v>3406</v>
      </c>
    </row>
    <row r="46" spans="2:2" x14ac:dyDescent="0.3">
      <c r="B46" s="458" t="s">
        <v>3421</v>
      </c>
    </row>
    <row r="47" spans="2:2" x14ac:dyDescent="0.3">
      <c r="B47" s="457" t="s">
        <v>3407</v>
      </c>
    </row>
    <row r="48" spans="2:2" x14ac:dyDescent="0.3">
      <c r="B48" s="458" t="s">
        <v>3422</v>
      </c>
    </row>
    <row r="49" spans="2:2" x14ac:dyDescent="0.3">
      <c r="B49" s="457" t="s">
        <v>3408</v>
      </c>
    </row>
    <row r="50" spans="2:2" x14ac:dyDescent="0.3">
      <c r="B50" s="458" t="s">
        <v>3423</v>
      </c>
    </row>
    <row r="51" spans="2:2" ht="28.8" x14ac:dyDescent="0.3">
      <c r="B51" s="457" t="s">
        <v>3409</v>
      </c>
    </row>
    <row r="52" spans="2:2" x14ac:dyDescent="0.3">
      <c r="B52" s="458" t="s">
        <v>3424</v>
      </c>
    </row>
    <row r="53" spans="2:2" x14ac:dyDescent="0.3">
      <c r="B53" s="457" t="s">
        <v>4153</v>
      </c>
    </row>
    <row r="54" spans="2:2" s="9" customFormat="1" x14ac:dyDescent="0.3">
      <c r="B54" s="458" t="s">
        <v>4180</v>
      </c>
    </row>
    <row r="55" spans="2:2" x14ac:dyDescent="0.3">
      <c r="B55" s="457" t="s">
        <v>3410</v>
      </c>
    </row>
    <row r="56" spans="2:2" x14ac:dyDescent="0.3">
      <c r="B56" s="657" t="s">
        <v>3425</v>
      </c>
    </row>
    <row r="57" spans="2:2" x14ac:dyDescent="0.3">
      <c r="B57" s="457" t="s">
        <v>3411</v>
      </c>
    </row>
    <row r="58" spans="2:2" x14ac:dyDescent="0.3">
      <c r="B58" s="657" t="s">
        <v>3426</v>
      </c>
    </row>
    <row r="59" spans="2:2" x14ac:dyDescent="0.3">
      <c r="B59" s="457" t="s">
        <v>3412</v>
      </c>
    </row>
    <row r="60" spans="2:2" x14ac:dyDescent="0.3">
      <c r="B60" s="458" t="s">
        <v>3427</v>
      </c>
    </row>
    <row r="61" spans="2:2" x14ac:dyDescent="0.3">
      <c r="B61" s="457" t="s">
        <v>4158</v>
      </c>
    </row>
    <row r="62" spans="2:2" x14ac:dyDescent="0.3">
      <c r="B62" s="458" t="s">
        <v>3428</v>
      </c>
    </row>
    <row r="63" spans="2:2" x14ac:dyDescent="0.3">
      <c r="B63" s="457" t="s">
        <v>3336</v>
      </c>
    </row>
    <row r="64" spans="2:2" x14ac:dyDescent="0.3">
      <c r="B64" s="458" t="s">
        <v>3337</v>
      </c>
    </row>
  </sheetData>
  <hyperlinks>
    <hyperlink ref="B16" r:id="rId1"/>
    <hyperlink ref="B64" r:id="rId2"/>
    <hyperlink ref="B4" r:id="rId3"/>
    <hyperlink ref="B34" r:id="rId4"/>
    <hyperlink ref="B40" r:id="rId5"/>
    <hyperlink ref="B42" r:id="rId6"/>
    <hyperlink ref="B52" r:id="rId7"/>
    <hyperlink ref="B38" r:id="rId8"/>
    <hyperlink ref="B22" r:id="rId9" display="http://www.iso-ne.com/rsp2020-projects"/>
    <hyperlink ref="B54" r:id="rId10"/>
    <hyperlink ref="B62" r:id="rId11"/>
    <hyperlink ref="B6" r:id="rId12"/>
    <hyperlink ref="B60" r:id="rId13"/>
    <hyperlink ref="B58" r:id="rId14"/>
    <hyperlink ref="B56" r:id="rId15"/>
    <hyperlink ref="B50" r:id="rId16"/>
    <hyperlink ref="B48" r:id="rId17"/>
    <hyperlink ref="B46" r:id="rId18"/>
    <hyperlink ref="B44" r:id="rId19"/>
    <hyperlink ref="B36" r:id="rId20"/>
    <hyperlink ref="B32" r:id="rId21"/>
    <hyperlink ref="B30" r:id="rId22"/>
    <hyperlink ref="B28" r:id="rId23"/>
    <hyperlink ref="B26" r:id="rId24"/>
    <hyperlink ref="B24" r:id="rId25"/>
    <hyperlink ref="B14" r:id="rId26"/>
    <hyperlink ref="B12" r:id="rId27"/>
    <hyperlink ref="B10" r:id="rId28"/>
    <hyperlink ref="B8" r:id="rId29"/>
    <hyperlink ref="B20" r:id="rId30"/>
    <hyperlink ref="B18" r:id="rId31"/>
  </hyperlinks>
  <pageMargins left="0.45" right="0.45" top="0.5" bottom="0.5" header="0.3" footer="0.3"/>
  <pageSetup orientation="landscape" useFirstPageNumber="1" r:id="rId32"/>
  <headerFooter>
    <oddFooter>&amp;L&amp;10CELT Report - May 2020&amp;C&amp;10A.2.&amp;P&amp;R&amp;10ISO New England Inc.</oddFooter>
  </headerFooter>
  <rowBreaks count="1" manualBreakCount="1">
    <brk id="3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defaultRowHeight="14.4" x14ac:dyDescent="0.3"/>
  <sheetData/>
  <pageMargins left="0.45" right="0.45" top="0.25" bottom="0.25" header="0.3" footer="0.3"/>
  <pageSetup orientation="landscape" r:id="rId1"/>
  <headerFooter>
    <oddFooter>&amp;L&amp;10CELT Report - May 2020&amp;R&amp;10ISO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69636" r:id="rId4">
          <objectPr defaultSize="0" r:id="rId5">
            <anchor moveWithCells="1">
              <from>
                <xdr:col>0</xdr:col>
                <xdr:colOff>198120</xdr:colOff>
                <xdr:row>1</xdr:row>
                <xdr:rowOff>22860</xdr:rowOff>
              </from>
              <to>
                <xdr:col>13</xdr:col>
                <xdr:colOff>220980</xdr:colOff>
                <xdr:row>37</xdr:row>
                <xdr:rowOff>137160</xdr:rowOff>
              </to>
            </anchor>
          </objectPr>
        </oleObject>
      </mc:Choice>
      <mc:Fallback>
        <oleObject progId="Word.Document.12" shapeId="6963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4"/>
  <sheetViews>
    <sheetView showGridLines="0" zoomScaleNormal="100" workbookViewId="0"/>
  </sheetViews>
  <sheetFormatPr defaultRowHeight="14.4" x14ac:dyDescent="0.3"/>
  <cols>
    <col min="1" max="1" width="2.21875" style="30" customWidth="1"/>
    <col min="14" max="14" width="15.109375" customWidth="1"/>
  </cols>
  <sheetData>
    <row r="1" spans="1:13" x14ac:dyDescent="0.3">
      <c r="A1" s="664"/>
    </row>
    <row r="8" spans="1:13" ht="10.95" customHeight="1" x14ac:dyDescent="0.3"/>
    <row r="9" spans="1:13" s="482" customFormat="1" ht="13.8" x14ac:dyDescent="0.3">
      <c r="A9" s="603"/>
      <c r="B9" s="548" t="s">
        <v>3452</v>
      </c>
      <c r="C9" s="665" t="s">
        <v>3429</v>
      </c>
      <c r="D9" s="665"/>
      <c r="E9" s="505"/>
      <c r="F9" s="505"/>
      <c r="G9" s="505"/>
      <c r="H9" s="505"/>
      <c r="I9" s="505"/>
      <c r="J9" s="505"/>
      <c r="K9" s="505"/>
      <c r="L9" s="505"/>
      <c r="M9" s="505"/>
    </row>
    <row r="10" spans="1:13" s="482" customFormat="1" ht="13.8" x14ac:dyDescent="0.3">
      <c r="A10" s="603"/>
      <c r="B10" s="534"/>
      <c r="C10" s="665" t="s">
        <v>3430</v>
      </c>
      <c r="D10" s="665"/>
      <c r="E10" s="505"/>
      <c r="F10" s="505"/>
      <c r="G10" s="505"/>
      <c r="H10" s="505"/>
      <c r="I10" s="505"/>
      <c r="J10" s="505"/>
      <c r="K10" s="505"/>
      <c r="L10" s="505"/>
      <c r="M10" s="505"/>
    </row>
    <row r="31" spans="1:14" ht="7.5" customHeight="1" x14ac:dyDescent="0.3"/>
    <row r="32" spans="1:14" s="482" customFormat="1" ht="13.8" x14ac:dyDescent="0.3">
      <c r="A32" s="603"/>
      <c r="B32" s="548" t="s">
        <v>3452</v>
      </c>
      <c r="C32" s="665" t="s">
        <v>3431</v>
      </c>
      <c r="D32" s="665"/>
      <c r="E32" s="506"/>
      <c r="F32" s="506"/>
      <c r="G32" s="506"/>
      <c r="H32" s="506"/>
      <c r="I32" s="506"/>
      <c r="J32" s="506"/>
      <c r="K32" s="506"/>
      <c r="L32" s="506"/>
      <c r="M32" s="506"/>
      <c r="N32" s="506"/>
    </row>
    <row r="33" spans="1:13" s="482" customFormat="1" ht="13.8" x14ac:dyDescent="0.3">
      <c r="A33" s="603"/>
      <c r="B33" s="532"/>
      <c r="C33" s="665" t="s">
        <v>4151</v>
      </c>
      <c r="D33" s="665"/>
      <c r="E33" s="610"/>
      <c r="F33" s="505"/>
      <c r="G33" s="505"/>
      <c r="H33" s="505"/>
      <c r="I33" s="505"/>
      <c r="J33" s="505"/>
      <c r="K33" s="505"/>
      <c r="L33" s="505"/>
      <c r="M33" s="505"/>
    </row>
    <row r="34" spans="1:13" s="482" customFormat="1" ht="13.8" x14ac:dyDescent="0.3">
      <c r="A34" s="603"/>
      <c r="B34" s="532"/>
      <c r="C34" s="649" t="s">
        <v>4152</v>
      </c>
      <c r="D34" s="649"/>
      <c r="E34" s="649"/>
      <c r="F34" s="505"/>
      <c r="G34" s="505"/>
      <c r="H34" s="505"/>
      <c r="I34" s="505"/>
      <c r="J34" s="505"/>
      <c r="K34" s="505"/>
      <c r="L34" s="505"/>
      <c r="M34" s="505"/>
    </row>
    <row r="35" spans="1:13" x14ac:dyDescent="0.3">
      <c r="C35" s="531"/>
    </row>
    <row r="41" spans="1:13" s="482" customFormat="1" ht="13.8" x14ac:dyDescent="0.3">
      <c r="A41" s="603"/>
      <c r="B41" s="548" t="s">
        <v>3452</v>
      </c>
      <c r="C41" s="665" t="s">
        <v>3432</v>
      </c>
      <c r="D41" s="665"/>
      <c r="E41" s="665"/>
    </row>
    <row r="42" spans="1:13" s="482" customFormat="1" ht="13.8" x14ac:dyDescent="0.3">
      <c r="A42" s="603"/>
      <c r="B42" s="536"/>
      <c r="C42" s="665" t="s">
        <v>3433</v>
      </c>
      <c r="D42" s="665"/>
    </row>
    <row r="43" spans="1:13" x14ac:dyDescent="0.3">
      <c r="C43" s="531"/>
    </row>
    <row r="49" spans="1:13" s="482" customFormat="1" ht="13.8" x14ac:dyDescent="0.3">
      <c r="A49" s="603"/>
      <c r="B49" s="548" t="s">
        <v>3452</v>
      </c>
      <c r="C49" s="665" t="s">
        <v>4149</v>
      </c>
      <c r="D49" s="665"/>
      <c r="E49" s="665"/>
    </row>
    <row r="50" spans="1:13" s="482" customFormat="1" ht="13.8" x14ac:dyDescent="0.3">
      <c r="A50" s="603"/>
      <c r="B50" s="505"/>
      <c r="C50" s="665" t="s">
        <v>3435</v>
      </c>
      <c r="D50" s="665"/>
      <c r="E50" s="665"/>
      <c r="F50" s="505"/>
      <c r="G50" s="505"/>
      <c r="H50" s="505"/>
      <c r="I50" s="505"/>
      <c r="J50" s="505"/>
      <c r="K50" s="505"/>
      <c r="L50" s="505"/>
      <c r="M50" s="505"/>
    </row>
    <row r="51" spans="1:13" s="482" customFormat="1" ht="13.8" x14ac:dyDescent="0.3">
      <c r="A51" s="603"/>
      <c r="B51" s="505"/>
      <c r="C51" s="665" t="s">
        <v>4150</v>
      </c>
      <c r="D51" s="665"/>
      <c r="F51" s="505"/>
      <c r="G51" s="505"/>
      <c r="H51" s="505"/>
      <c r="I51" s="505"/>
      <c r="J51" s="505"/>
      <c r="K51" s="505"/>
      <c r="L51" s="505"/>
      <c r="M51" s="505"/>
    </row>
    <row r="52" spans="1:13" s="482" customFormat="1" ht="13.8" x14ac:dyDescent="0.3">
      <c r="A52" s="603"/>
      <c r="B52" s="505"/>
      <c r="C52" s="665" t="s">
        <v>3437</v>
      </c>
      <c r="D52" s="665"/>
      <c r="E52" s="665"/>
      <c r="F52" s="505"/>
      <c r="G52" s="505"/>
      <c r="H52" s="505"/>
      <c r="I52" s="505"/>
      <c r="J52" s="505"/>
      <c r="K52" s="505"/>
      <c r="L52" s="505"/>
      <c r="M52" s="505"/>
    </row>
    <row r="53" spans="1:13" s="482" customFormat="1" ht="13.8" x14ac:dyDescent="0.3">
      <c r="A53" s="603"/>
      <c r="B53" s="505"/>
      <c r="C53" s="665" t="s">
        <v>3436</v>
      </c>
      <c r="D53" s="665"/>
      <c r="E53" s="665"/>
      <c r="F53" s="505"/>
      <c r="G53" s="505"/>
      <c r="H53" s="505"/>
      <c r="I53" s="505"/>
      <c r="J53" s="505"/>
      <c r="K53" s="505"/>
      <c r="L53" s="505"/>
      <c r="M53" s="505"/>
    </row>
    <row r="54" spans="1:13" x14ac:dyDescent="0.3">
      <c r="B54" s="505"/>
      <c r="C54" s="665" t="s">
        <v>3434</v>
      </c>
      <c r="D54" s="665"/>
      <c r="E54" s="665"/>
      <c r="F54" s="505"/>
      <c r="G54" s="505"/>
      <c r="H54" s="505"/>
      <c r="I54" s="505"/>
      <c r="J54" s="505"/>
      <c r="K54" s="505"/>
      <c r="L54" s="505"/>
      <c r="M54" s="505"/>
    </row>
  </sheetData>
  <mergeCells count="12">
    <mergeCell ref="C54:E54"/>
    <mergeCell ref="C53:E53"/>
    <mergeCell ref="C9:D9"/>
    <mergeCell ref="C10:D10"/>
    <mergeCell ref="C32:D32"/>
    <mergeCell ref="C33:D33"/>
    <mergeCell ref="C41:E41"/>
    <mergeCell ref="C42:D42"/>
    <mergeCell ref="C49:E49"/>
    <mergeCell ref="C50:E50"/>
    <mergeCell ref="C52:E52"/>
    <mergeCell ref="C51:D51"/>
  </mergeCells>
  <hyperlinks>
    <hyperlink ref="C9" r:id="rId1" display="http://www.iso-ne.com/rc"/>
    <hyperlink ref="C10" r:id="rId2" display="http://www.iso-ne.com/lf"/>
    <hyperlink ref="C32" r:id="rId3" display="http://www.iso-ne.com/rsp-lists"/>
    <hyperlink ref="C33" r:id="rId4" display="http://www.iso-ne.com/rsp2019-projects"/>
    <hyperlink ref="C41" r:id="rId5" display="http://www.iso-ne.com/glossary"/>
    <hyperlink ref="C42" r:id="rId6" display="http://www.iso-ne.com/celt"/>
    <hyperlink ref="C54" r:id="rId7" display="http://www.iso-ne.com/tariff"/>
    <hyperlink ref="C50" r:id="rId8" display="http://www.iso-ne.com/manuals"/>
    <hyperlink ref="C53" r:id="rId9" display="http://www.iso-ne.com/sop"/>
    <hyperlink ref="C49" r:id="rId10" display="http://www.iso-ne.com/mlcc-procedures"/>
    <hyperlink ref="C52" r:id="rId11" display="Step 2 - Text File Updates/ww.iso-ne.com/plan-procedures"/>
    <hyperlink ref="C52:E52" r:id="rId12" display="Planning Procedures"/>
    <hyperlink ref="C51:D51" r:id="rId13" display="Operating Procedures"/>
    <hyperlink ref="C33:D33" r:id="rId14" display="RSP Project List"/>
    <hyperlink ref="C34:E34" r:id="rId15" display="RSP Asset Condition List"/>
  </hyperlinks>
  <pageMargins left="0.45" right="0.45" top="0.5" bottom="0.5" header="0.3" footer="0.3"/>
  <pageSetup orientation="landscape" r:id="rId16"/>
  <headerFooter>
    <oddFooter>&amp;L&amp;10CELT Report - May 2020&amp;R&amp;10ISO New England Inc</oddFooter>
  </headerFooter>
  <rowBreaks count="1" manualBreakCount="1">
    <brk id="35" max="16383" man="1"/>
  </rowBreaks>
  <drawing r:id="rId17"/>
  <legacyDrawing r:id="rId18"/>
  <oleObjects>
    <mc:AlternateContent xmlns:mc="http://schemas.openxmlformats.org/markup-compatibility/2006">
      <mc:Choice Requires="x14">
        <oleObject progId="Word.Document.12" shapeId="25615" r:id="rId19">
          <objectPr defaultSize="0" autoPict="0" r:id="rId20">
            <anchor moveWithCells="1">
              <from>
                <xdr:col>1</xdr:col>
                <xdr:colOff>22860</xdr:colOff>
                <xdr:row>0</xdr:row>
                <xdr:rowOff>0</xdr:rowOff>
              </from>
              <to>
                <xdr:col>13</xdr:col>
                <xdr:colOff>982980</xdr:colOff>
                <xdr:row>7</xdr:row>
                <xdr:rowOff>60960</xdr:rowOff>
              </to>
            </anchor>
          </objectPr>
        </oleObject>
      </mc:Choice>
      <mc:Fallback>
        <oleObject progId="Word.Document.12" shapeId="25615" r:id="rId19"/>
      </mc:Fallback>
    </mc:AlternateContent>
    <mc:AlternateContent xmlns:mc="http://schemas.openxmlformats.org/markup-compatibility/2006">
      <mc:Choice Requires="x14">
        <oleObject progId="Word.Document.12" shapeId="25616" r:id="rId21">
          <objectPr defaultSize="0" autoPict="0" r:id="rId22">
            <anchor moveWithCells="1">
              <from>
                <xdr:col>1</xdr:col>
                <xdr:colOff>7620</xdr:colOff>
                <xdr:row>10</xdr:row>
                <xdr:rowOff>91440</xdr:rowOff>
              </from>
              <to>
                <xdr:col>13</xdr:col>
                <xdr:colOff>960120</xdr:colOff>
                <xdr:row>30</xdr:row>
                <xdr:rowOff>60960</xdr:rowOff>
              </to>
            </anchor>
          </objectPr>
        </oleObject>
      </mc:Choice>
      <mc:Fallback>
        <oleObject progId="Word.Document.12" shapeId="25616" r:id="rId21"/>
      </mc:Fallback>
    </mc:AlternateContent>
    <mc:AlternateContent xmlns:mc="http://schemas.openxmlformats.org/markup-compatibility/2006">
      <mc:Choice Requires="x14">
        <oleObject progId="Word.Document.12" shapeId="25617" r:id="rId23">
          <objectPr defaultSize="0" autoPict="0" r:id="rId24">
            <anchor moveWithCells="1">
              <from>
                <xdr:col>1</xdr:col>
                <xdr:colOff>15240</xdr:colOff>
                <xdr:row>35</xdr:row>
                <xdr:rowOff>53340</xdr:rowOff>
              </from>
              <to>
                <xdr:col>13</xdr:col>
                <xdr:colOff>624840</xdr:colOff>
                <xdr:row>39</xdr:row>
                <xdr:rowOff>137160</xdr:rowOff>
              </to>
            </anchor>
          </objectPr>
        </oleObject>
      </mc:Choice>
      <mc:Fallback>
        <oleObject progId="Word.Document.12" shapeId="25617" r:id="rId23"/>
      </mc:Fallback>
    </mc:AlternateContent>
    <mc:AlternateContent xmlns:mc="http://schemas.openxmlformats.org/markup-compatibility/2006">
      <mc:Choice Requires="x14">
        <oleObject progId="Word.Document.12" shapeId="25618" r:id="rId25">
          <objectPr defaultSize="0" autoPict="0" r:id="rId26">
            <anchor moveWithCells="1">
              <from>
                <xdr:col>1</xdr:col>
                <xdr:colOff>15240</xdr:colOff>
                <xdr:row>43</xdr:row>
                <xdr:rowOff>0</xdr:rowOff>
              </from>
              <to>
                <xdr:col>13</xdr:col>
                <xdr:colOff>975360</xdr:colOff>
                <xdr:row>47</xdr:row>
                <xdr:rowOff>76200</xdr:rowOff>
              </to>
            </anchor>
          </objectPr>
        </oleObject>
      </mc:Choice>
      <mc:Fallback>
        <oleObject progId="Word.Document.12" shapeId="25618" r:id="rId25"/>
      </mc:Fallback>
    </mc:AlternateContent>
    <mc:AlternateContent xmlns:mc="http://schemas.openxmlformats.org/markup-compatibility/2006">
      <mc:Choice Requires="x14">
        <oleObject progId="Word.Document.12" shapeId="25619" r:id="rId27">
          <objectPr defaultSize="0" autoPict="0" r:id="rId28">
            <anchor moveWithCells="1">
              <from>
                <xdr:col>0</xdr:col>
                <xdr:colOff>137160</xdr:colOff>
                <xdr:row>55</xdr:row>
                <xdr:rowOff>160020</xdr:rowOff>
              </from>
              <to>
                <xdr:col>13</xdr:col>
                <xdr:colOff>1013460</xdr:colOff>
                <xdr:row>62</xdr:row>
                <xdr:rowOff>114300</xdr:rowOff>
              </to>
            </anchor>
          </objectPr>
        </oleObject>
      </mc:Choice>
      <mc:Fallback>
        <oleObject progId="Word.Document.12" shapeId="25619" r:id="rId2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51"/>
  <sheetViews>
    <sheetView zoomScaleNormal="100" workbookViewId="0"/>
  </sheetViews>
  <sheetFormatPr defaultRowHeight="14.4" x14ac:dyDescent="0.3"/>
  <cols>
    <col min="1" max="1" width="2.5546875" customWidth="1"/>
    <col min="2" max="2" width="39.5546875" customWidth="1"/>
    <col min="3" max="13" width="7.5546875" customWidth="1"/>
    <col min="15" max="15" width="8.77734375" style="30"/>
  </cols>
  <sheetData>
    <row r="2" spans="1:16" ht="15.6" x14ac:dyDescent="0.3">
      <c r="A2" s="1"/>
    </row>
    <row r="6" spans="1:16" ht="10.050000000000001" customHeight="1" x14ac:dyDescent="0.3"/>
    <row r="7" spans="1:16" s="482" customFormat="1" ht="13.8" x14ac:dyDescent="0.3">
      <c r="B7" s="548" t="s">
        <v>3452</v>
      </c>
      <c r="O7" s="603"/>
    </row>
    <row r="8" spans="1:16" s="482" customFormat="1" ht="13.8" x14ac:dyDescent="0.3">
      <c r="B8" s="534" t="s">
        <v>3430</v>
      </c>
      <c r="C8" s="665" t="s">
        <v>3438</v>
      </c>
      <c r="D8" s="665"/>
      <c r="E8" s="665"/>
      <c r="F8" s="665"/>
      <c r="H8" s="665" t="s">
        <v>4182</v>
      </c>
      <c r="I8" s="665"/>
      <c r="J8" s="665"/>
      <c r="K8" s="505"/>
      <c r="L8" s="505"/>
      <c r="N8" s="505"/>
      <c r="O8" s="505"/>
      <c r="P8" s="505"/>
    </row>
    <row r="9" spans="1:16" x14ac:dyDescent="0.3">
      <c r="B9" s="507"/>
      <c r="C9" s="507"/>
      <c r="D9" s="507"/>
      <c r="E9" s="507"/>
      <c r="F9" s="507"/>
      <c r="G9" s="507"/>
      <c r="H9" s="507"/>
      <c r="I9" s="507"/>
      <c r="J9" s="507"/>
      <c r="K9" s="507"/>
      <c r="L9" s="507"/>
    </row>
    <row r="10" spans="1:16" x14ac:dyDescent="0.3">
      <c r="A10" s="16"/>
      <c r="B10" s="35" t="s">
        <v>0</v>
      </c>
      <c r="C10" s="36">
        <v>2019</v>
      </c>
      <c r="D10" s="36">
        <v>2020</v>
      </c>
      <c r="E10" s="36">
        <v>2021</v>
      </c>
      <c r="F10" s="36">
        <v>2022</v>
      </c>
      <c r="G10" s="36">
        <v>2023</v>
      </c>
      <c r="H10" s="36">
        <v>2024</v>
      </c>
      <c r="I10" s="36">
        <v>2025</v>
      </c>
      <c r="J10" s="36">
        <v>2026</v>
      </c>
      <c r="K10" s="36">
        <v>2027</v>
      </c>
      <c r="L10" s="36">
        <v>2028</v>
      </c>
      <c r="M10" s="36">
        <v>2029</v>
      </c>
    </row>
    <row r="11" spans="1:16" x14ac:dyDescent="0.3">
      <c r="A11" s="17"/>
      <c r="B11" s="38" t="s">
        <v>2848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</row>
    <row r="12" spans="1:16" x14ac:dyDescent="0.3">
      <c r="A12" s="18"/>
      <c r="B12" s="51" t="s">
        <v>2858</v>
      </c>
      <c r="C12" s="609">
        <v>29018</v>
      </c>
      <c r="D12" s="609">
        <v>29224.141954472259</v>
      </c>
      <c r="E12" s="609">
        <v>29461.09210379971</v>
      </c>
      <c r="F12" s="609">
        <v>29717.095356650258</v>
      </c>
      <c r="G12" s="609">
        <v>29977.218387760055</v>
      </c>
      <c r="H12" s="609">
        <v>30240.986258437337</v>
      </c>
      <c r="I12" s="609">
        <v>30503.825941683561</v>
      </c>
      <c r="J12" s="609">
        <v>30767.586624377494</v>
      </c>
      <c r="K12" s="609">
        <v>31034.187903514758</v>
      </c>
      <c r="L12" s="609">
        <v>31297.088227636788</v>
      </c>
      <c r="M12" s="609">
        <v>31550.348487240397</v>
      </c>
      <c r="O12" s="436"/>
    </row>
    <row r="13" spans="1:16" x14ac:dyDescent="0.3">
      <c r="A13" s="18"/>
      <c r="B13" s="57" t="s">
        <v>2859</v>
      </c>
      <c r="C13" s="609">
        <v>704.82323214392386</v>
      </c>
      <c r="D13" s="609">
        <v>786.52802745096119</v>
      </c>
      <c r="E13" s="609">
        <v>827.26927841069573</v>
      </c>
      <c r="F13" s="609">
        <v>873.51963072279818</v>
      </c>
      <c r="G13" s="609">
        <v>894.18296631167823</v>
      </c>
      <c r="H13" s="609">
        <v>938.10004413469926</v>
      </c>
      <c r="I13" s="609">
        <v>969.53714573772845</v>
      </c>
      <c r="J13" s="609">
        <v>997.36710684914237</v>
      </c>
      <c r="K13" s="609">
        <v>1021.2474781084904</v>
      </c>
      <c r="L13" s="609">
        <v>1044.3783604175956</v>
      </c>
      <c r="M13" s="609">
        <v>1061.5905591681212</v>
      </c>
      <c r="O13" s="436"/>
    </row>
    <row r="14" spans="1:16" x14ac:dyDescent="0.3">
      <c r="A14" s="18"/>
      <c r="B14" s="52" t="s">
        <v>1</v>
      </c>
      <c r="C14" s="609">
        <v>28313.176767856075</v>
      </c>
      <c r="D14" s="609">
        <v>28437.613927021299</v>
      </c>
      <c r="E14" s="609">
        <v>28633.822825389016</v>
      </c>
      <c r="F14" s="609">
        <v>28843.575725927458</v>
      </c>
      <c r="G14" s="609">
        <v>29083.035421448378</v>
      </c>
      <c r="H14" s="609">
        <v>29302.886214302638</v>
      </c>
      <c r="I14" s="609">
        <v>29534.288795945831</v>
      </c>
      <c r="J14" s="609">
        <v>29770.219517528352</v>
      </c>
      <c r="K14" s="609">
        <v>30012.940425406268</v>
      </c>
      <c r="L14" s="609">
        <v>30252.709867219193</v>
      </c>
      <c r="M14" s="609">
        <v>30488.757928072275</v>
      </c>
    </row>
    <row r="15" spans="1:16" x14ac:dyDescent="0.3">
      <c r="A15" s="18"/>
      <c r="B15" s="57" t="s">
        <v>2860</v>
      </c>
      <c r="C15" s="609">
        <v>2912.51</v>
      </c>
      <c r="D15" s="609">
        <v>3312.2760000000003</v>
      </c>
      <c r="E15" s="609">
        <v>3652.8341999999998</v>
      </c>
      <c r="F15" s="609">
        <v>3982.5551</v>
      </c>
      <c r="G15" s="609">
        <v>4300.25</v>
      </c>
      <c r="H15" s="609">
        <v>4600.0502999999999</v>
      </c>
      <c r="I15" s="609">
        <v>4877.0070000000005</v>
      </c>
      <c r="J15" s="609">
        <v>5129.7485999999999</v>
      </c>
      <c r="K15" s="609">
        <v>5356.9379999999992</v>
      </c>
      <c r="L15" s="609">
        <v>5558.8801999999996</v>
      </c>
      <c r="M15" s="609">
        <v>5733.3630999999996</v>
      </c>
      <c r="O15" s="436"/>
    </row>
    <row r="16" spans="1:16" x14ac:dyDescent="0.3">
      <c r="A16" s="18"/>
      <c r="B16" s="53" t="s">
        <v>2861</v>
      </c>
      <c r="C16" s="39">
        <v>25400.666767856077</v>
      </c>
      <c r="D16" s="39">
        <v>25125.337927021297</v>
      </c>
      <c r="E16" s="39">
        <v>24980.988625389014</v>
      </c>
      <c r="F16" s="39">
        <v>24861.020625927456</v>
      </c>
      <c r="G16" s="39">
        <v>24782.785421448378</v>
      </c>
      <c r="H16" s="39">
        <v>24702.835914302639</v>
      </c>
      <c r="I16" s="39">
        <v>24657.28179594583</v>
      </c>
      <c r="J16" s="39">
        <v>24640.470917528353</v>
      </c>
      <c r="K16" s="39">
        <v>24656.00242540627</v>
      </c>
      <c r="L16" s="39">
        <v>24693.829667219194</v>
      </c>
      <c r="M16" s="39">
        <v>24755.394828072276</v>
      </c>
    </row>
    <row r="17" spans="1:15" x14ac:dyDescent="0.3">
      <c r="A17" s="17"/>
      <c r="B17" s="38" t="s">
        <v>2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</row>
    <row r="18" spans="1:15" x14ac:dyDescent="0.3">
      <c r="A18" s="19"/>
      <c r="B18" s="54" t="s">
        <v>2862</v>
      </c>
      <c r="C18" s="609">
        <v>30880.422999999966</v>
      </c>
      <c r="D18" s="609">
        <v>30368.518999999997</v>
      </c>
      <c r="E18" s="609">
        <v>30050.91299999999</v>
      </c>
      <c r="F18" s="609">
        <v>29597.067999999999</v>
      </c>
      <c r="G18" s="609">
        <v>28977.817999999992</v>
      </c>
      <c r="H18" s="609">
        <v>28977.817999999992</v>
      </c>
      <c r="I18" s="609">
        <v>28977.817999999992</v>
      </c>
      <c r="J18" s="609">
        <v>28977.817999999992</v>
      </c>
      <c r="K18" s="609">
        <v>28977.817999999992</v>
      </c>
      <c r="L18" s="609">
        <v>28977.817999999992</v>
      </c>
      <c r="M18" s="609">
        <v>28977.817999999992</v>
      </c>
      <c r="O18" s="436"/>
    </row>
    <row r="19" spans="1:15" x14ac:dyDescent="0.3">
      <c r="A19" s="18"/>
      <c r="B19" s="55" t="s">
        <v>2863</v>
      </c>
      <c r="C19" s="609">
        <v>3087.579999999999</v>
      </c>
      <c r="D19" s="609">
        <v>3549.0449999999973</v>
      </c>
      <c r="E19" s="609">
        <v>3699.5089999999991</v>
      </c>
      <c r="F19" s="609">
        <v>4021.7649999999994</v>
      </c>
      <c r="G19" s="609">
        <v>3919.1140000000005</v>
      </c>
      <c r="H19" s="609">
        <v>3919.1139999999991</v>
      </c>
      <c r="I19" s="609">
        <v>3919.1139999999991</v>
      </c>
      <c r="J19" s="609">
        <v>3919.1139999999991</v>
      </c>
      <c r="K19" s="609">
        <v>3919.1139999999991</v>
      </c>
      <c r="L19" s="609">
        <v>3919.1139999999991</v>
      </c>
      <c r="M19" s="609">
        <v>3919.1139999999991</v>
      </c>
      <c r="N19" s="452"/>
    </row>
    <row r="20" spans="1:15" x14ac:dyDescent="0.3">
      <c r="A20" s="18"/>
      <c r="B20" s="57" t="s">
        <v>14</v>
      </c>
      <c r="C20" s="609">
        <v>493.50000000000011</v>
      </c>
      <c r="D20" s="609">
        <v>584.35</v>
      </c>
      <c r="E20" s="609">
        <v>654.43600000000004</v>
      </c>
      <c r="F20" s="609">
        <v>681.06700000000001</v>
      </c>
      <c r="G20" s="609">
        <v>592.04299999999989</v>
      </c>
      <c r="H20" s="609">
        <v>592.04299999999989</v>
      </c>
      <c r="I20" s="609">
        <v>592.04299999999989</v>
      </c>
      <c r="J20" s="609">
        <v>592.04299999999989</v>
      </c>
      <c r="K20" s="609">
        <v>592.04299999999989</v>
      </c>
      <c r="L20" s="609">
        <v>592.04299999999989</v>
      </c>
      <c r="M20" s="609">
        <v>592.04299999999989</v>
      </c>
    </row>
    <row r="21" spans="1:15" x14ac:dyDescent="0.3">
      <c r="A21" s="18"/>
      <c r="B21" s="57" t="s">
        <v>3364</v>
      </c>
      <c r="C21" s="609">
        <v>2594.0800000000008</v>
      </c>
      <c r="D21" s="609">
        <v>2964.6949999999974</v>
      </c>
      <c r="E21" s="609">
        <v>3045.072999999999</v>
      </c>
      <c r="F21" s="609">
        <v>3340.6979999999994</v>
      </c>
      <c r="G21" s="609">
        <v>3327.0710000000008</v>
      </c>
      <c r="H21" s="609">
        <v>3327.0710000000008</v>
      </c>
      <c r="I21" s="609">
        <v>3327.0710000000008</v>
      </c>
      <c r="J21" s="609">
        <v>3327.0710000000008</v>
      </c>
      <c r="K21" s="609">
        <v>3327.0710000000008</v>
      </c>
      <c r="L21" s="609">
        <v>3327.0710000000008</v>
      </c>
      <c r="M21" s="609">
        <v>3327.0710000000008</v>
      </c>
    </row>
    <row r="22" spans="1:15" x14ac:dyDescent="0.3">
      <c r="A22" s="18"/>
      <c r="B22" s="461" t="s">
        <v>4178</v>
      </c>
      <c r="C22" s="609">
        <v>2410</v>
      </c>
      <c r="D22" s="609">
        <v>2626</v>
      </c>
      <c r="E22" s="609">
        <v>2795</v>
      </c>
      <c r="F22" s="609">
        <v>3040</v>
      </c>
      <c r="G22" s="609">
        <v>3015</v>
      </c>
      <c r="H22" s="609">
        <v>3015</v>
      </c>
      <c r="I22" s="609">
        <v>3015</v>
      </c>
      <c r="J22" s="609">
        <v>3015</v>
      </c>
      <c r="K22" s="609">
        <v>3015</v>
      </c>
      <c r="L22" s="609">
        <v>3015</v>
      </c>
      <c r="M22" s="609">
        <v>3015</v>
      </c>
    </row>
    <row r="23" spans="1:15" x14ac:dyDescent="0.3">
      <c r="A23" s="18"/>
      <c r="B23" s="461" t="s">
        <v>4179</v>
      </c>
      <c r="C23" s="609">
        <v>128</v>
      </c>
      <c r="D23" s="609">
        <v>165</v>
      </c>
      <c r="E23" s="609">
        <v>138</v>
      </c>
      <c r="F23" s="609">
        <v>257</v>
      </c>
      <c r="G23" s="609">
        <v>265</v>
      </c>
      <c r="H23" s="609">
        <v>265</v>
      </c>
      <c r="I23" s="609">
        <v>265</v>
      </c>
      <c r="J23" s="609">
        <v>265</v>
      </c>
      <c r="K23" s="609">
        <v>265</v>
      </c>
      <c r="L23" s="609">
        <v>265</v>
      </c>
      <c r="M23" s="609">
        <v>265</v>
      </c>
    </row>
    <row r="24" spans="1:15" x14ac:dyDescent="0.3">
      <c r="A24" s="19"/>
      <c r="B24" s="54" t="s">
        <v>3365</v>
      </c>
      <c r="C24" s="609">
        <v>1428</v>
      </c>
      <c r="D24" s="609">
        <v>1124.6000000000001</v>
      </c>
      <c r="E24" s="609">
        <v>1305.4870000000003</v>
      </c>
      <c r="F24" s="609">
        <v>1187.69</v>
      </c>
      <c r="G24" s="609">
        <v>1058.7199999999998</v>
      </c>
      <c r="H24" s="609">
        <v>82</v>
      </c>
      <c r="I24" s="609">
        <v>14</v>
      </c>
      <c r="J24" s="609">
        <v>14</v>
      </c>
      <c r="K24" s="609">
        <v>14</v>
      </c>
      <c r="L24" s="609">
        <v>14</v>
      </c>
      <c r="M24" s="609">
        <v>14</v>
      </c>
      <c r="N24" s="452"/>
      <c r="O24" s="436"/>
    </row>
    <row r="25" spans="1:15" x14ac:dyDescent="0.3">
      <c r="A25" s="20"/>
      <c r="B25" s="53" t="s">
        <v>31</v>
      </c>
      <c r="C25" s="39">
        <f t="shared" ref="C25:M25" si="0">C18+C19+C24</f>
        <v>35396.002999999968</v>
      </c>
      <c r="D25" s="39">
        <f t="shared" si="0"/>
        <v>35042.16399999999</v>
      </c>
      <c r="E25" s="39">
        <f t="shared" si="0"/>
        <v>35055.908999999992</v>
      </c>
      <c r="F25" s="39">
        <f t="shared" si="0"/>
        <v>34806.523000000001</v>
      </c>
      <c r="G25" s="39">
        <f t="shared" si="0"/>
        <v>33955.651999999995</v>
      </c>
      <c r="H25" s="39">
        <f t="shared" si="0"/>
        <v>32978.931999999993</v>
      </c>
      <c r="I25" s="39">
        <f t="shared" si="0"/>
        <v>32910.931999999993</v>
      </c>
      <c r="J25" s="39">
        <f t="shared" si="0"/>
        <v>32910.931999999993</v>
      </c>
      <c r="K25" s="39">
        <f t="shared" si="0"/>
        <v>32910.931999999993</v>
      </c>
      <c r="L25" s="39">
        <f t="shared" si="0"/>
        <v>32910.931999999993</v>
      </c>
      <c r="M25" s="39">
        <f t="shared" si="0"/>
        <v>32910.931999999993</v>
      </c>
    </row>
    <row r="26" spans="1:15" x14ac:dyDescent="0.3">
      <c r="A26" s="21"/>
      <c r="B26" s="38" t="s">
        <v>3366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</row>
    <row r="27" spans="1:15" x14ac:dyDescent="0.3">
      <c r="A27" s="19"/>
      <c r="B27" s="54" t="s">
        <v>13</v>
      </c>
      <c r="C27" s="650">
        <v>31337</v>
      </c>
      <c r="D27" s="650">
        <v>31531</v>
      </c>
      <c r="E27" s="650">
        <v>31259</v>
      </c>
      <c r="F27" s="650">
        <v>31406.667174903188</v>
      </c>
      <c r="G27" s="650">
        <v>31553.582018474139</v>
      </c>
      <c r="H27" s="650">
        <v>31754.565898148019</v>
      </c>
      <c r="I27" s="650">
        <v>31787.627871692432</v>
      </c>
      <c r="J27" s="650">
        <v>31807.674622323593</v>
      </c>
      <c r="K27" s="650">
        <v>31825.233675126019</v>
      </c>
      <c r="L27" s="650">
        <v>31843.366331698435</v>
      </c>
      <c r="M27" s="650">
        <v>31860.414871295481</v>
      </c>
    </row>
    <row r="28" spans="1:15" x14ac:dyDescent="0.3">
      <c r="A28" s="21"/>
      <c r="B28" s="62" t="s">
        <v>15</v>
      </c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</row>
    <row r="29" spans="1:15" x14ac:dyDescent="0.3">
      <c r="A29" s="19"/>
      <c r="B29" s="63" t="s">
        <v>16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5" x14ac:dyDescent="0.3">
      <c r="A30" s="19"/>
      <c r="B30" s="57" t="s">
        <v>29</v>
      </c>
      <c r="C30" s="12">
        <f t="shared" ref="C30:L30" si="1">C18+C20+C24-C16</f>
        <v>7401.2562321438891</v>
      </c>
      <c r="D30" s="12">
        <f t="shared" si="1"/>
        <v>6952.1310729786965</v>
      </c>
      <c r="E30" s="12">
        <f t="shared" si="1"/>
        <v>7029.8473746109776</v>
      </c>
      <c r="F30" s="12">
        <f t="shared" si="1"/>
        <v>6604.8043740725407</v>
      </c>
      <c r="G30" s="12">
        <f t="shared" si="1"/>
        <v>5845.7955785516169</v>
      </c>
      <c r="H30" s="12">
        <f t="shared" si="1"/>
        <v>4949.0250856973544</v>
      </c>
      <c r="I30" s="12">
        <f t="shared" si="1"/>
        <v>4926.5792040541637</v>
      </c>
      <c r="J30" s="12">
        <f t="shared" si="1"/>
        <v>4943.3900824716402</v>
      </c>
      <c r="K30" s="12">
        <f t="shared" si="1"/>
        <v>4927.8585745937235</v>
      </c>
      <c r="L30" s="12">
        <f t="shared" si="1"/>
        <v>4890.0313327807999</v>
      </c>
      <c r="M30" s="12">
        <f t="shared" ref="M30" si="2">M18+M20+M24-M16</f>
        <v>4828.4661719277174</v>
      </c>
    </row>
    <row r="31" spans="1:15" x14ac:dyDescent="0.3">
      <c r="A31" s="19"/>
      <c r="B31" s="58" t="s">
        <v>28</v>
      </c>
      <c r="C31" s="13">
        <f t="shared" ref="C31:L31" si="3">(+C30/C16)*100</f>
        <v>29.138039169546516</v>
      </c>
      <c r="D31" s="13">
        <f t="shared" si="3"/>
        <v>27.669801270620752</v>
      </c>
      <c r="E31" s="13">
        <f t="shared" si="3"/>
        <v>28.140789301934628</v>
      </c>
      <c r="F31" s="13">
        <f t="shared" si="3"/>
        <v>26.566907583771592</v>
      </c>
      <c r="G31" s="13">
        <f t="shared" si="3"/>
        <v>23.588129740623689</v>
      </c>
      <c r="H31" s="13">
        <f t="shared" si="3"/>
        <v>20.034238590525266</v>
      </c>
      <c r="I31" s="13">
        <f t="shared" si="3"/>
        <v>19.980220223886139</v>
      </c>
      <c r="J31" s="13">
        <f t="shared" si="3"/>
        <v>20.0620763256399</v>
      </c>
      <c r="K31" s="13">
        <f t="shared" si="3"/>
        <v>19.986445854320298</v>
      </c>
      <c r="L31" s="13">
        <f t="shared" si="3"/>
        <v>19.802644622888391</v>
      </c>
      <c r="M31" s="13">
        <f t="shared" ref="M31" si="4">(+M30/M16)*100</f>
        <v>19.504702734340164</v>
      </c>
    </row>
    <row r="32" spans="1:15" x14ac:dyDescent="0.3">
      <c r="A32" s="18"/>
      <c r="B32" s="56" t="s">
        <v>3367</v>
      </c>
      <c r="C32" s="13"/>
      <c r="D32" s="13"/>
      <c r="E32" s="13"/>
      <c r="F32" s="13"/>
      <c r="G32" s="13"/>
      <c r="H32" s="13"/>
      <c r="I32" s="13"/>
      <c r="J32" s="13"/>
      <c r="K32" s="11"/>
      <c r="L32" s="11"/>
      <c r="M32" s="11"/>
    </row>
    <row r="33" spans="1:13" x14ac:dyDescent="0.3">
      <c r="A33" s="19"/>
      <c r="B33" s="58" t="s">
        <v>30</v>
      </c>
      <c r="C33" s="12">
        <f>C27+C20+C24-C16-100</f>
        <v>7757.8332321439229</v>
      </c>
      <c r="D33" s="12">
        <f>D27+D20+D24-D16-100</f>
        <v>8014.6120729786999</v>
      </c>
      <c r="E33" s="12">
        <f t="shared" ref="E33:L33" si="5">E27+E20+E24-E16</f>
        <v>8237.934374610988</v>
      </c>
      <c r="F33" s="12">
        <f t="shared" si="5"/>
        <v>8414.4035489757298</v>
      </c>
      <c r="G33" s="12">
        <f t="shared" si="5"/>
        <v>8421.55959702576</v>
      </c>
      <c r="H33" s="12">
        <f t="shared" si="5"/>
        <v>7725.7729838453815</v>
      </c>
      <c r="I33" s="12">
        <f t="shared" si="5"/>
        <v>7736.3890757466033</v>
      </c>
      <c r="J33" s="12">
        <f t="shared" si="5"/>
        <v>7773.2467047952414</v>
      </c>
      <c r="K33" s="12">
        <f t="shared" si="5"/>
        <v>7775.2742497197505</v>
      </c>
      <c r="L33" s="12">
        <f t="shared" si="5"/>
        <v>7755.5796644792426</v>
      </c>
      <c r="M33" s="12">
        <f t="shared" ref="M33" si="6">M27+M20+M24-M16</f>
        <v>7711.0630432232065</v>
      </c>
    </row>
    <row r="34" spans="1:13" x14ac:dyDescent="0.3">
      <c r="A34" s="19"/>
      <c r="B34" s="58" t="s">
        <v>32</v>
      </c>
      <c r="C34" s="13">
        <f t="shared" ref="C34:L34" si="7">(+C33/C16)*100</f>
        <v>30.541848775250539</v>
      </c>
      <c r="D34" s="13">
        <f t="shared" si="7"/>
        <v>31.898524494507612</v>
      </c>
      <c r="E34" s="13">
        <f t="shared" si="7"/>
        <v>32.976814881691666</v>
      </c>
      <c r="F34" s="13">
        <f t="shared" si="7"/>
        <v>33.845768746116498</v>
      </c>
      <c r="G34" s="13">
        <f t="shared" si="7"/>
        <v>33.981489383906307</v>
      </c>
      <c r="H34" s="13">
        <f t="shared" si="7"/>
        <v>31.274842332463752</v>
      </c>
      <c r="I34" s="13">
        <f t="shared" si="7"/>
        <v>31.375676928908792</v>
      </c>
      <c r="J34" s="13">
        <f t="shared" si="7"/>
        <v>31.546664553661717</v>
      </c>
      <c r="K34" s="13">
        <f t="shared" si="7"/>
        <v>31.535015756276369</v>
      </c>
      <c r="L34" s="13">
        <f t="shared" si="7"/>
        <v>31.406953757256595</v>
      </c>
      <c r="M34" s="13">
        <f t="shared" ref="M34" si="8">(+M33/M16)*100</f>
        <v>31.149020634803076</v>
      </c>
    </row>
    <row r="35" spans="1:13" x14ac:dyDescent="0.3">
      <c r="A35" s="19"/>
      <c r="B35" s="387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</row>
    <row r="36" spans="1:13" x14ac:dyDescent="0.3">
      <c r="A36" s="19"/>
      <c r="B36" s="387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</row>
    <row r="37" spans="1:13" x14ac:dyDescent="0.3">
      <c r="A37" s="19"/>
      <c r="B37" s="387"/>
      <c r="C37" s="388"/>
      <c r="D37" s="388"/>
      <c r="E37" s="388"/>
      <c r="F37" s="388"/>
      <c r="G37" s="388"/>
      <c r="H37" s="388"/>
      <c r="I37" s="388"/>
      <c r="J37" s="388"/>
      <c r="K37" s="388"/>
      <c r="L37" s="388"/>
      <c r="M37" s="388"/>
    </row>
    <row r="38" spans="1:13" x14ac:dyDescent="0.3">
      <c r="B38" s="22"/>
      <c r="C38" s="22"/>
      <c r="D38" s="23"/>
      <c r="E38" s="23"/>
      <c r="F38" s="23"/>
      <c r="G38" s="23"/>
      <c r="H38" s="23"/>
      <c r="I38" s="23"/>
      <c r="J38" s="23"/>
      <c r="K38" s="23"/>
      <c r="L38" s="23"/>
      <c r="M38" s="24"/>
    </row>
    <row r="39" spans="1:13" x14ac:dyDescent="0.3">
      <c r="A39" s="25"/>
      <c r="B39" s="26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</row>
    <row r="40" spans="1:13" x14ac:dyDescent="0.3">
      <c r="A40" s="28"/>
      <c r="B40" s="64"/>
      <c r="C40" s="59"/>
      <c r="D40" s="60"/>
      <c r="E40" s="29"/>
    </row>
    <row r="41" spans="1:13" x14ac:dyDescent="0.3">
      <c r="A41" s="28"/>
      <c r="B41" s="59"/>
      <c r="C41" s="59"/>
      <c r="D41" s="9"/>
      <c r="E41" s="30"/>
    </row>
    <row r="42" spans="1:13" x14ac:dyDescent="0.3">
      <c r="A42" s="28"/>
      <c r="B42" s="59"/>
      <c r="C42" s="60"/>
      <c r="D42" s="30"/>
      <c r="E42" s="30"/>
    </row>
    <row r="51" spans="2:15" s="482" customFormat="1" ht="13.8" x14ac:dyDescent="0.3">
      <c r="B51" s="535" t="s">
        <v>3457</v>
      </c>
      <c r="O51" s="603"/>
    </row>
  </sheetData>
  <mergeCells count="2">
    <mergeCell ref="C8:F8"/>
    <mergeCell ref="H8:J8"/>
  </mergeCells>
  <hyperlinks>
    <hyperlink ref="B8" r:id="rId1" display="http://www.iso-ne.com/lf"/>
    <hyperlink ref="C8" r:id="rId2" display="https://www.iso-ne.com/dg-forecast"/>
    <hyperlink ref="H8" r:id="rId3" display="https://www.iso-ne.com/eef"/>
    <hyperlink ref="B51" r:id="rId4" display="http://www.iso-ne.com/tpg"/>
  </hyperlinks>
  <pageMargins left="0.45" right="0.45" top="0.5" bottom="0.5" header="0.3" footer="0.3"/>
  <pageSetup orientation="landscape" useFirstPageNumber="1" r:id="rId5"/>
  <headerFooter>
    <oddFooter>&amp;L&amp;10CELT Report - May 2020&amp;C&amp;10 1.1.&amp;P&amp;R&amp;10ISO New England Inc</oddFooter>
  </headerFooter>
  <rowBreaks count="1" manualBreakCount="1">
    <brk id="35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27655" r:id="rId8">
          <objectPr defaultSize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106680</xdr:colOff>
                <xdr:row>5</xdr:row>
                <xdr:rowOff>45720</xdr:rowOff>
              </to>
            </anchor>
          </objectPr>
        </oleObject>
      </mc:Choice>
      <mc:Fallback>
        <oleObject progId="Word.Document.12" shapeId="27655" r:id="rId8"/>
      </mc:Fallback>
    </mc:AlternateContent>
    <mc:AlternateContent xmlns:mc="http://schemas.openxmlformats.org/markup-compatibility/2006">
      <mc:Choice Requires="x14">
        <oleObject progId="Word.Document.12" shapeId="27656" r:id="rId10">
          <objectPr defaultSize="0" autoPict="0" r:id="rId11">
            <anchor moveWithCells="1">
              <from>
                <xdr:col>1</xdr:col>
                <xdr:colOff>15240</xdr:colOff>
                <xdr:row>35</xdr:row>
                <xdr:rowOff>99060</xdr:rowOff>
              </from>
              <to>
                <xdr:col>12</xdr:col>
                <xdr:colOff>83820</xdr:colOff>
                <xdr:row>49</xdr:row>
                <xdr:rowOff>53340</xdr:rowOff>
              </to>
            </anchor>
          </objectPr>
        </oleObject>
      </mc:Choice>
      <mc:Fallback>
        <oleObject progId="Word.Document.12" shapeId="27656" r:id="rId10"/>
      </mc:Fallback>
    </mc:AlternateContent>
    <mc:AlternateContent xmlns:mc="http://schemas.openxmlformats.org/markup-compatibility/2006">
      <mc:Choice Requires="x14">
        <oleObject progId="Word.Document.12" shapeId="27657" r:id="rId12">
          <objectPr defaultSize="0" r:id="rId13">
            <anchor moveWithCells="1">
              <from>
                <xdr:col>1</xdr:col>
                <xdr:colOff>7620</xdr:colOff>
                <xdr:row>52</xdr:row>
                <xdr:rowOff>0</xdr:rowOff>
              </from>
              <to>
                <xdr:col>12</xdr:col>
                <xdr:colOff>251460</xdr:colOff>
                <xdr:row>66</xdr:row>
                <xdr:rowOff>53340</xdr:rowOff>
              </to>
            </anchor>
          </objectPr>
        </oleObject>
      </mc:Choice>
      <mc:Fallback>
        <oleObject progId="Word.Document.12" shapeId="27657" r:id="rId12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50"/>
  <sheetViews>
    <sheetView zoomScaleNormal="100" workbookViewId="0"/>
  </sheetViews>
  <sheetFormatPr defaultRowHeight="14.4" x14ac:dyDescent="0.3"/>
  <cols>
    <col min="1" max="1" width="2.5546875" customWidth="1"/>
    <col min="2" max="2" width="39.5546875" customWidth="1"/>
    <col min="3" max="13" width="7.5546875" customWidth="1"/>
  </cols>
  <sheetData>
    <row r="2" spans="1:13" x14ac:dyDescent="0.3">
      <c r="B2" s="14"/>
      <c r="C2" s="14"/>
      <c r="D2" s="15"/>
      <c r="E2" s="14"/>
      <c r="F2" s="14"/>
      <c r="G2" s="14"/>
      <c r="H2" s="14"/>
      <c r="I2" s="14"/>
      <c r="J2" s="14"/>
      <c r="K2" s="14"/>
      <c r="L2" s="14"/>
    </row>
    <row r="3" spans="1:13" s="34" customFormat="1" ht="15.6" x14ac:dyDescent="0.3">
      <c r="A3" s="1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3" s="34" customFormat="1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3" s="34" customFormat="1" x14ac:dyDescent="0.3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3" s="34" customFormat="1" x14ac:dyDescent="0.3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3" s="34" customFormat="1" x14ac:dyDescent="0.3">
      <c r="A7" s="607"/>
      <c r="B7" s="548" t="s">
        <v>3452</v>
      </c>
      <c r="C7" s="607"/>
      <c r="D7" s="607"/>
      <c r="E7" s="607"/>
      <c r="F7" s="607"/>
      <c r="G7" s="607"/>
      <c r="H7" s="607"/>
      <c r="I7" s="607"/>
      <c r="J7" s="607"/>
      <c r="K7" s="607"/>
      <c r="L7" s="607"/>
    </row>
    <row r="8" spans="1:13" s="533" customFormat="1" x14ac:dyDescent="0.3">
      <c r="A8" s="608"/>
      <c r="B8" s="534" t="s">
        <v>3430</v>
      </c>
      <c r="C8" s="665" t="s">
        <v>3438</v>
      </c>
      <c r="D8" s="665"/>
      <c r="E8" s="665"/>
      <c r="F8" s="665"/>
      <c r="G8" s="534"/>
      <c r="H8" s="665" t="s">
        <v>4182</v>
      </c>
      <c r="I8" s="665"/>
      <c r="J8" s="665"/>
      <c r="K8" s="534"/>
      <c r="L8" s="534"/>
    </row>
    <row r="9" spans="1:13" s="34" customFormat="1" x14ac:dyDescent="0.3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13" x14ac:dyDescent="0.3">
      <c r="B10" s="35" t="s">
        <v>17</v>
      </c>
      <c r="C10" s="36" t="s">
        <v>3</v>
      </c>
      <c r="D10" s="36" t="s">
        <v>4</v>
      </c>
      <c r="E10" s="36" t="s">
        <v>5</v>
      </c>
      <c r="F10" s="36" t="s">
        <v>6</v>
      </c>
      <c r="G10" s="36" t="s">
        <v>7</v>
      </c>
      <c r="H10" s="36" t="s">
        <v>8</v>
      </c>
      <c r="I10" s="36" t="s">
        <v>9</v>
      </c>
      <c r="J10" s="36" t="s">
        <v>10</v>
      </c>
      <c r="K10" s="36" t="s">
        <v>11</v>
      </c>
      <c r="L10" s="36" t="s">
        <v>12</v>
      </c>
      <c r="M10" s="36" t="s">
        <v>2864</v>
      </c>
    </row>
    <row r="11" spans="1:13" x14ac:dyDescent="0.3">
      <c r="B11" s="38" t="s">
        <v>33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</row>
    <row r="12" spans="1:13" x14ac:dyDescent="0.3">
      <c r="B12" s="51" t="s">
        <v>26</v>
      </c>
      <c r="C12" s="70">
        <v>23172.538938484227</v>
      </c>
      <c r="D12" s="70">
        <v>23373.35664743929</v>
      </c>
      <c r="E12" s="70">
        <v>23621.613973480373</v>
      </c>
      <c r="F12" s="70">
        <v>23852.879543764124</v>
      </c>
      <c r="G12" s="70">
        <v>24088.096964263837</v>
      </c>
      <c r="H12" s="70">
        <v>24328.530467260905</v>
      </c>
      <c r="I12" s="70">
        <v>24583.361836344066</v>
      </c>
      <c r="J12" s="70">
        <v>24851.382528214453</v>
      </c>
      <c r="K12" s="70">
        <v>25132.897990118567</v>
      </c>
      <c r="L12" s="70">
        <v>25408.13325600389</v>
      </c>
      <c r="M12" s="70">
        <v>25686.653579829668</v>
      </c>
    </row>
    <row r="13" spans="1:13" x14ac:dyDescent="0.3">
      <c r="A13" s="19"/>
      <c r="B13" s="57" t="s">
        <v>18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</row>
    <row r="14" spans="1:13" x14ac:dyDescent="0.3">
      <c r="A14" s="19"/>
      <c r="B14" s="52" t="s">
        <v>20</v>
      </c>
      <c r="C14" s="70">
        <v>23172.538938484227</v>
      </c>
      <c r="D14" s="70">
        <v>23373.35664743929</v>
      </c>
      <c r="E14" s="70">
        <v>23621.613973480373</v>
      </c>
      <c r="F14" s="70">
        <v>23852.879543764124</v>
      </c>
      <c r="G14" s="70">
        <v>24088.096964263837</v>
      </c>
      <c r="H14" s="70">
        <v>24328.530467260905</v>
      </c>
      <c r="I14" s="70">
        <v>24583.361836344066</v>
      </c>
      <c r="J14" s="70">
        <v>24851.382528214453</v>
      </c>
      <c r="K14" s="70">
        <v>25132.897990118567</v>
      </c>
      <c r="L14" s="70">
        <v>25408.13325600389</v>
      </c>
      <c r="M14" s="70">
        <v>25686.653579829668</v>
      </c>
    </row>
    <row r="15" spans="1:13" x14ac:dyDescent="0.3">
      <c r="A15" s="18"/>
      <c r="B15" s="57" t="s">
        <v>19</v>
      </c>
      <c r="C15" s="70">
        <v>2667.9749999999999</v>
      </c>
      <c r="D15" s="70">
        <v>3207.0199999999995</v>
      </c>
      <c r="E15" s="70">
        <v>3546.8430999999996</v>
      </c>
      <c r="F15" s="70">
        <v>3859.4964999999997</v>
      </c>
      <c r="G15" s="70">
        <v>4145.9250000000002</v>
      </c>
      <c r="H15" s="70">
        <v>4406.7393000000002</v>
      </c>
      <c r="I15" s="70">
        <v>4640.0024999999996</v>
      </c>
      <c r="J15" s="70">
        <v>4851.3991999999998</v>
      </c>
      <c r="K15" s="70">
        <v>5040.3492999999999</v>
      </c>
      <c r="L15" s="70">
        <v>5208.0958999999993</v>
      </c>
      <c r="M15" s="70">
        <v>5353.074599999999</v>
      </c>
    </row>
    <row r="16" spans="1:13" x14ac:dyDescent="0.3">
      <c r="A16" s="19"/>
      <c r="B16" s="53" t="s">
        <v>27</v>
      </c>
      <c r="C16" s="378">
        <v>20504.563938484229</v>
      </c>
      <c r="D16" s="378">
        <v>20166.33664743929</v>
      </c>
      <c r="E16" s="378">
        <v>20074.770873480375</v>
      </c>
      <c r="F16" s="378">
        <v>19993.383043764123</v>
      </c>
      <c r="G16" s="378">
        <v>19942.171964263838</v>
      </c>
      <c r="H16" s="378">
        <v>19921.791167260904</v>
      </c>
      <c r="I16" s="378">
        <v>19943.359336344067</v>
      </c>
      <c r="J16" s="378">
        <v>19999.983328214454</v>
      </c>
      <c r="K16" s="378">
        <v>20092.548690118565</v>
      </c>
      <c r="L16" s="378">
        <v>20200.03735600389</v>
      </c>
      <c r="M16" s="378">
        <v>20333.578979829668</v>
      </c>
    </row>
    <row r="17" spans="1:14" x14ac:dyDescent="0.3">
      <c r="A17" s="18"/>
      <c r="B17" s="38" t="s">
        <v>2</v>
      </c>
      <c r="C17" s="379"/>
      <c r="D17" s="379"/>
      <c r="E17" s="379"/>
      <c r="F17" s="379"/>
      <c r="G17" s="379"/>
      <c r="H17" s="379"/>
      <c r="I17" s="379"/>
      <c r="J17" s="380"/>
      <c r="K17" s="379"/>
      <c r="L17" s="379"/>
      <c r="M17" s="379"/>
    </row>
    <row r="18" spans="1:14" x14ac:dyDescent="0.3">
      <c r="B18" s="54" t="s">
        <v>21</v>
      </c>
      <c r="C18" s="70">
        <v>31530.157999999978</v>
      </c>
      <c r="D18" s="70">
        <v>30657.619999999984</v>
      </c>
      <c r="E18" s="70">
        <v>30426.040000000008</v>
      </c>
      <c r="F18" s="70">
        <v>29858.286000000007</v>
      </c>
      <c r="G18" s="70">
        <v>29189.596000000016</v>
      </c>
      <c r="H18" s="70">
        <v>29189.596000000012</v>
      </c>
      <c r="I18" s="70">
        <v>29189.596000000012</v>
      </c>
      <c r="J18" s="70">
        <v>29189.596000000012</v>
      </c>
      <c r="K18" s="70">
        <v>29189.596000000012</v>
      </c>
      <c r="L18" s="70">
        <v>29189.596000000012</v>
      </c>
      <c r="M18" s="70">
        <v>29189.596000000012</v>
      </c>
    </row>
    <row r="19" spans="1:14" x14ac:dyDescent="0.3">
      <c r="A19" s="19"/>
      <c r="B19" s="55" t="s">
        <v>22</v>
      </c>
      <c r="C19" s="70">
        <v>3090.3290000000002</v>
      </c>
      <c r="D19" s="70">
        <v>3536.3339999999971</v>
      </c>
      <c r="E19" s="70">
        <v>3676.1409999999992</v>
      </c>
      <c r="F19" s="70">
        <v>3932.1499999999987</v>
      </c>
      <c r="G19" s="70">
        <v>3816.99</v>
      </c>
      <c r="H19" s="70">
        <v>3816.99</v>
      </c>
      <c r="I19" s="70">
        <v>3816.99</v>
      </c>
      <c r="J19" s="70">
        <v>3816.99</v>
      </c>
      <c r="K19" s="70">
        <v>3816.99</v>
      </c>
      <c r="L19" s="70">
        <v>3816.99</v>
      </c>
      <c r="M19" s="70">
        <v>3816.99</v>
      </c>
      <c r="N19" s="452"/>
    </row>
    <row r="20" spans="1:14" x14ac:dyDescent="0.3">
      <c r="A20" s="18"/>
      <c r="B20" s="57" t="s">
        <v>23</v>
      </c>
      <c r="C20" s="70">
        <v>496.57700000000006</v>
      </c>
      <c r="D20" s="70">
        <v>579.35399999999993</v>
      </c>
      <c r="E20" s="70">
        <v>655.07600000000014</v>
      </c>
      <c r="F20" s="70">
        <v>681.70700000000011</v>
      </c>
      <c r="G20" s="70">
        <v>592.04299999999989</v>
      </c>
      <c r="H20" s="70">
        <v>592.04299999999989</v>
      </c>
      <c r="I20" s="70">
        <v>592.04299999999989</v>
      </c>
      <c r="J20" s="70">
        <v>592.04299999999989</v>
      </c>
      <c r="K20" s="70">
        <v>592.04299999999989</v>
      </c>
      <c r="L20" s="70">
        <v>592.04299999999989</v>
      </c>
      <c r="M20" s="70">
        <v>592.04299999999989</v>
      </c>
    </row>
    <row r="21" spans="1:14" x14ac:dyDescent="0.3">
      <c r="A21" s="18"/>
      <c r="B21" s="57" t="s">
        <v>3368</v>
      </c>
      <c r="C21" s="70">
        <v>2593.7520000000013</v>
      </c>
      <c r="D21" s="70">
        <v>2956.9799999999973</v>
      </c>
      <c r="E21" s="70">
        <v>3021.0649999999991</v>
      </c>
      <c r="F21" s="70">
        <v>3250.4429999999988</v>
      </c>
      <c r="G21" s="70">
        <v>3224.9469999999997</v>
      </c>
      <c r="H21" s="70">
        <v>3224.9469999999997</v>
      </c>
      <c r="I21" s="70">
        <v>3224.9469999999997</v>
      </c>
      <c r="J21" s="70">
        <v>3224.9469999999997</v>
      </c>
      <c r="K21" s="70">
        <v>3224.9469999999997</v>
      </c>
      <c r="L21" s="70">
        <v>3224.9469999999997</v>
      </c>
      <c r="M21" s="70">
        <v>3224.9469999999997</v>
      </c>
    </row>
    <row r="22" spans="1:14" x14ac:dyDescent="0.3">
      <c r="A22" s="18"/>
      <c r="B22" s="461" t="s">
        <v>4178</v>
      </c>
      <c r="C22" s="70">
        <v>2410</v>
      </c>
      <c r="D22" s="70">
        <v>2748</v>
      </c>
      <c r="E22" s="70">
        <v>2806</v>
      </c>
      <c r="F22" s="70">
        <v>3010</v>
      </c>
      <c r="G22" s="70">
        <v>2984</v>
      </c>
      <c r="H22" s="70">
        <v>2984</v>
      </c>
      <c r="I22" s="70">
        <v>2984</v>
      </c>
      <c r="J22" s="70">
        <v>2984</v>
      </c>
      <c r="K22" s="70">
        <v>2984</v>
      </c>
      <c r="L22" s="70">
        <v>2984</v>
      </c>
      <c r="M22" s="70">
        <v>2984</v>
      </c>
    </row>
    <row r="23" spans="1:14" x14ac:dyDescent="0.3">
      <c r="A23" s="18"/>
      <c r="B23" s="461" t="s">
        <v>4179</v>
      </c>
      <c r="C23" s="70">
        <v>128</v>
      </c>
      <c r="D23" s="70">
        <v>161</v>
      </c>
      <c r="E23" s="70">
        <v>172</v>
      </c>
      <c r="F23" s="70">
        <v>198</v>
      </c>
      <c r="G23" s="70">
        <v>194</v>
      </c>
      <c r="H23" s="70">
        <v>194</v>
      </c>
      <c r="I23" s="70">
        <v>194</v>
      </c>
      <c r="J23" s="70">
        <v>194</v>
      </c>
      <c r="K23" s="70">
        <v>194</v>
      </c>
      <c r="L23" s="70">
        <v>194</v>
      </c>
      <c r="M23" s="70">
        <v>194</v>
      </c>
    </row>
    <row r="24" spans="1:14" x14ac:dyDescent="0.3">
      <c r="A24" s="18"/>
      <c r="B24" s="54" t="s">
        <v>3369</v>
      </c>
      <c r="C24" s="70">
        <v>1017.0000000000001</v>
      </c>
      <c r="D24" s="70">
        <v>1124.6000000000001</v>
      </c>
      <c r="E24" s="70">
        <v>1232.4870000000003</v>
      </c>
      <c r="F24" s="70">
        <v>1142.69</v>
      </c>
      <c r="G24" s="70">
        <v>1058.7199999999998</v>
      </c>
      <c r="H24" s="609">
        <v>82</v>
      </c>
      <c r="I24" s="609">
        <v>14</v>
      </c>
      <c r="J24" s="609">
        <v>14</v>
      </c>
      <c r="K24" s="609">
        <v>14</v>
      </c>
      <c r="L24" s="609">
        <v>14</v>
      </c>
      <c r="M24" s="609">
        <v>14</v>
      </c>
      <c r="N24" s="452"/>
    </row>
    <row r="25" spans="1:14" x14ac:dyDescent="0.3">
      <c r="A25" s="19"/>
      <c r="B25" s="53" t="s">
        <v>31</v>
      </c>
      <c r="C25" s="378">
        <f t="shared" ref="C25:M25" si="0">C18+C19+C24</f>
        <v>35637.486999999979</v>
      </c>
      <c r="D25" s="378">
        <f t="shared" si="0"/>
        <v>35318.553999999982</v>
      </c>
      <c r="E25" s="378">
        <f t="shared" si="0"/>
        <v>35334.668000000005</v>
      </c>
      <c r="F25" s="378">
        <f t="shared" si="0"/>
        <v>34933.126000000011</v>
      </c>
      <c r="G25" s="378">
        <f t="shared" si="0"/>
        <v>34065.306000000019</v>
      </c>
      <c r="H25" s="378">
        <f t="shared" si="0"/>
        <v>33088.58600000001</v>
      </c>
      <c r="I25" s="378">
        <f t="shared" si="0"/>
        <v>33020.58600000001</v>
      </c>
      <c r="J25" s="378">
        <f t="shared" si="0"/>
        <v>33020.58600000001</v>
      </c>
      <c r="K25" s="378">
        <f t="shared" si="0"/>
        <v>33020.58600000001</v>
      </c>
      <c r="L25" s="378">
        <f t="shared" si="0"/>
        <v>33020.58600000001</v>
      </c>
      <c r="M25" s="378">
        <f t="shared" si="0"/>
        <v>33020.58600000001</v>
      </c>
    </row>
    <row r="26" spans="1:14" x14ac:dyDescent="0.3">
      <c r="A26" s="20"/>
      <c r="B26" s="61" t="s">
        <v>3370</v>
      </c>
      <c r="C26" s="381"/>
      <c r="D26" s="382"/>
      <c r="E26" s="382"/>
      <c r="F26" s="382"/>
      <c r="G26" s="382"/>
      <c r="H26" s="382"/>
      <c r="I26" s="382"/>
      <c r="J26" s="382"/>
      <c r="K26" s="379"/>
      <c r="L26" s="379"/>
      <c r="M26" s="379"/>
    </row>
    <row r="27" spans="1:14" x14ac:dyDescent="0.3">
      <c r="B27" s="54" t="s">
        <v>13</v>
      </c>
      <c r="C27" s="383">
        <v>33663</v>
      </c>
      <c r="D27" s="383">
        <v>33708</v>
      </c>
      <c r="E27" s="383">
        <v>33386</v>
      </c>
      <c r="F27" s="383">
        <v>33425</v>
      </c>
      <c r="G27" s="383">
        <v>33592</v>
      </c>
      <c r="H27" s="383">
        <v>33592</v>
      </c>
      <c r="I27" s="383">
        <v>33592</v>
      </c>
      <c r="J27" s="383">
        <v>33592</v>
      </c>
      <c r="K27" s="383">
        <v>33592</v>
      </c>
      <c r="L27" s="383">
        <v>33592</v>
      </c>
      <c r="M27" s="383">
        <v>33592</v>
      </c>
    </row>
    <row r="28" spans="1:14" x14ac:dyDescent="0.3">
      <c r="A28" s="19"/>
      <c r="B28" s="61" t="s">
        <v>24</v>
      </c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</row>
    <row r="29" spans="1:14" x14ac:dyDescent="0.3">
      <c r="B29" s="63" t="s">
        <v>25</v>
      </c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</row>
    <row r="30" spans="1:14" x14ac:dyDescent="0.3">
      <c r="A30" s="19"/>
      <c r="B30" s="57" t="s">
        <v>29</v>
      </c>
      <c r="C30" s="385">
        <f t="shared" ref="C30:I30" si="1">C18+C20+C24-C16</f>
        <v>12539.17106151575</v>
      </c>
      <c r="D30" s="385">
        <f t="shared" si="1"/>
        <v>12195.237352560693</v>
      </c>
      <c r="E30" s="385">
        <f t="shared" si="1"/>
        <v>12238.832126519635</v>
      </c>
      <c r="F30" s="385">
        <f t="shared" si="1"/>
        <v>11689.299956235882</v>
      </c>
      <c r="G30" s="385">
        <f t="shared" si="1"/>
        <v>10898.18703573618</v>
      </c>
      <c r="H30" s="385">
        <f t="shared" si="1"/>
        <v>9941.8478327391094</v>
      </c>
      <c r="I30" s="385">
        <f t="shared" si="1"/>
        <v>9852.2796636559469</v>
      </c>
      <c r="J30" s="385">
        <f>J18+J20+J24-J16</f>
        <v>9795.6556717855601</v>
      </c>
      <c r="K30" s="385">
        <f>K18+K20+K24-K16</f>
        <v>9703.0903098814488</v>
      </c>
      <c r="L30" s="385">
        <f>L18+L20+L24-L16</f>
        <v>9595.601643996124</v>
      </c>
      <c r="M30" s="385">
        <f>M18+M20+M24-M16</f>
        <v>9462.0600201703455</v>
      </c>
    </row>
    <row r="31" spans="1:14" x14ac:dyDescent="0.3">
      <c r="A31" s="19"/>
      <c r="B31" s="58" t="s">
        <v>28</v>
      </c>
      <c r="C31" s="386">
        <f t="shared" ref="C31:I31" si="2">(+C30/C16)*100</f>
        <v>61.153073526140503</v>
      </c>
      <c r="D31" s="386">
        <f t="shared" si="2"/>
        <v>60.473240954793027</v>
      </c>
      <c r="E31" s="386">
        <f t="shared" si="2"/>
        <v>60.96623569780143</v>
      </c>
      <c r="F31" s="386">
        <f t="shared" si="2"/>
        <v>58.465843077426257</v>
      </c>
      <c r="G31" s="386">
        <f t="shared" si="2"/>
        <v>54.648947242384715</v>
      </c>
      <c r="H31" s="386">
        <f t="shared" si="2"/>
        <v>49.904387357886549</v>
      </c>
      <c r="I31" s="386">
        <f t="shared" si="2"/>
        <v>49.401304451760559</v>
      </c>
      <c r="J31" s="386">
        <f>(+J30/J16)*100</f>
        <v>48.978319186729493</v>
      </c>
      <c r="K31" s="386">
        <f>(+K30/K16)*100</f>
        <v>48.291983558329711</v>
      </c>
      <c r="L31" s="386">
        <f>(+L30/L16)*100</f>
        <v>47.502890588190439</v>
      </c>
      <c r="M31" s="386">
        <f>(+M30/M16)*100</f>
        <v>46.534159232648811</v>
      </c>
    </row>
    <row r="32" spans="1:14" x14ac:dyDescent="0.3">
      <c r="A32" s="19"/>
      <c r="B32" s="56" t="s">
        <v>3371</v>
      </c>
      <c r="C32" s="386"/>
      <c r="D32" s="386"/>
      <c r="E32" s="386"/>
      <c r="F32" s="386"/>
      <c r="G32" s="386"/>
      <c r="H32" s="386"/>
      <c r="I32" s="386"/>
      <c r="J32" s="386"/>
      <c r="K32" s="384"/>
      <c r="L32" s="384"/>
      <c r="M32" s="384"/>
    </row>
    <row r="33" spans="1:13" x14ac:dyDescent="0.3">
      <c r="A33" s="19"/>
      <c r="B33" s="58" t="s">
        <v>30</v>
      </c>
      <c r="C33" s="385">
        <f>C27+C20+C24-C16-100</f>
        <v>14572.013061515769</v>
      </c>
      <c r="D33" s="385">
        <f>D27+D20+D24-D16-100</f>
        <v>15145.617352560708</v>
      </c>
      <c r="E33" s="385">
        <f t="shared" ref="E33:I33" si="3">E27+E20+E24-E16</f>
        <v>15198.792126519627</v>
      </c>
      <c r="F33" s="385">
        <f t="shared" si="3"/>
        <v>15256.013956235882</v>
      </c>
      <c r="G33" s="385">
        <f t="shared" si="3"/>
        <v>15300.591035736161</v>
      </c>
      <c r="H33" s="385">
        <f t="shared" si="3"/>
        <v>14344.251832739094</v>
      </c>
      <c r="I33" s="385">
        <f t="shared" si="3"/>
        <v>14254.683663655931</v>
      </c>
      <c r="J33" s="385">
        <f>J27+J20+J24-J16</f>
        <v>14198.059671785544</v>
      </c>
      <c r="K33" s="385">
        <f>K27+K20+K24-K16</f>
        <v>14105.494309881433</v>
      </c>
      <c r="L33" s="385">
        <f>L27+L20+L24-L16</f>
        <v>13998.005643996108</v>
      </c>
      <c r="M33" s="385">
        <f>M27+M20+M24-M16</f>
        <v>13864.46402017033</v>
      </c>
    </row>
    <row r="34" spans="1:13" x14ac:dyDescent="0.3">
      <c r="A34" s="19"/>
      <c r="B34" s="58" t="s">
        <v>32</v>
      </c>
      <c r="C34" s="386">
        <f t="shared" ref="C34:I34" si="4">(+C33/C16)*100</f>
        <v>71.067168778781578</v>
      </c>
      <c r="D34" s="386">
        <f t="shared" si="4"/>
        <v>75.103463843463558</v>
      </c>
      <c r="E34" s="386">
        <f t="shared" si="4"/>
        <v>75.71091208118284</v>
      </c>
      <c r="F34" s="386">
        <f t="shared" si="4"/>
        <v>76.305315227750754</v>
      </c>
      <c r="G34" s="386">
        <f t="shared" si="4"/>
        <v>76.724797394961087</v>
      </c>
      <c r="H34" s="386">
        <f t="shared" si="4"/>
        <v>72.002821996810042</v>
      </c>
      <c r="I34" s="386">
        <f t="shared" si="4"/>
        <v>71.475840269691687</v>
      </c>
      <c r="J34" s="386">
        <f>(+J33/J16)*100</f>
        <v>70.990357535728549</v>
      </c>
      <c r="K34" s="386">
        <f>(+K33/K16)*100</f>
        <v>70.202613553045452</v>
      </c>
      <c r="L34" s="386">
        <f>(+L33/L16)*100</f>
        <v>69.296929492239755</v>
      </c>
      <c r="M34" s="386">
        <f>(+M33/M16)*100</f>
        <v>68.185064881708641</v>
      </c>
    </row>
    <row r="35" spans="1:13" x14ac:dyDescent="0.3">
      <c r="A35" s="19"/>
      <c r="B35" s="43"/>
      <c r="C35" s="44"/>
      <c r="D35" s="41"/>
      <c r="E35" s="41"/>
      <c r="F35" s="41"/>
      <c r="G35" s="41"/>
      <c r="H35" s="41"/>
      <c r="I35" s="41"/>
      <c r="J35" s="41"/>
      <c r="K35" s="41"/>
      <c r="L35" s="41"/>
      <c r="M35" s="42"/>
    </row>
    <row r="36" spans="1:13" x14ac:dyDescent="0.3">
      <c r="A36" s="19"/>
      <c r="H36" s="19"/>
      <c r="I36" s="19"/>
      <c r="J36" s="19"/>
      <c r="K36" s="19"/>
      <c r="L36" s="19"/>
      <c r="M36" s="19"/>
    </row>
    <row r="37" spans="1:13" x14ac:dyDescent="0.3">
      <c r="B37" s="45"/>
      <c r="C37" s="46"/>
      <c r="D37" s="47"/>
      <c r="E37" s="40"/>
      <c r="G37" s="40"/>
      <c r="H37" s="49"/>
      <c r="I37" s="49"/>
      <c r="J37" s="49"/>
      <c r="K37" s="49"/>
      <c r="L37" s="49"/>
      <c r="M37" s="19"/>
    </row>
    <row r="38" spans="1:13" x14ac:dyDescent="0.3">
      <c r="B38" s="48"/>
      <c r="C38" s="48"/>
      <c r="E38" s="49"/>
      <c r="G38" s="49"/>
      <c r="H38" s="40"/>
      <c r="I38" s="40"/>
      <c r="J38" s="40"/>
      <c r="K38" s="40"/>
      <c r="L38" s="40"/>
      <c r="M38" s="40"/>
    </row>
    <row r="39" spans="1:13" x14ac:dyDescent="0.3">
      <c r="B39" s="48"/>
      <c r="C39" s="48"/>
      <c r="E39" s="49"/>
      <c r="G39" s="49"/>
      <c r="H39" s="19"/>
      <c r="I39" s="19"/>
      <c r="J39" s="19"/>
      <c r="K39" s="19"/>
      <c r="L39" s="19"/>
      <c r="M39" s="19"/>
    </row>
    <row r="40" spans="1:13" x14ac:dyDescent="0.3">
      <c r="B40" s="48"/>
      <c r="C40" s="50"/>
      <c r="E40" s="50"/>
      <c r="G40" s="50"/>
      <c r="H40" s="19"/>
      <c r="I40" s="19"/>
      <c r="J40" s="19"/>
      <c r="K40" s="19"/>
      <c r="L40" s="19"/>
      <c r="M40" s="19"/>
    </row>
    <row r="41" spans="1:13" x14ac:dyDescent="0.3">
      <c r="B41" s="19"/>
      <c r="C41" s="19"/>
      <c r="D41" s="31"/>
      <c r="E41" s="27"/>
      <c r="H41" s="31"/>
      <c r="I41" s="31"/>
      <c r="J41" s="31"/>
      <c r="K41" s="31"/>
      <c r="L41" s="31"/>
      <c r="M41" s="31"/>
    </row>
    <row r="42" spans="1:13" x14ac:dyDescent="0.3">
      <c r="B42" s="65"/>
      <c r="C42" s="66"/>
      <c r="D42" s="31"/>
      <c r="E42" s="31"/>
      <c r="G42" s="31"/>
      <c r="H42" s="19"/>
      <c r="I42" s="19"/>
      <c r="J42" s="19"/>
      <c r="K42" s="19"/>
      <c r="L42" s="19"/>
      <c r="M42" s="19"/>
    </row>
    <row r="43" spans="1:13" x14ac:dyDescent="0.3">
      <c r="B43" s="67"/>
      <c r="C43" s="9"/>
      <c r="D43" s="19"/>
      <c r="E43" s="40"/>
      <c r="G43" s="19"/>
      <c r="H43" s="27"/>
      <c r="I43" s="27"/>
      <c r="J43" s="27"/>
      <c r="K43" s="27"/>
      <c r="L43" s="27"/>
      <c r="M43" s="27"/>
    </row>
    <row r="44" spans="1:13" x14ac:dyDescent="0.3">
      <c r="B44" s="8"/>
      <c r="D44" s="27"/>
      <c r="E44" s="27"/>
      <c r="G44" s="27"/>
      <c r="H44" s="8"/>
      <c r="I44" s="8"/>
      <c r="J44" s="8"/>
      <c r="K44" s="8"/>
      <c r="L44" s="8"/>
      <c r="M44" s="8"/>
    </row>
    <row r="45" spans="1:13" x14ac:dyDescent="0.3">
      <c r="B45" s="32"/>
      <c r="D45" s="8"/>
      <c r="E45" s="8"/>
      <c r="G45" s="8"/>
    </row>
    <row r="50" spans="2:2" s="482" customFormat="1" ht="13.8" x14ac:dyDescent="0.3">
      <c r="B50" s="535" t="s">
        <v>3456</v>
      </c>
    </row>
  </sheetData>
  <mergeCells count="2">
    <mergeCell ref="H8:J8"/>
    <mergeCell ref="C8:F8"/>
  </mergeCells>
  <hyperlinks>
    <hyperlink ref="B50" r:id="rId1" display="http://www.iso-ne.com/tpg"/>
    <hyperlink ref="B8" r:id="rId2" display="http://www.iso-ne.com/lf"/>
    <hyperlink ref="C8" r:id="rId3" display="https://www.iso-ne.com/dg-forecast"/>
    <hyperlink ref="H8" r:id="rId4" display="https://www.iso-ne.com/eef"/>
  </hyperlinks>
  <pageMargins left="0.45" right="0.45" top="0.5" bottom="0.5" header="0.3" footer="0.3"/>
  <pageSetup orientation="landscape" useFirstPageNumber="1" r:id="rId5"/>
  <headerFooter>
    <oddFooter>&amp;L&amp;10CELT Report - May 2020&amp;C&amp;10 1.2.&amp;P&amp;R&amp;10ISO New England Inc</oddFooter>
  </headerFooter>
  <rowBreaks count="1" manualBreakCount="1">
    <brk id="35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28676" r:id="rId8">
          <objectPr defaultSize="0" autoPict="0" r:id="rId9">
            <anchor moveWithCells="1">
              <from>
                <xdr:col>1</xdr:col>
                <xdr:colOff>0</xdr:colOff>
                <xdr:row>0</xdr:row>
                <xdr:rowOff>22860</xdr:rowOff>
              </from>
              <to>
                <xdr:col>11</xdr:col>
                <xdr:colOff>304800</xdr:colOff>
                <xdr:row>5</xdr:row>
                <xdr:rowOff>7620</xdr:rowOff>
              </to>
            </anchor>
          </objectPr>
        </oleObject>
      </mc:Choice>
      <mc:Fallback>
        <oleObject progId="Word.Document.12" shapeId="28676" r:id="rId8"/>
      </mc:Fallback>
    </mc:AlternateContent>
    <mc:AlternateContent xmlns:mc="http://schemas.openxmlformats.org/markup-compatibility/2006">
      <mc:Choice Requires="x14">
        <oleObject progId="Word.Document.12" shapeId="28680" r:id="rId10">
          <objectPr defaultSize="0" r:id="rId11">
            <anchor moveWithCells="1">
              <from>
                <xdr:col>1</xdr:col>
                <xdr:colOff>15240</xdr:colOff>
                <xdr:row>35</xdr:row>
                <xdr:rowOff>167640</xdr:rowOff>
              </from>
              <to>
                <xdr:col>12</xdr:col>
                <xdr:colOff>236220</xdr:colOff>
                <xdr:row>48</xdr:row>
                <xdr:rowOff>38100</xdr:rowOff>
              </to>
            </anchor>
          </objectPr>
        </oleObject>
      </mc:Choice>
      <mc:Fallback>
        <oleObject progId="Word.Document.12" shapeId="28680" r:id="rId10"/>
      </mc:Fallback>
    </mc:AlternateContent>
    <mc:AlternateContent xmlns:mc="http://schemas.openxmlformats.org/markup-compatibility/2006">
      <mc:Choice Requires="x14">
        <oleObject progId="Word.Document.12" shapeId="28681" r:id="rId12">
          <objectPr defaultSize="0" r:id="rId13">
            <anchor moveWithCells="1">
              <from>
                <xdr:col>1</xdr:col>
                <xdr:colOff>15240</xdr:colOff>
                <xdr:row>50</xdr:row>
                <xdr:rowOff>76200</xdr:rowOff>
              </from>
              <to>
                <xdr:col>12</xdr:col>
                <xdr:colOff>198120</xdr:colOff>
                <xdr:row>61</xdr:row>
                <xdr:rowOff>114300</xdr:rowOff>
              </to>
            </anchor>
          </objectPr>
        </oleObject>
      </mc:Choice>
      <mc:Fallback>
        <oleObject progId="Word.Document.12" shapeId="28681" r:id="rId12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7"/>
  <sheetViews>
    <sheetView zoomScaleNormal="100" workbookViewId="0"/>
  </sheetViews>
  <sheetFormatPr defaultRowHeight="14.4" x14ac:dyDescent="0.3"/>
  <cols>
    <col min="1" max="1" width="3" customWidth="1"/>
    <col min="2" max="2" width="46.21875" customWidth="1"/>
    <col min="3" max="13" width="7.21875" customWidth="1"/>
  </cols>
  <sheetData>
    <row r="2" spans="1:13" ht="15.6" x14ac:dyDescent="0.3">
      <c r="A2" s="4"/>
    </row>
    <row r="8" spans="1:13" x14ac:dyDescent="0.3">
      <c r="B8" s="71" t="s">
        <v>34</v>
      </c>
      <c r="C8" s="72">
        <v>2019</v>
      </c>
      <c r="D8" s="72">
        <v>2020</v>
      </c>
      <c r="E8" s="72">
        <v>2021</v>
      </c>
      <c r="F8" s="72">
        <v>2022</v>
      </c>
      <c r="G8" s="72">
        <v>2023</v>
      </c>
      <c r="H8" s="72">
        <v>2024</v>
      </c>
      <c r="I8" s="72">
        <v>2025</v>
      </c>
      <c r="J8" s="72">
        <v>2026</v>
      </c>
      <c r="K8" s="72">
        <v>2027</v>
      </c>
      <c r="L8" s="72">
        <v>2028</v>
      </c>
      <c r="M8" s="72">
        <v>2029</v>
      </c>
    </row>
    <row r="9" spans="1:13" x14ac:dyDescent="0.3">
      <c r="B9" s="68" t="s">
        <v>2876</v>
      </c>
      <c r="C9" s="69">
        <v>4.99</v>
      </c>
      <c r="D9" s="69">
        <v>6.49</v>
      </c>
      <c r="E9" s="69">
        <v>0</v>
      </c>
      <c r="F9" s="69">
        <v>4.99</v>
      </c>
      <c r="G9" s="69">
        <v>38.125</v>
      </c>
      <c r="H9" s="69">
        <v>38.125</v>
      </c>
      <c r="I9" s="69">
        <v>38.125</v>
      </c>
      <c r="J9" s="69">
        <v>38.125</v>
      </c>
      <c r="K9" s="69">
        <v>38.125</v>
      </c>
      <c r="L9" s="69">
        <v>38.125</v>
      </c>
      <c r="M9" s="69">
        <v>38.125</v>
      </c>
    </row>
    <row r="10" spans="1:13" x14ac:dyDescent="0.3">
      <c r="B10" s="77" t="s">
        <v>2877</v>
      </c>
      <c r="C10" s="78">
        <v>916.86399999999992</v>
      </c>
      <c r="D10" s="78">
        <v>821.42599999999993</v>
      </c>
      <c r="E10" s="78">
        <v>468</v>
      </c>
      <c r="F10" s="78">
        <v>452.47300000000001</v>
      </c>
      <c r="G10" s="78">
        <v>438</v>
      </c>
      <c r="H10" s="78">
        <v>438</v>
      </c>
      <c r="I10" s="78">
        <v>438</v>
      </c>
      <c r="J10" s="78">
        <v>438</v>
      </c>
      <c r="K10" s="78">
        <v>438</v>
      </c>
      <c r="L10" s="78">
        <v>438</v>
      </c>
      <c r="M10" s="78">
        <v>438</v>
      </c>
    </row>
    <row r="11" spans="1:13" x14ac:dyDescent="0.3">
      <c r="B11" s="68" t="s">
        <v>2890</v>
      </c>
      <c r="C11" s="69">
        <v>0</v>
      </c>
      <c r="D11" s="69">
        <v>0</v>
      </c>
      <c r="E11" s="69">
        <v>0</v>
      </c>
      <c r="F11" s="69">
        <v>0</v>
      </c>
      <c r="G11" s="69">
        <v>50.274000000000001</v>
      </c>
      <c r="H11" s="69">
        <v>50.274000000000001</v>
      </c>
      <c r="I11" s="69">
        <v>50.274000000000001</v>
      </c>
      <c r="J11" s="69">
        <v>50.274000000000001</v>
      </c>
      <c r="K11" s="69">
        <v>50.274000000000001</v>
      </c>
      <c r="L11" s="69">
        <v>50.274000000000001</v>
      </c>
      <c r="M11" s="69">
        <v>50.274000000000001</v>
      </c>
    </row>
    <row r="12" spans="1:13" x14ac:dyDescent="0.3">
      <c r="B12" s="77" t="s">
        <v>2878</v>
      </c>
      <c r="C12" s="78">
        <v>22.694000000000003</v>
      </c>
      <c r="D12" s="78">
        <v>22.693999999999999</v>
      </c>
      <c r="E12" s="78">
        <v>22.693999999999999</v>
      </c>
      <c r="F12" s="78">
        <v>22.693999999999999</v>
      </c>
      <c r="G12" s="78">
        <v>24.058999999999997</v>
      </c>
      <c r="H12" s="78">
        <v>24.058999999999997</v>
      </c>
      <c r="I12" s="78">
        <v>24.058999999999997</v>
      </c>
      <c r="J12" s="78">
        <v>24.058999999999997</v>
      </c>
      <c r="K12" s="78">
        <v>24.058999999999997</v>
      </c>
      <c r="L12" s="78">
        <v>24.058999999999997</v>
      </c>
      <c r="M12" s="78">
        <v>24.058999999999997</v>
      </c>
    </row>
    <row r="13" spans="1:13" x14ac:dyDescent="0.3">
      <c r="B13" s="68" t="s">
        <v>2879</v>
      </c>
      <c r="C13" s="69">
        <v>1421.8620000000001</v>
      </c>
      <c r="D13" s="69">
        <v>1416.9320000000012</v>
      </c>
      <c r="E13" s="69">
        <v>1432.1499999999996</v>
      </c>
      <c r="F13" s="69">
        <v>1428.827</v>
      </c>
      <c r="G13" s="69">
        <v>1358.3910000000001</v>
      </c>
      <c r="H13" s="69">
        <v>1358.3910000000001</v>
      </c>
      <c r="I13" s="69">
        <v>1358.3910000000001</v>
      </c>
      <c r="J13" s="69">
        <v>1358.3910000000001</v>
      </c>
      <c r="K13" s="69">
        <v>1358.3910000000001</v>
      </c>
      <c r="L13" s="69">
        <v>1358.3910000000001</v>
      </c>
      <c r="M13" s="69">
        <v>1358.3910000000001</v>
      </c>
    </row>
    <row r="14" spans="1:13" x14ac:dyDescent="0.3">
      <c r="B14" s="77" t="s">
        <v>2880</v>
      </c>
      <c r="C14" s="78">
        <v>53.82</v>
      </c>
      <c r="D14" s="78">
        <v>54.247</v>
      </c>
      <c r="E14" s="78">
        <v>58.427</v>
      </c>
      <c r="F14" s="78">
        <v>51.035999999999994</v>
      </c>
      <c r="G14" s="78">
        <v>54.762</v>
      </c>
      <c r="H14" s="78">
        <v>54.762</v>
      </c>
      <c r="I14" s="78">
        <v>54.762</v>
      </c>
      <c r="J14" s="78">
        <v>54.762</v>
      </c>
      <c r="K14" s="78">
        <v>54.762</v>
      </c>
      <c r="L14" s="78">
        <v>54.762</v>
      </c>
      <c r="M14" s="78">
        <v>54.762</v>
      </c>
    </row>
    <row r="15" spans="1:13" x14ac:dyDescent="0.3">
      <c r="B15" s="68" t="s">
        <v>2559</v>
      </c>
      <c r="C15" s="69">
        <v>15803.113999999996</v>
      </c>
      <c r="D15" s="69">
        <v>15574.383999999995</v>
      </c>
      <c r="E15" s="69">
        <v>15693.556999999997</v>
      </c>
      <c r="F15" s="69">
        <v>15866.851999999997</v>
      </c>
      <c r="G15" s="69">
        <v>15504.541999999999</v>
      </c>
      <c r="H15" s="69">
        <v>15504.541999999999</v>
      </c>
      <c r="I15" s="69">
        <v>15504.541999999999</v>
      </c>
      <c r="J15" s="69">
        <v>15504.541999999999</v>
      </c>
      <c r="K15" s="69">
        <v>15504.541999999999</v>
      </c>
      <c r="L15" s="69">
        <v>15504.541999999999</v>
      </c>
      <c r="M15" s="69">
        <v>15504.541999999999</v>
      </c>
    </row>
    <row r="16" spans="1:13" x14ac:dyDescent="0.3">
      <c r="B16" s="77" t="s">
        <v>2881</v>
      </c>
      <c r="C16" s="78">
        <v>3343.31</v>
      </c>
      <c r="D16" s="78">
        <v>3348.6079999999997</v>
      </c>
      <c r="E16" s="78">
        <v>3342.9300000000003</v>
      </c>
      <c r="F16" s="78">
        <v>3339.489</v>
      </c>
      <c r="G16" s="78">
        <v>3333.1130000000003</v>
      </c>
      <c r="H16" s="78">
        <v>3333.1130000000003</v>
      </c>
      <c r="I16" s="78">
        <v>3333.1130000000003</v>
      </c>
      <c r="J16" s="78">
        <v>3333.1130000000003</v>
      </c>
      <c r="K16" s="78">
        <v>3333.1130000000003</v>
      </c>
      <c r="L16" s="78">
        <v>3333.1130000000003</v>
      </c>
      <c r="M16" s="78">
        <v>3333.1130000000003</v>
      </c>
    </row>
    <row r="17" spans="2:13" x14ac:dyDescent="0.3">
      <c r="B17" s="68" t="s">
        <v>2882</v>
      </c>
      <c r="C17" s="69">
        <v>6617.9380000000019</v>
      </c>
      <c r="D17" s="69">
        <v>6430.3990000000013</v>
      </c>
      <c r="E17" s="69">
        <v>6056.7690000000002</v>
      </c>
      <c r="F17" s="69">
        <v>5298.322000000001</v>
      </c>
      <c r="G17" s="69">
        <v>4987.7429999999986</v>
      </c>
      <c r="H17" s="69">
        <v>4987.7429999999986</v>
      </c>
      <c r="I17" s="69">
        <v>4987.7429999999986</v>
      </c>
      <c r="J17" s="69">
        <v>4987.7429999999986</v>
      </c>
      <c r="K17" s="69">
        <v>4987.7429999999986</v>
      </c>
      <c r="L17" s="69">
        <v>4987.7429999999986</v>
      </c>
      <c r="M17" s="69">
        <v>4987.7429999999986</v>
      </c>
    </row>
    <row r="18" spans="2:13" x14ac:dyDescent="0.3">
      <c r="B18" s="77" t="s">
        <v>35</v>
      </c>
      <c r="C18" s="78">
        <v>63.105999999999987</v>
      </c>
      <c r="D18" s="78">
        <v>65.346000000000032</v>
      </c>
      <c r="E18" s="78">
        <v>85.442999999999984</v>
      </c>
      <c r="F18" s="78">
        <v>216.02199999999993</v>
      </c>
      <c r="G18" s="78">
        <v>385.34599999999983</v>
      </c>
      <c r="H18" s="78">
        <v>385.34599999999983</v>
      </c>
      <c r="I18" s="78">
        <v>385.34599999999983</v>
      </c>
      <c r="J18" s="78">
        <v>385.34599999999983</v>
      </c>
      <c r="K18" s="78">
        <v>385.34599999999983</v>
      </c>
      <c r="L18" s="78">
        <v>385.34599999999983</v>
      </c>
      <c r="M18" s="78">
        <v>385.34599999999983</v>
      </c>
    </row>
    <row r="19" spans="2:13" x14ac:dyDescent="0.3">
      <c r="B19" s="68" t="s">
        <v>2883</v>
      </c>
      <c r="C19" s="69">
        <v>1682.3879999999999</v>
      </c>
      <c r="D19" s="69">
        <v>1759.383</v>
      </c>
      <c r="E19" s="69">
        <v>1859.127</v>
      </c>
      <c r="F19" s="69">
        <v>1859.127</v>
      </c>
      <c r="G19" s="69">
        <v>1859.127</v>
      </c>
      <c r="H19" s="69">
        <v>1859.127</v>
      </c>
      <c r="I19" s="69">
        <v>1859.127</v>
      </c>
      <c r="J19" s="69">
        <v>1859.127</v>
      </c>
      <c r="K19" s="69">
        <v>1859.127</v>
      </c>
      <c r="L19" s="69">
        <v>1859.127</v>
      </c>
      <c r="M19" s="69">
        <v>1859.127</v>
      </c>
    </row>
    <row r="20" spans="2:13" x14ac:dyDescent="0.3">
      <c r="B20" s="77" t="s">
        <v>2884</v>
      </c>
      <c r="C20" s="78">
        <v>389.59199999999998</v>
      </c>
      <c r="D20" s="78">
        <v>380.55700000000002</v>
      </c>
      <c r="E20" s="78">
        <v>408.39100000000002</v>
      </c>
      <c r="F20" s="78">
        <v>404.52499999999998</v>
      </c>
      <c r="G20" s="78">
        <v>392.82900000000006</v>
      </c>
      <c r="H20" s="78">
        <v>392.82900000000006</v>
      </c>
      <c r="I20" s="78">
        <v>392.82900000000006</v>
      </c>
      <c r="J20" s="78">
        <v>392.82900000000006</v>
      </c>
      <c r="K20" s="78">
        <v>392.82900000000006</v>
      </c>
      <c r="L20" s="78">
        <v>392.82900000000006</v>
      </c>
      <c r="M20" s="78">
        <v>392.82900000000006</v>
      </c>
    </row>
    <row r="21" spans="2:13" x14ac:dyDescent="0.3">
      <c r="B21" s="68" t="s">
        <v>2886</v>
      </c>
      <c r="C21" s="69">
        <v>0</v>
      </c>
      <c r="D21" s="69">
        <v>0</v>
      </c>
      <c r="E21" s="69">
        <v>10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</row>
    <row r="22" spans="2:13" x14ac:dyDescent="0.3">
      <c r="B22" s="77" t="s">
        <v>2573</v>
      </c>
      <c r="C22" s="78">
        <v>111.93200000000003</v>
      </c>
      <c r="D22" s="78">
        <v>77.24199999999999</v>
      </c>
      <c r="E22" s="78">
        <v>126.673</v>
      </c>
      <c r="F22" s="78">
        <v>183.57200000000003</v>
      </c>
      <c r="G22" s="78">
        <v>270.21799999999996</v>
      </c>
      <c r="H22" s="78">
        <v>270.21799999999996</v>
      </c>
      <c r="I22" s="78">
        <v>270.21799999999996</v>
      </c>
      <c r="J22" s="78">
        <v>270.21799999999996</v>
      </c>
      <c r="K22" s="78">
        <v>270.21799999999996</v>
      </c>
      <c r="L22" s="78">
        <v>270.21799999999996</v>
      </c>
      <c r="M22" s="78">
        <v>270.21799999999996</v>
      </c>
    </row>
    <row r="23" spans="2:13" x14ac:dyDescent="0.3">
      <c r="B23" s="68" t="s">
        <v>2885</v>
      </c>
      <c r="C23" s="69">
        <v>448.81299999999999</v>
      </c>
      <c r="D23" s="69">
        <v>410.81100000000004</v>
      </c>
      <c r="E23" s="69">
        <v>486.75200000000001</v>
      </c>
      <c r="F23" s="69">
        <v>469.13900000000001</v>
      </c>
      <c r="G23" s="69">
        <v>331.56299999999999</v>
      </c>
      <c r="H23" s="69">
        <v>331.56299999999999</v>
      </c>
      <c r="I23" s="69">
        <v>331.56299999999999</v>
      </c>
      <c r="J23" s="69">
        <v>331.56299999999999</v>
      </c>
      <c r="K23" s="69">
        <v>331.56299999999999</v>
      </c>
      <c r="L23" s="69">
        <v>331.56299999999999</v>
      </c>
      <c r="M23" s="69">
        <v>331.56299999999999</v>
      </c>
    </row>
    <row r="24" spans="2:13" x14ac:dyDescent="0.3">
      <c r="B24" s="73" t="s">
        <v>2850</v>
      </c>
      <c r="C24" s="74">
        <f t="shared" ref="C24:M24" si="0">SUM(C9:C23)</f>
        <v>30880.422999999999</v>
      </c>
      <c r="D24" s="74">
        <f t="shared" si="0"/>
        <v>30368.519</v>
      </c>
      <c r="E24" s="74">
        <f t="shared" si="0"/>
        <v>30050.912999999997</v>
      </c>
      <c r="F24" s="74">
        <f t="shared" si="0"/>
        <v>29597.067999999999</v>
      </c>
      <c r="G24" s="74">
        <f t="shared" si="0"/>
        <v>29028.092000000001</v>
      </c>
      <c r="H24" s="74">
        <f t="shared" si="0"/>
        <v>29028.092000000001</v>
      </c>
      <c r="I24" s="74">
        <f t="shared" si="0"/>
        <v>29028.092000000001</v>
      </c>
      <c r="J24" s="74">
        <f t="shared" si="0"/>
        <v>29028.092000000001</v>
      </c>
      <c r="K24" s="74">
        <f t="shared" si="0"/>
        <v>29028.092000000001</v>
      </c>
      <c r="L24" s="74">
        <f t="shared" si="0"/>
        <v>29028.092000000001</v>
      </c>
      <c r="M24" s="74">
        <f t="shared" si="0"/>
        <v>29028.092000000001</v>
      </c>
    </row>
    <row r="25" spans="2:13" x14ac:dyDescent="0.3">
      <c r="B25" s="77" t="s">
        <v>3339</v>
      </c>
      <c r="C25" s="78">
        <v>3087.579999999999</v>
      </c>
      <c r="D25" s="78">
        <v>3549.0450000000005</v>
      </c>
      <c r="E25" s="78">
        <v>3699.5090000000009</v>
      </c>
      <c r="F25" s="78">
        <v>4021.7650000000017</v>
      </c>
      <c r="G25" s="78">
        <v>3919.1140000000019</v>
      </c>
      <c r="H25" s="78">
        <v>3919.1139999999991</v>
      </c>
      <c r="I25" s="78">
        <v>3919.1139999999991</v>
      </c>
      <c r="J25" s="78">
        <v>3919.1139999999991</v>
      </c>
      <c r="K25" s="78">
        <v>3919.1139999999991</v>
      </c>
      <c r="L25" s="78">
        <v>3919.1139999999991</v>
      </c>
      <c r="M25" s="78">
        <v>3919.1139999999991</v>
      </c>
    </row>
    <row r="26" spans="2:13" x14ac:dyDescent="0.3">
      <c r="B26" s="68" t="s">
        <v>2849</v>
      </c>
      <c r="C26" s="70">
        <v>1428</v>
      </c>
      <c r="D26" s="70">
        <v>1124.5999999999999</v>
      </c>
      <c r="E26" s="70">
        <v>1305.4870000000001</v>
      </c>
      <c r="F26" s="70">
        <v>1187.69</v>
      </c>
      <c r="G26" s="70">
        <v>1058.72</v>
      </c>
      <c r="H26" s="70">
        <v>82</v>
      </c>
      <c r="I26" s="70">
        <v>82</v>
      </c>
      <c r="J26" s="70">
        <v>82</v>
      </c>
      <c r="K26" s="70">
        <v>82</v>
      </c>
      <c r="L26" s="70">
        <v>82</v>
      </c>
      <c r="M26" s="70">
        <v>82</v>
      </c>
    </row>
    <row r="27" spans="2:13" x14ac:dyDescent="0.3">
      <c r="B27" s="75" t="s">
        <v>2851</v>
      </c>
      <c r="C27" s="76">
        <f t="shared" ref="C27:L27" si="1">SUM(C24:C26)</f>
        <v>35396.002999999997</v>
      </c>
      <c r="D27" s="76">
        <f t="shared" si="1"/>
        <v>35042.163999999997</v>
      </c>
      <c r="E27" s="76">
        <f t="shared" si="1"/>
        <v>35055.909</v>
      </c>
      <c r="F27" s="76">
        <f t="shared" si="1"/>
        <v>34806.523000000001</v>
      </c>
      <c r="G27" s="76">
        <f t="shared" si="1"/>
        <v>34005.926000000007</v>
      </c>
      <c r="H27" s="76">
        <f t="shared" si="1"/>
        <v>33029.205999999998</v>
      </c>
      <c r="I27" s="76">
        <f t="shared" si="1"/>
        <v>33029.205999999998</v>
      </c>
      <c r="J27" s="76">
        <f t="shared" si="1"/>
        <v>33029.205999999998</v>
      </c>
      <c r="K27" s="76">
        <f t="shared" si="1"/>
        <v>33029.205999999998</v>
      </c>
      <c r="L27" s="76">
        <f t="shared" si="1"/>
        <v>33029.205999999998</v>
      </c>
      <c r="M27" s="76">
        <f t="shared" ref="M27" si="2">SUM(M24:M26)</f>
        <v>33029.205999999998</v>
      </c>
    </row>
  </sheetData>
  <sortState ref="B11:F23">
    <sortCondition ref="B11:B23"/>
  </sortState>
  <pageMargins left="0.45" right="0.45" top="0.5" bottom="0.5" header="0.3" footer="0.3"/>
  <pageSetup orientation="landscape" useFirstPageNumber="1" r:id="rId1"/>
  <headerFooter>
    <oddFooter>&amp;L&amp;10CELT Report - May 2020&amp;C&amp;10 1.3.&amp;P&amp;R&amp;10ISO New England Inc</oddFooter>
  </headerFooter>
  <ignoredErrors>
    <ignoredError sqref="C24:M24" formulaRange="1"/>
  </ignoredErrors>
  <drawing r:id="rId2"/>
  <legacyDrawing r:id="rId3"/>
  <oleObjects>
    <mc:AlternateContent xmlns:mc="http://schemas.openxmlformats.org/markup-compatibility/2006">
      <mc:Choice Requires="x14">
        <oleObject progId="Word.Document.12" shapeId="29701" r:id="rId4">
          <objectPr defaultSize="0" r:id="rId5">
            <anchor moveWithCells="1">
              <from>
                <xdr:col>1</xdr:col>
                <xdr:colOff>7620</xdr:colOff>
                <xdr:row>0</xdr:row>
                <xdr:rowOff>7620</xdr:rowOff>
              </from>
              <to>
                <xdr:col>12</xdr:col>
                <xdr:colOff>83820</xdr:colOff>
                <xdr:row>6</xdr:row>
                <xdr:rowOff>7620</xdr:rowOff>
              </to>
            </anchor>
          </objectPr>
        </oleObject>
      </mc:Choice>
      <mc:Fallback>
        <oleObject progId="Word.Document.12" shapeId="29701" r:id="rId4"/>
      </mc:Fallback>
    </mc:AlternateContent>
    <mc:AlternateContent xmlns:mc="http://schemas.openxmlformats.org/markup-compatibility/2006">
      <mc:Choice Requires="x14">
        <oleObject progId="Word.Document.12" shapeId="29702" r:id="rId6">
          <objectPr defaultSize="0" autoPict="0" r:id="rId7">
            <anchor moveWithCells="1">
              <from>
                <xdr:col>1</xdr:col>
                <xdr:colOff>15240</xdr:colOff>
                <xdr:row>28</xdr:row>
                <xdr:rowOff>22860</xdr:rowOff>
              </from>
              <to>
                <xdr:col>12</xdr:col>
                <xdr:colOff>99060</xdr:colOff>
                <xdr:row>34</xdr:row>
                <xdr:rowOff>152400</xdr:rowOff>
              </to>
            </anchor>
          </objectPr>
        </oleObject>
      </mc:Choice>
      <mc:Fallback>
        <oleObject progId="Word.Document.12" shapeId="2970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7"/>
  <sheetViews>
    <sheetView zoomScaleNormal="100" workbookViewId="0"/>
  </sheetViews>
  <sheetFormatPr defaultRowHeight="14.4" x14ac:dyDescent="0.3"/>
  <cols>
    <col min="1" max="1" width="3" customWidth="1"/>
    <col min="2" max="2" width="45.109375" customWidth="1"/>
    <col min="3" max="13" width="7.21875" customWidth="1"/>
  </cols>
  <sheetData>
    <row r="2" spans="1:13" ht="15.6" x14ac:dyDescent="0.3">
      <c r="A2" s="4"/>
    </row>
    <row r="8" spans="1:13" x14ac:dyDescent="0.3">
      <c r="B8" s="71" t="s">
        <v>34</v>
      </c>
      <c r="C8" s="36" t="s">
        <v>3</v>
      </c>
      <c r="D8" s="36" t="s">
        <v>4</v>
      </c>
      <c r="E8" s="36" t="s">
        <v>5</v>
      </c>
      <c r="F8" s="36" t="s">
        <v>6</v>
      </c>
      <c r="G8" s="36" t="s">
        <v>7</v>
      </c>
      <c r="H8" s="36" t="s">
        <v>8</v>
      </c>
      <c r="I8" s="36" t="s">
        <v>9</v>
      </c>
      <c r="J8" s="36" t="s">
        <v>10</v>
      </c>
      <c r="K8" s="36" t="s">
        <v>11</v>
      </c>
      <c r="L8" s="36" t="s">
        <v>12</v>
      </c>
      <c r="M8" s="36" t="s">
        <v>2864</v>
      </c>
    </row>
    <row r="9" spans="1:13" x14ac:dyDescent="0.3">
      <c r="B9" s="68" t="s">
        <v>2876</v>
      </c>
      <c r="C9" s="69">
        <v>4.99</v>
      </c>
      <c r="D9" s="69">
        <v>6.49</v>
      </c>
      <c r="E9" s="69">
        <v>0</v>
      </c>
      <c r="F9" s="69">
        <v>4.99</v>
      </c>
      <c r="G9" s="69">
        <v>38.125</v>
      </c>
      <c r="H9" s="69">
        <v>38.125</v>
      </c>
      <c r="I9" s="69">
        <v>38.125</v>
      </c>
      <c r="J9" s="69">
        <v>38.125</v>
      </c>
      <c r="K9" s="69">
        <v>38.125</v>
      </c>
      <c r="L9" s="69">
        <v>38.125</v>
      </c>
      <c r="M9" s="69">
        <v>38.125</v>
      </c>
    </row>
    <row r="10" spans="1:13" x14ac:dyDescent="0.3">
      <c r="B10" s="77" t="s">
        <v>2877</v>
      </c>
      <c r="C10" s="78">
        <v>916.86400000000003</v>
      </c>
      <c r="D10" s="78">
        <v>821.42599999999993</v>
      </c>
      <c r="E10" s="78">
        <v>468</v>
      </c>
      <c r="F10" s="78">
        <v>452.47300000000001</v>
      </c>
      <c r="G10" s="78">
        <v>438</v>
      </c>
      <c r="H10" s="78">
        <v>438</v>
      </c>
      <c r="I10" s="78">
        <v>438</v>
      </c>
      <c r="J10" s="78">
        <v>438</v>
      </c>
      <c r="K10" s="78">
        <v>438</v>
      </c>
      <c r="L10" s="78">
        <v>438</v>
      </c>
      <c r="M10" s="78">
        <v>438</v>
      </c>
    </row>
    <row r="11" spans="1:13" x14ac:dyDescent="0.3">
      <c r="B11" s="68" t="s">
        <v>2890</v>
      </c>
      <c r="C11" s="69">
        <v>0</v>
      </c>
      <c r="D11" s="69">
        <v>0</v>
      </c>
      <c r="E11" s="69">
        <v>0</v>
      </c>
      <c r="F11" s="69">
        <v>0</v>
      </c>
      <c r="G11" s="69">
        <v>29.56</v>
      </c>
      <c r="H11" s="69">
        <v>29.56</v>
      </c>
      <c r="I11" s="69">
        <v>29.56</v>
      </c>
      <c r="J11" s="69">
        <v>29.56</v>
      </c>
      <c r="K11" s="69">
        <v>29.56</v>
      </c>
      <c r="L11" s="69">
        <v>29.56</v>
      </c>
      <c r="M11" s="69">
        <v>29.56</v>
      </c>
    </row>
    <row r="12" spans="1:13" x14ac:dyDescent="0.3">
      <c r="B12" s="77" t="s">
        <v>2878</v>
      </c>
      <c r="C12" s="78">
        <v>22.694000000000003</v>
      </c>
      <c r="D12" s="78">
        <v>22.693999999999999</v>
      </c>
      <c r="E12" s="78">
        <v>22.694000000000003</v>
      </c>
      <c r="F12" s="78">
        <v>22.694000000000003</v>
      </c>
      <c r="G12" s="78">
        <v>24.058999999999997</v>
      </c>
      <c r="H12" s="78">
        <v>24.058999999999997</v>
      </c>
      <c r="I12" s="78">
        <v>24.058999999999997</v>
      </c>
      <c r="J12" s="78">
        <v>24.058999999999997</v>
      </c>
      <c r="K12" s="78">
        <v>24.058999999999997</v>
      </c>
      <c r="L12" s="78">
        <v>24.058999999999997</v>
      </c>
      <c r="M12" s="78">
        <v>24.058999999999997</v>
      </c>
    </row>
    <row r="13" spans="1:13" x14ac:dyDescent="0.3">
      <c r="B13" s="68" t="s">
        <v>2879</v>
      </c>
      <c r="C13" s="69">
        <v>1575.2049999999999</v>
      </c>
      <c r="D13" s="69">
        <v>1564.4630000000011</v>
      </c>
      <c r="E13" s="69">
        <v>1593.0819999999999</v>
      </c>
      <c r="F13" s="69">
        <v>1566.96</v>
      </c>
      <c r="G13" s="69">
        <v>1525.8860000000004</v>
      </c>
      <c r="H13" s="69">
        <v>1525.8860000000004</v>
      </c>
      <c r="I13" s="69">
        <v>1525.8860000000004</v>
      </c>
      <c r="J13" s="69">
        <v>1525.8860000000004</v>
      </c>
      <c r="K13" s="69">
        <v>1525.8860000000004</v>
      </c>
      <c r="L13" s="69">
        <v>1525.8860000000004</v>
      </c>
      <c r="M13" s="69">
        <v>1525.8860000000004</v>
      </c>
    </row>
    <row r="14" spans="1:13" x14ac:dyDescent="0.3">
      <c r="B14" s="77" t="s">
        <v>2880</v>
      </c>
      <c r="C14" s="78">
        <v>54.725999999999992</v>
      </c>
      <c r="D14" s="78">
        <v>54.735000000000007</v>
      </c>
      <c r="E14" s="78">
        <v>58.642000000000003</v>
      </c>
      <c r="F14" s="78">
        <v>55.151999999999994</v>
      </c>
      <c r="G14" s="78">
        <v>54.144999999999996</v>
      </c>
      <c r="H14" s="78">
        <v>54.144999999999996</v>
      </c>
      <c r="I14" s="78">
        <v>54.144999999999996</v>
      </c>
      <c r="J14" s="78">
        <v>54.144999999999996</v>
      </c>
      <c r="K14" s="78">
        <v>54.144999999999996</v>
      </c>
      <c r="L14" s="78">
        <v>54.144999999999996</v>
      </c>
      <c r="M14" s="78">
        <v>54.144999999999996</v>
      </c>
    </row>
    <row r="15" spans="1:13" x14ac:dyDescent="0.3">
      <c r="B15" s="68" t="s">
        <v>2559</v>
      </c>
      <c r="C15" s="69">
        <v>16169.004000000003</v>
      </c>
      <c r="D15" s="69">
        <v>15610.195999999996</v>
      </c>
      <c r="E15" s="69">
        <v>15786.083999999997</v>
      </c>
      <c r="F15" s="69">
        <v>15988.785999999995</v>
      </c>
      <c r="G15" s="69">
        <v>15629.07</v>
      </c>
      <c r="H15" s="69">
        <v>15629.07</v>
      </c>
      <c r="I15" s="69">
        <v>15629.07</v>
      </c>
      <c r="J15" s="69">
        <v>15629.07</v>
      </c>
      <c r="K15" s="69">
        <v>15629.07</v>
      </c>
      <c r="L15" s="69">
        <v>15629.07</v>
      </c>
      <c r="M15" s="69">
        <v>15629.07</v>
      </c>
    </row>
    <row r="16" spans="1:13" x14ac:dyDescent="0.3">
      <c r="B16" s="77" t="s">
        <v>2881</v>
      </c>
      <c r="C16" s="78">
        <v>3343.31</v>
      </c>
      <c r="D16" s="78">
        <v>3348.6079999999997</v>
      </c>
      <c r="E16" s="78">
        <v>3342.5050000000001</v>
      </c>
      <c r="F16" s="78">
        <v>3339.489</v>
      </c>
      <c r="G16" s="78">
        <v>3333.1130000000003</v>
      </c>
      <c r="H16" s="78">
        <v>3333.1130000000003</v>
      </c>
      <c r="I16" s="78">
        <v>3333.1130000000003</v>
      </c>
      <c r="J16" s="78">
        <v>3333.1130000000003</v>
      </c>
      <c r="K16" s="78">
        <v>3333.1130000000003</v>
      </c>
      <c r="L16" s="78">
        <v>3333.1130000000003</v>
      </c>
      <c r="M16" s="78">
        <v>3333.1130000000003</v>
      </c>
    </row>
    <row r="17" spans="2:13" x14ac:dyDescent="0.3">
      <c r="B17" s="68" t="s">
        <v>2882</v>
      </c>
      <c r="C17" s="69">
        <v>6667.1280000000015</v>
      </c>
      <c r="D17" s="69">
        <v>6430.4820000000018</v>
      </c>
      <c r="E17" s="69">
        <v>6102.1469999999999</v>
      </c>
      <c r="F17" s="69">
        <v>5343.8220000000001</v>
      </c>
      <c r="G17" s="69">
        <v>4980.6969999999983</v>
      </c>
      <c r="H17" s="69">
        <v>4980.6969999999983</v>
      </c>
      <c r="I17" s="69">
        <v>4980.6969999999983</v>
      </c>
      <c r="J17" s="69">
        <v>4980.6969999999983</v>
      </c>
      <c r="K17" s="69">
        <v>4980.6969999999983</v>
      </c>
      <c r="L17" s="69">
        <v>4980.6969999999983</v>
      </c>
      <c r="M17" s="69">
        <v>4980.6969999999983</v>
      </c>
    </row>
    <row r="18" spans="2:13" x14ac:dyDescent="0.3">
      <c r="B18" s="77" t="s">
        <v>35</v>
      </c>
      <c r="C18" s="78">
        <v>-3.6440000000000001</v>
      </c>
      <c r="D18" s="78">
        <v>0</v>
      </c>
      <c r="E18" s="78">
        <v>0</v>
      </c>
      <c r="F18" s="78">
        <v>0</v>
      </c>
      <c r="G18" s="78">
        <v>13.360999999999999</v>
      </c>
      <c r="H18" s="78">
        <v>13.360999999999999</v>
      </c>
      <c r="I18" s="78">
        <v>13.360999999999999</v>
      </c>
      <c r="J18" s="78">
        <v>13.360999999999999</v>
      </c>
      <c r="K18" s="78">
        <v>13.360999999999999</v>
      </c>
      <c r="L18" s="78">
        <v>13.360999999999999</v>
      </c>
      <c r="M18" s="78">
        <v>13.360999999999999</v>
      </c>
    </row>
    <row r="19" spans="2:13" x14ac:dyDescent="0.3">
      <c r="B19" s="68" t="s">
        <v>2883</v>
      </c>
      <c r="C19" s="69">
        <v>1671.789</v>
      </c>
      <c r="D19" s="69">
        <v>1759.383</v>
      </c>
      <c r="E19" s="69">
        <v>1859.127</v>
      </c>
      <c r="F19" s="69">
        <v>1859.127</v>
      </c>
      <c r="G19" s="69">
        <v>1859.127</v>
      </c>
      <c r="H19" s="69">
        <v>1859.127</v>
      </c>
      <c r="I19" s="69">
        <v>1859.127</v>
      </c>
      <c r="J19" s="69">
        <v>1859.127</v>
      </c>
      <c r="K19" s="69">
        <v>1859.127</v>
      </c>
      <c r="L19" s="69">
        <v>1859.127</v>
      </c>
      <c r="M19" s="69">
        <v>1859.127</v>
      </c>
    </row>
    <row r="20" spans="2:13" x14ac:dyDescent="0.3">
      <c r="B20" s="77" t="s">
        <v>2884</v>
      </c>
      <c r="C20" s="78">
        <v>398.89000000000004</v>
      </c>
      <c r="D20" s="78">
        <v>389.15</v>
      </c>
      <c r="E20" s="78">
        <v>416.76000000000005</v>
      </c>
      <c r="F20" s="78">
        <v>413.20699999999999</v>
      </c>
      <c r="G20" s="78">
        <v>402.94599999999997</v>
      </c>
      <c r="H20" s="78">
        <v>402.94599999999997</v>
      </c>
      <c r="I20" s="78">
        <v>402.94599999999997</v>
      </c>
      <c r="J20" s="78">
        <v>402.94599999999997</v>
      </c>
      <c r="K20" s="78">
        <v>402.94599999999997</v>
      </c>
      <c r="L20" s="78">
        <v>402.94599999999997</v>
      </c>
      <c r="M20" s="78">
        <v>402.94599999999997</v>
      </c>
    </row>
    <row r="21" spans="2:13" x14ac:dyDescent="0.3">
      <c r="B21" s="68" t="s">
        <v>2886</v>
      </c>
      <c r="C21" s="69">
        <v>0</v>
      </c>
      <c r="D21" s="69">
        <v>0</v>
      </c>
      <c r="E21" s="69">
        <v>10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</row>
    <row r="22" spans="2:13" x14ac:dyDescent="0.3">
      <c r="B22" s="77" t="s">
        <v>2573</v>
      </c>
      <c r="C22" s="78">
        <v>259.976</v>
      </c>
      <c r="D22" s="78">
        <v>239.15999999999994</v>
      </c>
      <c r="E22" s="78">
        <v>280.94600000000003</v>
      </c>
      <c r="F22" s="78">
        <v>346.34999999999997</v>
      </c>
      <c r="G22" s="78">
        <v>559.61800000000005</v>
      </c>
      <c r="H22" s="78">
        <v>559.61800000000005</v>
      </c>
      <c r="I22" s="78">
        <v>559.61800000000005</v>
      </c>
      <c r="J22" s="78">
        <v>559.61800000000005</v>
      </c>
      <c r="K22" s="78">
        <v>559.61800000000005</v>
      </c>
      <c r="L22" s="78">
        <v>559.61800000000005</v>
      </c>
      <c r="M22" s="78">
        <v>559.61800000000005</v>
      </c>
    </row>
    <row r="23" spans="2:13" x14ac:dyDescent="0.3">
      <c r="B23" s="68" t="s">
        <v>2885</v>
      </c>
      <c r="C23" s="69">
        <v>449.226</v>
      </c>
      <c r="D23" s="69">
        <v>410.83299999999997</v>
      </c>
      <c r="E23" s="69">
        <v>486.053</v>
      </c>
      <c r="F23" s="69">
        <v>465.23599999999999</v>
      </c>
      <c r="G23" s="69">
        <v>331.44900000000001</v>
      </c>
      <c r="H23" s="69">
        <v>331.44900000000001</v>
      </c>
      <c r="I23" s="69">
        <v>331.44900000000001</v>
      </c>
      <c r="J23" s="69">
        <v>331.44900000000001</v>
      </c>
      <c r="K23" s="69">
        <v>331.44900000000001</v>
      </c>
      <c r="L23" s="69">
        <v>331.44900000000001</v>
      </c>
      <c r="M23" s="69">
        <v>331.44900000000001</v>
      </c>
    </row>
    <row r="24" spans="2:13" x14ac:dyDescent="0.3">
      <c r="B24" s="73" t="s">
        <v>2850</v>
      </c>
      <c r="C24" s="74">
        <f t="shared" ref="C24:M24" si="0">SUM(C9:C23)</f>
        <v>31530.158000000003</v>
      </c>
      <c r="D24" s="74">
        <f t="shared" si="0"/>
        <v>30657.62</v>
      </c>
      <c r="E24" s="74">
        <f t="shared" si="0"/>
        <v>30426.039999999997</v>
      </c>
      <c r="F24" s="74">
        <f t="shared" si="0"/>
        <v>29858.285999999993</v>
      </c>
      <c r="G24" s="74">
        <f t="shared" si="0"/>
        <v>29219.155999999999</v>
      </c>
      <c r="H24" s="74">
        <f t="shared" si="0"/>
        <v>29219.155999999999</v>
      </c>
      <c r="I24" s="74">
        <f t="shared" si="0"/>
        <v>29219.155999999999</v>
      </c>
      <c r="J24" s="74">
        <f t="shared" si="0"/>
        <v>29219.155999999999</v>
      </c>
      <c r="K24" s="74">
        <f t="shared" si="0"/>
        <v>29219.155999999999</v>
      </c>
      <c r="L24" s="74">
        <f t="shared" si="0"/>
        <v>29219.155999999999</v>
      </c>
      <c r="M24" s="74">
        <f t="shared" si="0"/>
        <v>29219.155999999999</v>
      </c>
    </row>
    <row r="25" spans="2:13" x14ac:dyDescent="0.3">
      <c r="B25" s="77" t="s">
        <v>2887</v>
      </c>
      <c r="C25" s="78">
        <v>3090.3290000000002</v>
      </c>
      <c r="D25" s="78">
        <v>3536.3340000000007</v>
      </c>
      <c r="E25" s="78">
        <v>3676.1410000000005</v>
      </c>
      <c r="F25" s="78">
        <v>3932.1500000000019</v>
      </c>
      <c r="G25" s="78">
        <v>3816.9900000000007</v>
      </c>
      <c r="H25" s="78">
        <v>3816.9900000000007</v>
      </c>
      <c r="I25" s="78">
        <v>3816.9900000000007</v>
      </c>
      <c r="J25" s="78">
        <v>3816.9900000000007</v>
      </c>
      <c r="K25" s="78">
        <v>3816.9900000000007</v>
      </c>
      <c r="L25" s="78">
        <v>3816.9900000000007</v>
      </c>
      <c r="M25" s="78">
        <v>3816.9900000000007</v>
      </c>
    </row>
    <row r="26" spans="2:13" x14ac:dyDescent="0.3">
      <c r="B26" s="68" t="s">
        <v>2849</v>
      </c>
      <c r="C26" s="70">
        <v>1017.0000000000001</v>
      </c>
      <c r="D26" s="70">
        <v>1124.5999999999999</v>
      </c>
      <c r="E26" s="70">
        <v>1232.4870000000001</v>
      </c>
      <c r="F26" s="70">
        <v>1142.69</v>
      </c>
      <c r="G26" s="70">
        <v>1058.72</v>
      </c>
      <c r="H26" s="70">
        <v>82</v>
      </c>
      <c r="I26" s="70">
        <v>82</v>
      </c>
      <c r="J26" s="70">
        <v>82</v>
      </c>
      <c r="K26" s="70">
        <v>82</v>
      </c>
      <c r="L26" s="70">
        <v>82</v>
      </c>
      <c r="M26" s="70">
        <v>82</v>
      </c>
    </row>
    <row r="27" spans="2:13" x14ac:dyDescent="0.3">
      <c r="B27" s="75" t="s">
        <v>2851</v>
      </c>
      <c r="C27" s="76">
        <f t="shared" ref="C27:M27" si="1">SUM(C24:C26)</f>
        <v>35637.487000000001</v>
      </c>
      <c r="D27" s="76">
        <f t="shared" si="1"/>
        <v>35318.553999999996</v>
      </c>
      <c r="E27" s="76">
        <f t="shared" si="1"/>
        <v>35334.667999999998</v>
      </c>
      <c r="F27" s="76">
        <f t="shared" si="1"/>
        <v>34933.125999999997</v>
      </c>
      <c r="G27" s="76">
        <f t="shared" si="1"/>
        <v>34094.866000000002</v>
      </c>
      <c r="H27" s="76">
        <f t="shared" si="1"/>
        <v>33118.146000000001</v>
      </c>
      <c r="I27" s="76">
        <f t="shared" si="1"/>
        <v>33118.146000000001</v>
      </c>
      <c r="J27" s="76">
        <f t="shared" si="1"/>
        <v>33118.146000000001</v>
      </c>
      <c r="K27" s="76">
        <f t="shared" si="1"/>
        <v>33118.146000000001</v>
      </c>
      <c r="L27" s="76">
        <f t="shared" si="1"/>
        <v>33118.146000000001</v>
      </c>
      <c r="M27" s="76">
        <f t="shared" si="1"/>
        <v>33118.146000000001</v>
      </c>
    </row>
  </sheetData>
  <pageMargins left="0.45" right="0.45" top="0.5" bottom="0.5" header="0.3" footer="0.3"/>
  <pageSetup orientation="landscape" useFirstPageNumber="1" r:id="rId1"/>
  <headerFooter>
    <oddFooter>&amp;L&amp;10CELT Report - May 2020&amp;C&amp;10 1.4.&amp;P&amp;R&amp;10ISO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0726" r:id="rId4">
          <objectPr defaultSize="0" r:id="rId5">
            <anchor moveWithCells="1">
              <from>
                <xdr:col>1</xdr:col>
                <xdr:colOff>15240</xdr:colOff>
                <xdr:row>0</xdr:row>
                <xdr:rowOff>53340</xdr:rowOff>
              </from>
              <to>
                <xdr:col>12</xdr:col>
                <xdr:colOff>60960</xdr:colOff>
                <xdr:row>5</xdr:row>
                <xdr:rowOff>137160</xdr:rowOff>
              </to>
            </anchor>
          </objectPr>
        </oleObject>
      </mc:Choice>
      <mc:Fallback>
        <oleObject progId="Word.Document.12" shapeId="30726" r:id="rId4"/>
      </mc:Fallback>
    </mc:AlternateContent>
    <mc:AlternateContent xmlns:mc="http://schemas.openxmlformats.org/markup-compatibility/2006">
      <mc:Choice Requires="x14">
        <oleObject progId="Word.Document.12" shapeId="30727" r:id="rId6">
          <objectPr defaultSize="0" r:id="rId7">
            <anchor moveWithCells="1">
              <from>
                <xdr:col>1</xdr:col>
                <xdr:colOff>15240</xdr:colOff>
                <xdr:row>28</xdr:row>
                <xdr:rowOff>99060</xdr:rowOff>
              </from>
              <to>
                <xdr:col>12</xdr:col>
                <xdr:colOff>91440</xdr:colOff>
                <xdr:row>35</xdr:row>
                <xdr:rowOff>129540</xdr:rowOff>
              </to>
            </anchor>
          </objectPr>
        </oleObject>
      </mc:Choice>
      <mc:Fallback>
        <oleObject progId="Word.Document.12" shapeId="30727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P36"/>
  <sheetViews>
    <sheetView zoomScaleNormal="100" workbookViewId="0"/>
  </sheetViews>
  <sheetFormatPr defaultRowHeight="14.4" x14ac:dyDescent="0.3"/>
  <cols>
    <col min="1" max="1" width="3" customWidth="1"/>
    <col min="2" max="2" width="23.44140625" customWidth="1"/>
    <col min="3" max="3" width="6.88671875" customWidth="1"/>
    <col min="4" max="4" width="1.77734375" customWidth="1"/>
    <col min="5" max="5" width="6.88671875" customWidth="1"/>
    <col min="6" max="6" width="1.77734375" customWidth="1"/>
    <col min="7" max="15" width="6.88671875" customWidth="1"/>
    <col min="16" max="16" width="9.44140625" customWidth="1"/>
  </cols>
  <sheetData>
    <row r="6" spans="1:16" ht="15.6" x14ac:dyDescent="0.3">
      <c r="A6" s="5"/>
    </row>
    <row r="9" spans="1:16" ht="11.55" customHeight="1" x14ac:dyDescent="0.3"/>
    <row r="10" spans="1:16" s="482" customFormat="1" ht="13.8" x14ac:dyDescent="0.3">
      <c r="B10" s="548" t="s">
        <v>3452</v>
      </c>
    </row>
    <row r="11" spans="1:16" s="540" customFormat="1" ht="13.8" x14ac:dyDescent="0.3">
      <c r="B11" s="665" t="s">
        <v>3430</v>
      </c>
      <c r="C11" s="665"/>
      <c r="D11" s="665"/>
      <c r="E11" s="665"/>
      <c r="F11" s="665"/>
      <c r="G11" s="665" t="s">
        <v>3438</v>
      </c>
      <c r="H11" s="665"/>
      <c r="I11" s="665"/>
      <c r="J11" s="665"/>
      <c r="K11" s="665"/>
      <c r="L11" s="665"/>
      <c r="M11" s="665" t="s">
        <v>4182</v>
      </c>
      <c r="N11" s="665"/>
      <c r="O11" s="665"/>
      <c r="P11" s="665"/>
    </row>
    <row r="12" spans="1:16" x14ac:dyDescent="0.3">
      <c r="B12" s="507"/>
      <c r="C12" s="507"/>
      <c r="D12" s="507"/>
      <c r="E12" s="507"/>
      <c r="F12" s="507"/>
      <c r="G12" s="507"/>
      <c r="H12" s="507"/>
      <c r="I12" s="507"/>
      <c r="J12" s="507"/>
      <c r="K12" s="507"/>
      <c r="L12" s="507"/>
    </row>
    <row r="13" spans="1:16" x14ac:dyDescent="0.3">
      <c r="B13" s="634" t="s">
        <v>36</v>
      </c>
      <c r="C13" s="635"/>
      <c r="D13" s="636"/>
      <c r="E13" s="614"/>
      <c r="F13" s="614"/>
      <c r="G13" s="614"/>
      <c r="H13" s="614"/>
      <c r="I13" s="614"/>
      <c r="J13" s="666" t="s">
        <v>3372</v>
      </c>
      <c r="K13" s="666"/>
      <c r="L13" s="614"/>
      <c r="M13" s="614"/>
      <c r="N13" s="614"/>
      <c r="O13" s="614"/>
      <c r="P13" s="637"/>
    </row>
    <row r="14" spans="1:16" x14ac:dyDescent="0.3">
      <c r="B14" s="638" t="s">
        <v>4166</v>
      </c>
      <c r="C14" s="639" t="s">
        <v>50</v>
      </c>
      <c r="D14" s="640"/>
      <c r="E14" s="639" t="s">
        <v>37</v>
      </c>
      <c r="F14" s="639"/>
      <c r="G14" s="639" t="s">
        <v>38</v>
      </c>
      <c r="H14" s="639" t="s">
        <v>39</v>
      </c>
      <c r="I14" s="639" t="s">
        <v>40</v>
      </c>
      <c r="J14" s="639" t="s">
        <v>41</v>
      </c>
      <c r="K14" s="639" t="s">
        <v>42</v>
      </c>
      <c r="L14" s="639" t="s">
        <v>43</v>
      </c>
      <c r="M14" s="639" t="s">
        <v>44</v>
      </c>
      <c r="N14" s="639" t="s">
        <v>45</v>
      </c>
      <c r="O14" s="639" t="s">
        <v>46</v>
      </c>
      <c r="P14" s="639" t="s">
        <v>47</v>
      </c>
    </row>
    <row r="15" spans="1:16" x14ac:dyDescent="0.3">
      <c r="B15" s="621" t="s">
        <v>48</v>
      </c>
      <c r="C15" s="641">
        <v>23947.414279933502</v>
      </c>
      <c r="D15" s="642"/>
      <c r="E15" s="641">
        <v>21758.604400093296</v>
      </c>
      <c r="F15" s="642"/>
      <c r="G15" s="641">
        <v>21079.654439870599</v>
      </c>
      <c r="H15" s="641">
        <v>18170.943562020577</v>
      </c>
      <c r="I15" s="641">
        <v>19353.830892130562</v>
      </c>
      <c r="J15" s="641">
        <v>23761.424504054448</v>
      </c>
      <c r="K15" s="641">
        <v>28686.951424827261</v>
      </c>
      <c r="L15" s="641">
        <v>27621.558974448802</v>
      </c>
      <c r="M15" s="641">
        <v>22889.4788507021</v>
      </c>
      <c r="N15" s="641">
        <v>19744.702675943288</v>
      </c>
      <c r="O15" s="641">
        <v>20780.830519951403</v>
      </c>
      <c r="P15" s="641">
        <v>22318.792799989998</v>
      </c>
    </row>
    <row r="16" spans="1:16" x14ac:dyDescent="0.3">
      <c r="B16" s="621" t="s">
        <v>4167</v>
      </c>
      <c r="C16" s="641">
        <v>23947.414279933502</v>
      </c>
      <c r="D16" s="642"/>
      <c r="E16" s="641">
        <v>21758.604400093296</v>
      </c>
      <c r="F16" s="642"/>
      <c r="G16" s="641">
        <v>21079.654439870599</v>
      </c>
      <c r="H16" s="641">
        <v>18170.0556801374</v>
      </c>
      <c r="I16" s="641">
        <v>18848.658720090003</v>
      </c>
      <c r="J16" s="641">
        <v>23131.7098000812</v>
      </c>
      <c r="K16" s="641">
        <v>27602.155519940105</v>
      </c>
      <c r="L16" s="641">
        <v>26647.925880037299</v>
      </c>
      <c r="M16" s="641">
        <v>22398.323240105001</v>
      </c>
      <c r="N16" s="641">
        <v>19398.138159948001</v>
      </c>
      <c r="O16" s="641">
        <v>20780.830519951403</v>
      </c>
      <c r="P16" s="641">
        <v>22318.792799989998</v>
      </c>
    </row>
    <row r="17" spans="2:16" x14ac:dyDescent="0.3">
      <c r="B17" s="625" t="s">
        <v>49</v>
      </c>
      <c r="C17" s="643">
        <v>20773.195999933501</v>
      </c>
      <c r="D17" s="644"/>
      <c r="E17" s="643">
        <v>18584.992000093298</v>
      </c>
      <c r="F17" s="644"/>
      <c r="G17" s="643">
        <v>17875.598999870599</v>
      </c>
      <c r="H17" s="643">
        <v>15033.929000137401</v>
      </c>
      <c r="I17" s="643">
        <v>15748.239000090001</v>
      </c>
      <c r="J17" s="643">
        <v>19912.867000081202</v>
      </c>
      <c r="K17" s="643">
        <v>24361.243999940103</v>
      </c>
      <c r="L17" s="643">
        <v>23364.5520000373</v>
      </c>
      <c r="M17" s="643">
        <v>19105.967000105</v>
      </c>
      <c r="N17" s="643">
        <v>16122.225999947999</v>
      </c>
      <c r="O17" s="643">
        <v>17513.728999951403</v>
      </c>
      <c r="P17" s="643">
        <v>19033.205999989998</v>
      </c>
    </row>
    <row r="18" spans="2:16" x14ac:dyDescent="0.3">
      <c r="B18" s="634"/>
      <c r="C18" s="614"/>
      <c r="D18" s="636"/>
      <c r="E18" s="614"/>
      <c r="F18" s="614"/>
      <c r="G18" s="614"/>
      <c r="H18" s="614"/>
      <c r="I18" s="614"/>
      <c r="J18" s="666" t="s">
        <v>52</v>
      </c>
      <c r="K18" s="666"/>
      <c r="L18" s="614"/>
      <c r="M18" s="614"/>
      <c r="N18" s="614"/>
      <c r="O18" s="614"/>
      <c r="P18" s="637"/>
    </row>
    <row r="19" spans="2:16" x14ac:dyDescent="0.3">
      <c r="B19" s="638" t="s">
        <v>4166</v>
      </c>
      <c r="C19" s="639" t="s">
        <v>50</v>
      </c>
      <c r="D19" s="640"/>
      <c r="E19" s="639" t="s">
        <v>37</v>
      </c>
      <c r="F19" s="639"/>
      <c r="G19" s="639" t="s">
        <v>38</v>
      </c>
      <c r="H19" s="639" t="s">
        <v>39</v>
      </c>
      <c r="I19" s="639" t="s">
        <v>40</v>
      </c>
      <c r="J19" s="639" t="s">
        <v>41</v>
      </c>
      <c r="K19" s="639" t="s">
        <v>42</v>
      </c>
      <c r="L19" s="639" t="s">
        <v>43</v>
      </c>
      <c r="M19" s="639" t="s">
        <v>44</v>
      </c>
      <c r="N19" s="639" t="s">
        <v>45</v>
      </c>
      <c r="O19" s="639" t="s">
        <v>46</v>
      </c>
      <c r="P19" s="639" t="s">
        <v>47</v>
      </c>
    </row>
    <row r="20" spans="2:16" x14ac:dyDescent="0.3">
      <c r="B20" s="621" t="s">
        <v>48</v>
      </c>
      <c r="C20" s="641">
        <v>21393.8016799221</v>
      </c>
      <c r="D20" s="642" t="s">
        <v>51</v>
      </c>
      <c r="E20" s="641">
        <v>20273.758720100595</v>
      </c>
      <c r="F20" s="642" t="s">
        <v>51</v>
      </c>
      <c r="G20" s="641">
        <v>20630.190429206865</v>
      </c>
      <c r="H20" s="641">
        <v>18443.14258597466</v>
      </c>
      <c r="I20" s="641">
        <v>22088.729054817908</v>
      </c>
      <c r="J20" s="641">
        <v>26038.265042441242</v>
      </c>
      <c r="K20" s="641">
        <v>29224.141954472259</v>
      </c>
      <c r="L20" s="641">
        <v>27440.45424155816</v>
      </c>
      <c r="M20" s="641">
        <v>24136.49965100707</v>
      </c>
      <c r="N20" s="641">
        <v>18745.613196672013</v>
      </c>
      <c r="O20" s="641">
        <v>20545.991857675846</v>
      </c>
      <c r="P20" s="641">
        <v>22369.727297625563</v>
      </c>
    </row>
    <row r="21" spans="2:16" x14ac:dyDescent="0.3">
      <c r="B21" s="621" t="s">
        <v>4168</v>
      </c>
      <c r="C21" s="641">
        <v>21393.8016799221</v>
      </c>
      <c r="D21" s="642" t="s">
        <v>51</v>
      </c>
      <c r="E21" s="641">
        <v>20273.758720100595</v>
      </c>
      <c r="F21" s="642" t="s">
        <v>51</v>
      </c>
      <c r="G21" s="641">
        <v>20630.190429206865</v>
      </c>
      <c r="H21" s="641">
        <v>18443.14258597466</v>
      </c>
      <c r="I21" s="641">
        <v>21297.727829063719</v>
      </c>
      <c r="J21" s="641">
        <v>25256.98608678918</v>
      </c>
      <c r="K21" s="641">
        <v>28437.613927021299</v>
      </c>
      <c r="L21" s="641">
        <v>26648.321899603085</v>
      </c>
      <c r="M21" s="641">
        <v>23351.984707918866</v>
      </c>
      <c r="N21" s="641">
        <v>18745.613196672013</v>
      </c>
      <c r="O21" s="641">
        <v>20545.991857675846</v>
      </c>
      <c r="P21" s="641">
        <v>22369.727297625563</v>
      </c>
    </row>
    <row r="22" spans="2:16" x14ac:dyDescent="0.3">
      <c r="B22" s="625" t="s">
        <v>49</v>
      </c>
      <c r="C22" s="643">
        <v>18075.829999922102</v>
      </c>
      <c r="D22" s="644" t="s">
        <v>51</v>
      </c>
      <c r="E22" s="643">
        <v>16960.660000100597</v>
      </c>
      <c r="F22" s="644" t="s">
        <v>51</v>
      </c>
      <c r="G22" s="643">
        <v>17962.215429206866</v>
      </c>
      <c r="H22" s="643">
        <v>15530.632585974659</v>
      </c>
      <c r="I22" s="643">
        <v>18385.217829063717</v>
      </c>
      <c r="J22" s="643">
        <v>21944.710086789179</v>
      </c>
      <c r="K22" s="643">
        <v>25125.337927021297</v>
      </c>
      <c r="L22" s="643">
        <v>23336.045899603083</v>
      </c>
      <c r="M22" s="643">
        <v>20039.708707918864</v>
      </c>
      <c r="N22" s="643">
        <v>15433.337196672013</v>
      </c>
      <c r="O22" s="643">
        <v>17233.715857675845</v>
      </c>
      <c r="P22" s="643">
        <v>19162.707297625562</v>
      </c>
    </row>
    <row r="23" spans="2:16" x14ac:dyDescent="0.3">
      <c r="B23" s="634"/>
      <c r="C23" s="614"/>
      <c r="D23" s="636"/>
      <c r="E23" s="614"/>
      <c r="F23" s="614"/>
      <c r="G23" s="614"/>
      <c r="H23" s="614"/>
      <c r="I23" s="614"/>
      <c r="J23" s="666" t="s">
        <v>3373</v>
      </c>
      <c r="K23" s="666"/>
      <c r="L23" s="614"/>
      <c r="M23" s="614"/>
      <c r="N23" s="614"/>
      <c r="O23" s="614"/>
      <c r="P23" s="637"/>
    </row>
    <row r="24" spans="2:16" x14ac:dyDescent="0.3">
      <c r="B24" s="638" t="s">
        <v>53</v>
      </c>
      <c r="C24" s="639" t="s">
        <v>50</v>
      </c>
      <c r="D24" s="640"/>
      <c r="E24" s="639" t="s">
        <v>37</v>
      </c>
      <c r="F24" s="639"/>
      <c r="G24" s="639" t="s">
        <v>38</v>
      </c>
      <c r="H24" s="639" t="s">
        <v>39</v>
      </c>
      <c r="I24" s="639" t="s">
        <v>40</v>
      </c>
      <c r="J24" s="639" t="s">
        <v>41</v>
      </c>
      <c r="K24" s="639" t="s">
        <v>42</v>
      </c>
      <c r="L24" s="639" t="s">
        <v>43</v>
      </c>
      <c r="M24" s="639" t="s">
        <v>44</v>
      </c>
      <c r="N24" s="639" t="s">
        <v>45</v>
      </c>
      <c r="O24" s="639" t="s">
        <v>46</v>
      </c>
      <c r="P24" s="639" t="s">
        <v>47</v>
      </c>
    </row>
    <row r="25" spans="2:16" x14ac:dyDescent="0.3">
      <c r="B25" s="621" t="s">
        <v>48</v>
      </c>
      <c r="C25" s="641">
        <v>23373.35664743929</v>
      </c>
      <c r="D25" s="642"/>
      <c r="E25" s="641">
        <v>22379.522279538196</v>
      </c>
      <c r="F25" s="642"/>
      <c r="G25" s="641">
        <v>20783.791424548661</v>
      </c>
      <c r="H25" s="641">
        <v>18616.19746516502</v>
      </c>
      <c r="I25" s="641">
        <v>22398.330853198586</v>
      </c>
      <c r="J25" s="641">
        <v>26264.875795136046</v>
      </c>
      <c r="K25" s="641">
        <v>29461.09210379971</v>
      </c>
      <c r="L25" s="641">
        <v>27655.203570283575</v>
      </c>
      <c r="M25" s="641">
        <v>24345.898011567922</v>
      </c>
      <c r="N25" s="641">
        <v>18904.887383903406</v>
      </c>
      <c r="O25" s="641">
        <v>20680.576093105723</v>
      </c>
      <c r="P25" s="641">
        <v>22529.013072210466</v>
      </c>
    </row>
    <row r="26" spans="2:16" x14ac:dyDescent="0.3">
      <c r="B26" s="621" t="s">
        <v>4169</v>
      </c>
      <c r="C26" s="641">
        <v>23373.35664743929</v>
      </c>
      <c r="D26" s="642"/>
      <c r="E26" s="641">
        <v>22379.522279538196</v>
      </c>
      <c r="F26" s="642"/>
      <c r="G26" s="641">
        <v>20783.791424548661</v>
      </c>
      <c r="H26" s="641">
        <v>18616.19746516502</v>
      </c>
      <c r="I26" s="641">
        <v>21577.305935614273</v>
      </c>
      <c r="J26" s="641">
        <v>25441.528132801021</v>
      </c>
      <c r="K26" s="641">
        <v>28633.822825389016</v>
      </c>
      <c r="L26" s="641">
        <v>26823.175424124573</v>
      </c>
      <c r="M26" s="641">
        <v>23509.433646265523</v>
      </c>
      <c r="N26" s="641">
        <v>18904.887383903406</v>
      </c>
      <c r="O26" s="641">
        <v>20680.576093105723</v>
      </c>
      <c r="P26" s="641">
        <v>22529.013072210466</v>
      </c>
    </row>
    <row r="27" spans="2:16" x14ac:dyDescent="0.3">
      <c r="B27" s="625" t="s">
        <v>49</v>
      </c>
      <c r="C27" s="643">
        <v>20166.33664743929</v>
      </c>
      <c r="D27" s="644"/>
      <c r="E27" s="643">
        <v>19172.502279538196</v>
      </c>
      <c r="F27" s="644"/>
      <c r="G27" s="643">
        <v>17576.77142454866</v>
      </c>
      <c r="H27" s="643">
        <v>15303.92146516502</v>
      </c>
      <c r="I27" s="643">
        <v>18265.029935614271</v>
      </c>
      <c r="J27" s="643">
        <v>21788.693932801019</v>
      </c>
      <c r="K27" s="643">
        <v>24980.988625389014</v>
      </c>
      <c r="L27" s="643">
        <v>23170.341224124571</v>
      </c>
      <c r="M27" s="643">
        <v>19856.599446265522</v>
      </c>
      <c r="N27" s="643">
        <v>15252.053183903407</v>
      </c>
      <c r="O27" s="643">
        <v>17027.741893105722</v>
      </c>
      <c r="P27" s="643">
        <v>18982.169972210468</v>
      </c>
    </row>
    <row r="28" spans="2:16" x14ac:dyDescent="0.3">
      <c r="B28" s="634"/>
      <c r="C28" s="614"/>
      <c r="D28" s="636"/>
      <c r="E28" s="614"/>
      <c r="F28" s="614"/>
      <c r="G28" s="614"/>
      <c r="H28" s="614"/>
      <c r="I28" s="614"/>
      <c r="J28" s="666" t="s">
        <v>54</v>
      </c>
      <c r="K28" s="666"/>
      <c r="L28" s="614"/>
      <c r="M28" s="614"/>
      <c r="N28" s="614"/>
      <c r="O28" s="614"/>
      <c r="P28" s="637" t="s">
        <v>55</v>
      </c>
    </row>
    <row r="29" spans="2:16" x14ac:dyDescent="0.3">
      <c r="B29" s="638" t="s">
        <v>2852</v>
      </c>
      <c r="C29" s="639">
        <v>2019</v>
      </c>
      <c r="D29" s="640"/>
      <c r="E29" s="639">
        <v>2020</v>
      </c>
      <c r="F29" s="639"/>
      <c r="G29" s="639">
        <v>2021</v>
      </c>
      <c r="H29" s="639">
        <v>2022</v>
      </c>
      <c r="I29" s="639">
        <v>2023</v>
      </c>
      <c r="J29" s="639">
        <v>2024</v>
      </c>
      <c r="K29" s="639">
        <v>2025</v>
      </c>
      <c r="L29" s="639">
        <v>2026</v>
      </c>
      <c r="M29" s="639">
        <v>2027</v>
      </c>
      <c r="N29" s="639">
        <v>2028</v>
      </c>
      <c r="O29" s="639">
        <v>2029</v>
      </c>
      <c r="P29" s="639" t="s">
        <v>3374</v>
      </c>
    </row>
    <row r="30" spans="2:16" x14ac:dyDescent="0.3">
      <c r="B30" s="621" t="s">
        <v>48</v>
      </c>
      <c r="C30" s="641">
        <v>28686.951424827261</v>
      </c>
      <c r="D30" s="642" t="s">
        <v>51</v>
      </c>
      <c r="E30" s="641">
        <v>29224.141954472259</v>
      </c>
      <c r="F30" s="645"/>
      <c r="G30" s="641">
        <v>29461.09210379971</v>
      </c>
      <c r="H30" s="641">
        <v>29717.095356650258</v>
      </c>
      <c r="I30" s="641">
        <v>29977.218387760055</v>
      </c>
      <c r="J30" s="641">
        <v>30240.986258437337</v>
      </c>
      <c r="K30" s="641">
        <v>30503.825941683561</v>
      </c>
      <c r="L30" s="641">
        <v>30767.586624377494</v>
      </c>
      <c r="M30" s="641">
        <v>31034.187903514758</v>
      </c>
      <c r="N30" s="641">
        <v>31297.088227636788</v>
      </c>
      <c r="O30" s="641">
        <v>31550.348487240397</v>
      </c>
      <c r="P30" s="646">
        <v>0.85462555578157406</v>
      </c>
    </row>
    <row r="31" spans="2:16" x14ac:dyDescent="0.3">
      <c r="B31" s="621" t="s">
        <v>4167</v>
      </c>
      <c r="C31" s="641">
        <v>27602.155519940105</v>
      </c>
      <c r="D31" s="642" t="s">
        <v>51</v>
      </c>
      <c r="E31" s="641">
        <v>28437.613927021299</v>
      </c>
      <c r="F31" s="645"/>
      <c r="G31" s="641">
        <v>28633.822825389016</v>
      </c>
      <c r="H31" s="641">
        <v>28843.575725927458</v>
      </c>
      <c r="I31" s="641">
        <v>29083.035421448378</v>
      </c>
      <c r="J31" s="641">
        <v>29302.886214302638</v>
      </c>
      <c r="K31" s="641">
        <v>29534.288795945831</v>
      </c>
      <c r="L31" s="641">
        <v>29770.219517528352</v>
      </c>
      <c r="M31" s="641">
        <v>30012.940425406268</v>
      </c>
      <c r="N31" s="641">
        <v>30252.709867219193</v>
      </c>
      <c r="O31" s="641">
        <v>30488.757928072275</v>
      </c>
      <c r="P31" s="646">
        <v>0.77683874712233258</v>
      </c>
    </row>
    <row r="32" spans="2:16" x14ac:dyDescent="0.3">
      <c r="B32" s="625" t="s">
        <v>49</v>
      </c>
      <c r="C32" s="643">
        <v>24361.243999940103</v>
      </c>
      <c r="D32" s="644" t="s">
        <v>51</v>
      </c>
      <c r="E32" s="643">
        <v>25125.337927021297</v>
      </c>
      <c r="F32" s="644"/>
      <c r="G32" s="643">
        <v>24980.988625389014</v>
      </c>
      <c r="H32" s="643">
        <v>24861.020625927456</v>
      </c>
      <c r="I32" s="643">
        <v>24782.785421448378</v>
      </c>
      <c r="J32" s="643">
        <v>24702.835914302639</v>
      </c>
      <c r="K32" s="643">
        <v>24657.28179594583</v>
      </c>
      <c r="L32" s="643">
        <v>24640.470917528353</v>
      </c>
      <c r="M32" s="643">
        <v>24656.00242540627</v>
      </c>
      <c r="N32" s="643">
        <v>24693.829667219194</v>
      </c>
      <c r="O32" s="643">
        <v>24755.394828072276</v>
      </c>
      <c r="P32" s="647">
        <v>-0.16467956534188533</v>
      </c>
    </row>
    <row r="33" spans="2:16" x14ac:dyDescent="0.3">
      <c r="B33" s="638" t="s">
        <v>4170</v>
      </c>
      <c r="C33" s="639"/>
      <c r="D33" s="640"/>
      <c r="E33" s="639"/>
      <c r="F33" s="639"/>
      <c r="G33" s="639"/>
      <c r="H33" s="639"/>
      <c r="I33" s="639"/>
      <c r="J33" s="639"/>
      <c r="K33" s="639"/>
      <c r="L33" s="639"/>
      <c r="M33" s="639"/>
      <c r="N33" s="639"/>
      <c r="O33" s="639"/>
      <c r="P33" s="639"/>
    </row>
    <row r="34" spans="2:16" x14ac:dyDescent="0.3">
      <c r="B34" s="621" t="s">
        <v>48</v>
      </c>
      <c r="C34" s="641">
        <v>22318.792799989998</v>
      </c>
      <c r="D34" s="642" t="s">
        <v>51</v>
      </c>
      <c r="E34" s="641">
        <v>23373.35664743929</v>
      </c>
      <c r="F34" s="648"/>
      <c r="G34" s="641">
        <v>23621.613973480373</v>
      </c>
      <c r="H34" s="641">
        <v>23852.879543764124</v>
      </c>
      <c r="I34" s="641">
        <v>24088.096964263837</v>
      </c>
      <c r="J34" s="641">
        <v>24328.530467260905</v>
      </c>
      <c r="K34" s="641">
        <v>24583.361836344066</v>
      </c>
      <c r="L34" s="641">
        <v>24851.382528214453</v>
      </c>
      <c r="M34" s="641">
        <v>25132.897990118567</v>
      </c>
      <c r="N34" s="641">
        <v>25408.13325600389</v>
      </c>
      <c r="O34" s="641">
        <v>25686.653579829668</v>
      </c>
      <c r="P34" s="646">
        <v>1.0541257473987597</v>
      </c>
    </row>
    <row r="35" spans="2:16" x14ac:dyDescent="0.3">
      <c r="B35" s="621" t="s">
        <v>4169</v>
      </c>
      <c r="C35" s="641">
        <v>22318.792799989998</v>
      </c>
      <c r="D35" s="642" t="s">
        <v>51</v>
      </c>
      <c r="E35" s="641">
        <v>23373.35664743929</v>
      </c>
      <c r="F35" s="648"/>
      <c r="G35" s="641">
        <v>23621.613973480373</v>
      </c>
      <c r="H35" s="641">
        <v>23852.879543764124</v>
      </c>
      <c r="I35" s="641">
        <v>24088.096964263837</v>
      </c>
      <c r="J35" s="641">
        <v>24328.530467260905</v>
      </c>
      <c r="K35" s="641">
        <v>24583.361836344066</v>
      </c>
      <c r="L35" s="641">
        <v>24851.382528214453</v>
      </c>
      <c r="M35" s="641">
        <v>25132.897990118567</v>
      </c>
      <c r="N35" s="641">
        <v>25408.13325600389</v>
      </c>
      <c r="O35" s="641">
        <v>25686.653579829668</v>
      </c>
      <c r="P35" s="646">
        <v>1.0541257473987597</v>
      </c>
    </row>
    <row r="36" spans="2:16" x14ac:dyDescent="0.3">
      <c r="B36" s="625" t="s">
        <v>49</v>
      </c>
      <c r="C36" s="643">
        <v>19033.205999989998</v>
      </c>
      <c r="D36" s="644" t="s">
        <v>51</v>
      </c>
      <c r="E36" s="643">
        <v>20166</v>
      </c>
      <c r="F36" s="644"/>
      <c r="G36" s="643">
        <v>20074.770873480375</v>
      </c>
      <c r="H36" s="643">
        <v>19993.383043764123</v>
      </c>
      <c r="I36" s="643">
        <v>19942.171964263838</v>
      </c>
      <c r="J36" s="643">
        <v>19921.791167260904</v>
      </c>
      <c r="K36" s="643">
        <v>19943.359336344067</v>
      </c>
      <c r="L36" s="643">
        <v>19999.983328214454</v>
      </c>
      <c r="M36" s="643">
        <v>20092.548690118565</v>
      </c>
      <c r="N36" s="643">
        <v>20200.03735600389</v>
      </c>
      <c r="O36" s="643">
        <v>20333.578979829668</v>
      </c>
      <c r="P36" s="647">
        <v>0.1</v>
      </c>
    </row>
  </sheetData>
  <mergeCells count="7">
    <mergeCell ref="J23:K23"/>
    <mergeCell ref="J28:K28"/>
    <mergeCell ref="B11:F11"/>
    <mergeCell ref="G11:L11"/>
    <mergeCell ref="M11:P11"/>
    <mergeCell ref="J13:K13"/>
    <mergeCell ref="J18:K18"/>
  </mergeCells>
  <hyperlinks>
    <hyperlink ref="B11" r:id="rId1" display="http://www.iso-ne.com/lf"/>
    <hyperlink ref="G11" r:id="rId2" display="https://www.iso-ne.com/dg-forecast"/>
    <hyperlink ref="M11" r:id="rId3" display="https://www.iso-ne.com/eef"/>
  </hyperlinks>
  <pageMargins left="0.45" right="0.45" top="0.25" bottom="0.25" header="0.3" footer="0.3"/>
  <pageSetup orientation="landscape" useFirstPageNumber="1" r:id="rId4"/>
  <headerFooter>
    <oddFooter>&amp;L&amp;10CELT Report - May 2020&amp;C&amp;10 1.5.1 - 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1748" r:id="rId7">
          <objectPr defaultSize="0" autoPict="0" r:id="rId8">
            <anchor moveWithCells="1">
              <from>
                <xdr:col>1</xdr:col>
                <xdr:colOff>7620</xdr:colOff>
                <xdr:row>0</xdr:row>
                <xdr:rowOff>60960</xdr:rowOff>
              </from>
              <to>
                <xdr:col>15</xdr:col>
                <xdr:colOff>548640</xdr:colOff>
                <xdr:row>8</xdr:row>
                <xdr:rowOff>68580</xdr:rowOff>
              </to>
            </anchor>
          </objectPr>
        </oleObject>
      </mc:Choice>
      <mc:Fallback>
        <oleObject progId="Word.Document.12" shapeId="31748" r:id="rId7"/>
      </mc:Fallback>
    </mc:AlternateContent>
    <mc:AlternateContent xmlns:mc="http://schemas.openxmlformats.org/markup-compatibility/2006">
      <mc:Choice Requires="x14">
        <oleObject progId="Word.Document.12" shapeId="31750" r:id="rId9">
          <objectPr defaultSize="0" r:id="rId10">
            <anchor moveWithCells="1">
              <from>
                <xdr:col>1</xdr:col>
                <xdr:colOff>0</xdr:colOff>
                <xdr:row>38</xdr:row>
                <xdr:rowOff>0</xdr:rowOff>
              </from>
              <to>
                <xdr:col>16</xdr:col>
                <xdr:colOff>30480</xdr:colOff>
                <xdr:row>48</xdr:row>
                <xdr:rowOff>106680</xdr:rowOff>
              </to>
            </anchor>
          </objectPr>
        </oleObject>
      </mc:Choice>
      <mc:Fallback>
        <oleObject progId="Word.Document.12" shapeId="31750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9</vt:i4>
      </vt:variant>
    </vt:vector>
  </HeadingPairs>
  <TitlesOfParts>
    <vt:vector size="36" baseType="lpstr">
      <vt:lpstr>Cover Page</vt:lpstr>
      <vt:lpstr>Table of Contents</vt:lpstr>
      <vt:lpstr>Cover Letter</vt:lpstr>
      <vt:lpstr>Introduction</vt:lpstr>
      <vt:lpstr>1.1 Summer Peak</vt:lpstr>
      <vt:lpstr>1.2 Winter Peak</vt:lpstr>
      <vt:lpstr>1.3 Summer by Fuel Type</vt:lpstr>
      <vt:lpstr>1.4 Winter by Fuel Type</vt:lpstr>
      <vt:lpstr>1.5.1 Peak Loads</vt:lpstr>
      <vt:lpstr>1.5.2 Energy</vt:lpstr>
      <vt:lpstr>1.6 Frcst Distributions</vt:lpstr>
      <vt:lpstr>1.7 Electrification Frcst</vt:lpstr>
      <vt:lpstr>2.1 Generator List</vt:lpstr>
      <vt:lpstr>2.2 Net of Import &amp; Exports</vt:lpstr>
      <vt:lpstr>2.3 Gas Pipeline</vt:lpstr>
      <vt:lpstr>3.1 PV Forecast - Nameplate</vt:lpstr>
      <vt:lpstr>3.2 PV Forecast - BTM MW</vt:lpstr>
      <vt:lpstr>3.3 PV Forecast - BTM Energy</vt:lpstr>
      <vt:lpstr>4.1 Sum of CSOs</vt:lpstr>
      <vt:lpstr>4.2 RTR Allotments</vt:lpstr>
      <vt:lpstr>4.3 Qualified&amp;Cleared Capacity</vt:lpstr>
      <vt:lpstr>5.1 Resource NRCs and CNRCs</vt:lpstr>
      <vt:lpstr>5.2 Sys Planning DR Assumpt</vt:lpstr>
      <vt:lpstr>6.1 Trans Links</vt:lpstr>
      <vt:lpstr>6.2 Forecasts for Transmission</vt:lpstr>
      <vt:lpstr>Appendix A.1 Resources</vt:lpstr>
      <vt:lpstr>Appendix A.2 References</vt:lpstr>
      <vt:lpstr>'2.1 Generator List'!Print_Area</vt:lpstr>
      <vt:lpstr>'3.1 PV Forecast - Nameplate'!Print_Area</vt:lpstr>
      <vt:lpstr>'2.1 Generator List'!Print_Titles</vt:lpstr>
      <vt:lpstr>'2.3 Gas Pipeline'!Print_Titles</vt:lpstr>
      <vt:lpstr>'3.1 PV Forecast - Nameplate'!Print_Titles</vt:lpstr>
      <vt:lpstr>'4.1 Sum of CSOs'!Print_Titles</vt:lpstr>
      <vt:lpstr>'4.3 Qualified&amp;Cleared Capacity'!Print_Titles</vt:lpstr>
      <vt:lpstr>'5.1 Resource NRCs and CNRCs'!Print_Titles</vt:lpstr>
      <vt:lpstr>'5.2 Sys Planning DR Assumpt'!Print_Titles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2020-04-30T16:22:16Z</dcterms:created>
  <dcterms:modified xsi:type="dcterms:W3CDTF">2020-04-30T16:22:32Z</dcterms:modified>
</cp:coreProperties>
</file>